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work\forecast_study\2_rawdata\"/>
    </mc:Choice>
  </mc:AlternateContent>
  <xr:revisionPtr revIDLastSave="0" documentId="13_ncr:1_{3D8711B3-30FA-4D35-AD81-640931336B95}" xr6:coauthVersionLast="47" xr6:coauthVersionMax="47" xr10:uidLastSave="{00000000-0000-0000-0000-000000000000}"/>
  <bookViews>
    <workbookView xWindow="-120" yWindow="-120" windowWidth="57840" windowHeight="23640" tabRatio="884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6" l="1"/>
  <c r="S2" i="16"/>
  <c r="T2" i="16"/>
  <c r="U2" i="16"/>
  <c r="V2" i="16"/>
  <c r="R3" i="16"/>
  <c r="S3" i="16"/>
  <c r="T3" i="16"/>
  <c r="U3" i="16"/>
  <c r="V3" i="16"/>
  <c r="R4" i="16"/>
  <c r="S4" i="16"/>
  <c r="T4" i="16"/>
  <c r="U4" i="16"/>
  <c r="V4" i="16"/>
  <c r="R5" i="16"/>
  <c r="S5" i="16"/>
  <c r="T5" i="16"/>
  <c r="U5" i="16"/>
  <c r="V5" i="16"/>
  <c r="R6" i="16"/>
  <c r="S6" i="16"/>
  <c r="T6" i="16"/>
  <c r="U6" i="16"/>
  <c r="V6" i="16"/>
  <c r="R7" i="16"/>
  <c r="S7" i="16"/>
  <c r="T7" i="16"/>
  <c r="U7" i="16"/>
  <c r="V7" i="16"/>
  <c r="R8" i="16"/>
  <c r="S8" i="16"/>
  <c r="T8" i="16"/>
  <c r="U8" i="16"/>
  <c r="V8" i="16"/>
  <c r="R9" i="16"/>
  <c r="S9" i="16"/>
  <c r="T9" i="16"/>
  <c r="U9" i="16"/>
  <c r="V9" i="16"/>
  <c r="R10" i="16"/>
  <c r="S10" i="16"/>
  <c r="T10" i="16"/>
  <c r="U10" i="16"/>
  <c r="V10" i="16"/>
  <c r="R11" i="16"/>
  <c r="S11" i="16"/>
  <c r="T11" i="16"/>
  <c r="U11" i="16"/>
  <c r="V11" i="16"/>
  <c r="R12" i="16"/>
  <c r="S12" i="16"/>
  <c r="T12" i="16"/>
  <c r="U12" i="16"/>
  <c r="V12" i="16"/>
  <c r="R13" i="16"/>
  <c r="S13" i="16"/>
  <c r="T13" i="16"/>
  <c r="U13" i="16"/>
  <c r="V13" i="16"/>
  <c r="R14" i="16"/>
  <c r="S14" i="16"/>
  <c r="T14" i="16"/>
  <c r="U14" i="16"/>
  <c r="V14" i="16"/>
  <c r="R15" i="16"/>
  <c r="S15" i="16"/>
  <c r="T15" i="16"/>
  <c r="U15" i="16"/>
  <c r="V15" i="16"/>
  <c r="R16" i="16"/>
  <c r="S16" i="16"/>
  <c r="T16" i="16"/>
  <c r="U16" i="16"/>
  <c r="V16" i="16"/>
  <c r="R17" i="16"/>
  <c r="S17" i="16"/>
  <c r="T17" i="16"/>
  <c r="U17" i="16"/>
  <c r="V17" i="16"/>
  <c r="R18" i="16"/>
  <c r="S18" i="16"/>
  <c r="T18" i="16"/>
  <c r="U18" i="16"/>
  <c r="V18" i="16"/>
  <c r="R19" i="16"/>
  <c r="S19" i="16"/>
  <c r="T19" i="16"/>
  <c r="U19" i="16"/>
  <c r="V19" i="16"/>
  <c r="R20" i="16"/>
  <c r="S20" i="16"/>
  <c r="T20" i="16"/>
  <c r="U20" i="16"/>
  <c r="V20" i="16"/>
  <c r="R21" i="16"/>
  <c r="S21" i="16"/>
  <c r="T21" i="16"/>
  <c r="U21" i="16"/>
  <c r="V21" i="16"/>
  <c r="R22" i="16"/>
  <c r="S22" i="16"/>
  <c r="T22" i="16"/>
  <c r="U22" i="16"/>
  <c r="V22" i="16"/>
  <c r="R23" i="16"/>
  <c r="S23" i="16"/>
  <c r="T23" i="16"/>
  <c r="U23" i="16"/>
  <c r="V23" i="16"/>
  <c r="R24" i="16"/>
  <c r="S24" i="16"/>
  <c r="T24" i="16"/>
  <c r="U24" i="16"/>
  <c r="V24" i="16"/>
  <c r="R25" i="16"/>
  <c r="S25" i="16"/>
  <c r="T25" i="16"/>
  <c r="U25" i="16"/>
  <c r="V25" i="16"/>
  <c r="R26" i="16"/>
  <c r="S26" i="16"/>
  <c r="T26" i="16"/>
  <c r="U26" i="16"/>
  <c r="V26" i="16"/>
  <c r="R27" i="16"/>
  <c r="S27" i="16"/>
  <c r="T27" i="16"/>
  <c r="U27" i="16"/>
  <c r="V27" i="16"/>
  <c r="R28" i="16"/>
  <c r="S28" i="16"/>
  <c r="T28" i="16"/>
  <c r="U28" i="16"/>
  <c r="V28" i="16"/>
  <c r="R29" i="16"/>
  <c r="S29" i="16"/>
  <c r="T29" i="16"/>
  <c r="U29" i="16"/>
  <c r="V29" i="16"/>
  <c r="R30" i="16"/>
  <c r="S30" i="16"/>
  <c r="T30" i="16"/>
  <c r="U30" i="16"/>
  <c r="V30" i="16"/>
  <c r="R31" i="16"/>
  <c r="S31" i="16"/>
  <c r="T31" i="16"/>
  <c r="U31" i="16"/>
  <c r="V31" i="16"/>
  <c r="R32" i="16"/>
  <c r="S32" i="16"/>
  <c r="T32" i="16"/>
  <c r="U32" i="16"/>
  <c r="V32" i="16"/>
  <c r="R33" i="16"/>
  <c r="S33" i="16"/>
  <c r="T33" i="16"/>
  <c r="U33" i="16"/>
  <c r="V33" i="16"/>
  <c r="R34" i="16"/>
  <c r="S34" i="16"/>
  <c r="T34" i="16"/>
  <c r="U34" i="16"/>
  <c r="V34" i="16"/>
  <c r="R35" i="16"/>
  <c r="S35" i="16"/>
  <c r="T35" i="16"/>
  <c r="U35" i="16"/>
  <c r="V35" i="16"/>
  <c r="R36" i="16"/>
  <c r="S36" i="16"/>
  <c r="T36" i="16"/>
  <c r="U36" i="16"/>
  <c r="V36" i="16"/>
  <c r="R37" i="16"/>
  <c r="S37" i="16"/>
  <c r="T37" i="16"/>
  <c r="U37" i="16"/>
  <c r="V37" i="16"/>
  <c r="R38" i="16"/>
  <c r="S38" i="16"/>
  <c r="T38" i="16"/>
  <c r="U38" i="16"/>
  <c r="V38" i="16"/>
  <c r="R39" i="16"/>
  <c r="S39" i="16"/>
  <c r="T39" i="16"/>
  <c r="U39" i="16"/>
  <c r="V39" i="16"/>
  <c r="R40" i="16"/>
  <c r="S40" i="16"/>
  <c r="T40" i="16"/>
  <c r="U40" i="16"/>
  <c r="V40" i="16"/>
  <c r="R41" i="16"/>
  <c r="S41" i="16"/>
  <c r="T41" i="16"/>
  <c r="U41" i="16"/>
  <c r="V41" i="16"/>
  <c r="R42" i="16"/>
  <c r="S42" i="16"/>
  <c r="T42" i="16"/>
  <c r="U42" i="16"/>
  <c r="V42" i="16"/>
  <c r="R43" i="16"/>
  <c r="S43" i="16"/>
  <c r="T43" i="16"/>
  <c r="U43" i="16"/>
  <c r="V43" i="16"/>
  <c r="R44" i="16"/>
  <c r="S44" i="16"/>
  <c r="T44" i="16"/>
  <c r="U44" i="16"/>
  <c r="V44" i="16"/>
  <c r="R45" i="16"/>
  <c r="S45" i="16"/>
  <c r="T45" i="16"/>
  <c r="U45" i="16"/>
  <c r="V45" i="16"/>
  <c r="R46" i="16"/>
  <c r="S46" i="16"/>
  <c r="T46" i="16"/>
  <c r="U46" i="16"/>
  <c r="V46" i="16"/>
  <c r="R47" i="16"/>
  <c r="S47" i="16"/>
  <c r="T47" i="16"/>
  <c r="U47" i="16"/>
  <c r="V47" i="16"/>
  <c r="R48" i="16"/>
  <c r="S48" i="16"/>
  <c r="T48" i="16"/>
  <c r="U48" i="16"/>
  <c r="V48" i="16"/>
  <c r="R49" i="16"/>
  <c r="S49" i="16"/>
  <c r="T49" i="16"/>
  <c r="U49" i="16"/>
  <c r="V49" i="16"/>
  <c r="R50" i="16"/>
  <c r="S50" i="16"/>
  <c r="T50" i="16"/>
  <c r="U50" i="16"/>
  <c r="V50" i="16"/>
  <c r="R51" i="16"/>
  <c r="S51" i="16"/>
  <c r="T51" i="16"/>
  <c r="U51" i="16"/>
  <c r="V51" i="16"/>
  <c r="R52" i="16"/>
  <c r="S52" i="16"/>
  <c r="T52" i="16"/>
  <c r="U52" i="16"/>
  <c r="V52" i="16"/>
  <c r="R53" i="16"/>
  <c r="S53" i="16"/>
  <c r="T53" i="16"/>
  <c r="U53" i="16"/>
  <c r="V53" i="16"/>
  <c r="R54" i="16"/>
  <c r="S54" i="16"/>
  <c r="T54" i="16"/>
  <c r="U54" i="16"/>
  <c r="V54" i="16"/>
  <c r="R55" i="16"/>
  <c r="S55" i="16"/>
  <c r="T55" i="16"/>
  <c r="U55" i="16"/>
  <c r="V55" i="16"/>
  <c r="R56" i="16"/>
  <c r="S56" i="16"/>
  <c r="T56" i="16"/>
  <c r="U56" i="16"/>
  <c r="V56" i="16"/>
  <c r="R57" i="16"/>
  <c r="S57" i="16"/>
  <c r="T57" i="16"/>
  <c r="U57" i="16"/>
  <c r="V57" i="16"/>
  <c r="R58" i="16"/>
  <c r="S58" i="16"/>
  <c r="T58" i="16"/>
  <c r="U58" i="16"/>
  <c r="V58" i="16"/>
  <c r="R59" i="16"/>
  <c r="S59" i="16"/>
  <c r="T59" i="16"/>
  <c r="U59" i="16"/>
  <c r="V59" i="16"/>
  <c r="R60" i="16"/>
  <c r="S60" i="16"/>
  <c r="T60" i="16"/>
  <c r="U60" i="16"/>
  <c r="V60" i="16"/>
  <c r="R61" i="16"/>
  <c r="S61" i="16"/>
  <c r="T61" i="16"/>
  <c r="U61" i="16"/>
  <c r="V61" i="16"/>
  <c r="R62" i="16"/>
  <c r="S62" i="16"/>
  <c r="T62" i="16"/>
  <c r="U62" i="16"/>
  <c r="V62" i="16"/>
  <c r="R63" i="16"/>
  <c r="S63" i="16"/>
  <c r="T63" i="16"/>
  <c r="U63" i="16"/>
  <c r="V63" i="16"/>
  <c r="R64" i="16"/>
  <c r="S64" i="16"/>
  <c r="T64" i="16"/>
  <c r="U64" i="16"/>
  <c r="V64" i="16"/>
  <c r="R65" i="16"/>
  <c r="S65" i="16"/>
  <c r="T65" i="16"/>
  <c r="U65" i="16"/>
  <c r="V65" i="16"/>
  <c r="R66" i="16"/>
  <c r="S66" i="16"/>
  <c r="T66" i="16"/>
  <c r="U66" i="16"/>
  <c r="V66" i="16"/>
  <c r="R67" i="16"/>
  <c r="S67" i="16"/>
  <c r="T67" i="16"/>
  <c r="U67" i="16"/>
  <c r="V67" i="16"/>
  <c r="R68" i="16"/>
  <c r="S68" i="16"/>
  <c r="T68" i="16"/>
  <c r="U68" i="16"/>
  <c r="V68" i="16"/>
  <c r="R69" i="16"/>
  <c r="S69" i="16"/>
  <c r="T69" i="16"/>
  <c r="U69" i="16"/>
  <c r="V69" i="16"/>
  <c r="R70" i="16"/>
  <c r="S70" i="16"/>
  <c r="T70" i="16"/>
  <c r="U70" i="16"/>
  <c r="V70" i="16"/>
  <c r="R71" i="16"/>
  <c r="S71" i="16"/>
  <c r="T71" i="16"/>
  <c r="U71" i="16"/>
  <c r="V71" i="16"/>
  <c r="R72" i="16"/>
  <c r="S72" i="16"/>
  <c r="T72" i="16"/>
  <c r="U72" i="16"/>
  <c r="V72" i="16"/>
  <c r="R73" i="16"/>
  <c r="S73" i="16"/>
  <c r="T73" i="16"/>
  <c r="U73" i="16"/>
  <c r="V73" i="16"/>
  <c r="R74" i="16"/>
  <c r="S74" i="16"/>
  <c r="T74" i="16"/>
  <c r="U74" i="16"/>
  <c r="V74" i="16"/>
  <c r="R75" i="16"/>
  <c r="S75" i="16"/>
  <c r="T75" i="16"/>
  <c r="U75" i="16"/>
  <c r="V75" i="16"/>
  <c r="R76" i="16"/>
  <c r="S76" i="16"/>
  <c r="T76" i="16"/>
  <c r="U76" i="16"/>
  <c r="V76" i="16"/>
  <c r="R77" i="16"/>
  <c r="S77" i="16"/>
  <c r="T77" i="16"/>
  <c r="U77" i="16"/>
  <c r="V77" i="16"/>
  <c r="R78" i="16"/>
  <c r="S78" i="16"/>
  <c r="T78" i="16"/>
  <c r="U78" i="16"/>
  <c r="V78" i="16"/>
  <c r="R79" i="16"/>
  <c r="S79" i="16"/>
  <c r="T79" i="16"/>
  <c r="U79" i="16"/>
  <c r="V79" i="16"/>
  <c r="R80" i="16"/>
  <c r="S80" i="16"/>
  <c r="T80" i="16"/>
  <c r="U80" i="16"/>
  <c r="V80" i="16"/>
  <c r="R81" i="16"/>
  <c r="S81" i="16"/>
  <c r="T81" i="16"/>
  <c r="U81" i="16"/>
  <c r="V81" i="16"/>
  <c r="R82" i="16"/>
  <c r="S82" i="16"/>
  <c r="T82" i="16"/>
  <c r="U82" i="16"/>
  <c r="V82" i="16"/>
  <c r="R83" i="16"/>
  <c r="S83" i="16"/>
  <c r="T83" i="16"/>
  <c r="U83" i="16"/>
  <c r="V83" i="16"/>
  <c r="R84" i="16"/>
  <c r="S84" i="16"/>
  <c r="T84" i="16"/>
  <c r="U84" i="16"/>
  <c r="V84" i="16"/>
  <c r="R85" i="16"/>
  <c r="S85" i="16"/>
  <c r="T85" i="16"/>
  <c r="U85" i="16"/>
  <c r="V85" i="16"/>
  <c r="R86" i="16"/>
  <c r="S86" i="16"/>
  <c r="T86" i="16"/>
  <c r="U86" i="16"/>
  <c r="V86" i="16"/>
  <c r="R87" i="16"/>
  <c r="S87" i="16"/>
  <c r="T87" i="16"/>
  <c r="U87" i="16"/>
  <c r="V87" i="16"/>
  <c r="R88" i="16"/>
  <c r="S88" i="16"/>
  <c r="T88" i="16"/>
  <c r="U88" i="16"/>
  <c r="V88" i="16"/>
  <c r="R89" i="16"/>
  <c r="S89" i="16"/>
  <c r="T89" i="16"/>
  <c r="U89" i="16"/>
  <c r="V89" i="16"/>
  <c r="R90" i="16"/>
  <c r="S90" i="16"/>
  <c r="T90" i="16"/>
  <c r="U90" i="16"/>
  <c r="V90" i="16"/>
  <c r="R91" i="16"/>
  <c r="S91" i="16"/>
  <c r="T91" i="16"/>
  <c r="U91" i="16"/>
  <c r="V91" i="16"/>
  <c r="R92" i="16"/>
  <c r="S92" i="16"/>
  <c r="T92" i="16"/>
  <c r="U92" i="16"/>
  <c r="V92" i="16"/>
  <c r="R93" i="16"/>
  <c r="S93" i="16"/>
  <c r="T93" i="16"/>
  <c r="U93" i="16"/>
  <c r="V93" i="16"/>
  <c r="R94" i="16"/>
  <c r="S94" i="16"/>
  <c r="T94" i="16"/>
  <c r="U94" i="16"/>
  <c r="V94" i="16"/>
  <c r="R95" i="16"/>
  <c r="S95" i="16"/>
  <c r="T95" i="16"/>
  <c r="U95" i="16"/>
  <c r="V95" i="16"/>
  <c r="R96" i="16"/>
  <c r="S96" i="16"/>
  <c r="T96" i="16"/>
  <c r="U96" i="16"/>
  <c r="V96" i="16"/>
  <c r="R97" i="16"/>
  <c r="S97" i="16"/>
  <c r="T97" i="16"/>
  <c r="U97" i="16"/>
  <c r="V97" i="16"/>
  <c r="R98" i="16"/>
  <c r="S98" i="16"/>
  <c r="T98" i="16"/>
  <c r="U98" i="16"/>
  <c r="V98" i="16"/>
  <c r="R99" i="16"/>
  <c r="S99" i="16"/>
  <c r="T99" i="16"/>
  <c r="U99" i="16"/>
  <c r="V99" i="16"/>
  <c r="R100" i="16"/>
  <c r="S100" i="16"/>
  <c r="T100" i="16"/>
  <c r="U100" i="16"/>
  <c r="V100" i="16"/>
  <c r="R101" i="16"/>
  <c r="S101" i="16"/>
  <c r="T101" i="16"/>
  <c r="U101" i="16"/>
  <c r="V101" i="16"/>
  <c r="R102" i="16"/>
  <c r="S102" i="16"/>
  <c r="T102" i="16"/>
  <c r="U102" i="16"/>
  <c r="V102" i="16"/>
  <c r="R1" i="16"/>
  <c r="S1" i="16" s="1"/>
  <c r="T1" i="16" s="1"/>
  <c r="U1" i="16" s="1"/>
  <c r="V1" i="16" s="1"/>
  <c r="R2" i="7"/>
  <c r="S2" i="7"/>
  <c r="T2" i="7"/>
  <c r="U2" i="7"/>
  <c r="V2" i="7"/>
  <c r="R3" i="7"/>
  <c r="S3" i="7"/>
  <c r="T3" i="7"/>
  <c r="U3" i="7"/>
  <c r="V3" i="7"/>
  <c r="R4" i="7"/>
  <c r="S4" i="7"/>
  <c r="T4" i="7"/>
  <c r="U4" i="7"/>
  <c r="V4" i="7"/>
  <c r="R5" i="7"/>
  <c r="S5" i="7"/>
  <c r="T5" i="7"/>
  <c r="U5" i="7"/>
  <c r="V5" i="7"/>
  <c r="R6" i="7"/>
  <c r="S6" i="7"/>
  <c r="T6" i="7"/>
  <c r="U6" i="7"/>
  <c r="V6" i="7"/>
  <c r="R7" i="7"/>
  <c r="S7" i="7"/>
  <c r="T7" i="7"/>
  <c r="U7" i="7"/>
  <c r="V7" i="7"/>
  <c r="R8" i="7"/>
  <c r="S8" i="7"/>
  <c r="T8" i="7"/>
  <c r="U8" i="7"/>
  <c r="V8" i="7"/>
  <c r="R9" i="7"/>
  <c r="S9" i="7"/>
  <c r="T9" i="7"/>
  <c r="U9" i="7"/>
  <c r="V9" i="7"/>
  <c r="R10" i="7"/>
  <c r="S10" i="7"/>
  <c r="T10" i="7"/>
  <c r="U10" i="7"/>
  <c r="V10" i="7"/>
  <c r="R11" i="7"/>
  <c r="S11" i="7"/>
  <c r="T11" i="7"/>
  <c r="U11" i="7"/>
  <c r="V11" i="7"/>
  <c r="R12" i="7"/>
  <c r="S12" i="7"/>
  <c r="T12" i="7"/>
  <c r="U12" i="7"/>
  <c r="V12" i="7"/>
  <c r="R13" i="7"/>
  <c r="S13" i="7"/>
  <c r="T13" i="7"/>
  <c r="U13" i="7"/>
  <c r="V13" i="7"/>
  <c r="R14" i="7"/>
  <c r="S14" i="7"/>
  <c r="T14" i="7"/>
  <c r="U14" i="7"/>
  <c r="V14" i="7"/>
  <c r="R15" i="7"/>
  <c r="S15" i="7"/>
  <c r="T15" i="7"/>
  <c r="U15" i="7"/>
  <c r="V15" i="7"/>
  <c r="R16" i="7"/>
  <c r="S16" i="7"/>
  <c r="T16" i="7"/>
  <c r="U16" i="7"/>
  <c r="V16" i="7"/>
  <c r="R17" i="7"/>
  <c r="S17" i="7"/>
  <c r="T17" i="7"/>
  <c r="U17" i="7"/>
  <c r="V17" i="7"/>
  <c r="R18" i="7"/>
  <c r="S18" i="7"/>
  <c r="T18" i="7"/>
  <c r="U18" i="7"/>
  <c r="V18" i="7"/>
  <c r="R19" i="7"/>
  <c r="S19" i="7"/>
  <c r="T19" i="7"/>
  <c r="U19" i="7"/>
  <c r="V19" i="7"/>
  <c r="R20" i="7"/>
  <c r="S20" i="7"/>
  <c r="T20" i="7"/>
  <c r="U20" i="7"/>
  <c r="V20" i="7"/>
  <c r="R21" i="7"/>
  <c r="S21" i="7"/>
  <c r="T21" i="7"/>
  <c r="U21" i="7"/>
  <c r="V21" i="7"/>
  <c r="R22" i="7"/>
  <c r="S22" i="7"/>
  <c r="T22" i="7"/>
  <c r="U22" i="7"/>
  <c r="V22" i="7"/>
  <c r="R23" i="7"/>
  <c r="S23" i="7"/>
  <c r="T23" i="7"/>
  <c r="U23" i="7"/>
  <c r="V23" i="7"/>
  <c r="R24" i="7"/>
  <c r="S24" i="7"/>
  <c r="T24" i="7"/>
  <c r="U24" i="7"/>
  <c r="V24" i="7"/>
  <c r="R25" i="7"/>
  <c r="S25" i="7"/>
  <c r="T25" i="7"/>
  <c r="U25" i="7"/>
  <c r="V25" i="7"/>
  <c r="R26" i="7"/>
  <c r="S26" i="7"/>
  <c r="T26" i="7"/>
  <c r="U26" i="7"/>
  <c r="V26" i="7"/>
  <c r="R27" i="7"/>
  <c r="S27" i="7"/>
  <c r="T27" i="7"/>
  <c r="U27" i="7"/>
  <c r="V27" i="7"/>
  <c r="R28" i="7"/>
  <c r="S28" i="7"/>
  <c r="T28" i="7"/>
  <c r="U28" i="7"/>
  <c r="V28" i="7"/>
  <c r="R29" i="7"/>
  <c r="S29" i="7"/>
  <c r="T29" i="7"/>
  <c r="U29" i="7"/>
  <c r="V29" i="7"/>
  <c r="R30" i="7"/>
  <c r="S30" i="7"/>
  <c r="T30" i="7"/>
  <c r="U30" i="7"/>
  <c r="V30" i="7"/>
  <c r="R31" i="7"/>
  <c r="S31" i="7"/>
  <c r="T31" i="7"/>
  <c r="U31" i="7"/>
  <c r="V31" i="7"/>
  <c r="R32" i="7"/>
  <c r="S32" i="7"/>
  <c r="T32" i="7"/>
  <c r="U32" i="7"/>
  <c r="V32" i="7"/>
  <c r="R33" i="7"/>
  <c r="S33" i="7"/>
  <c r="T33" i="7"/>
  <c r="U33" i="7"/>
  <c r="V33" i="7"/>
  <c r="R34" i="7"/>
  <c r="S34" i="7"/>
  <c r="T34" i="7"/>
  <c r="U34" i="7"/>
  <c r="V34" i="7"/>
  <c r="R35" i="7"/>
  <c r="S35" i="7"/>
  <c r="T35" i="7"/>
  <c r="U35" i="7"/>
  <c r="V35" i="7"/>
  <c r="R36" i="7"/>
  <c r="S36" i="7"/>
  <c r="T36" i="7"/>
  <c r="U36" i="7"/>
  <c r="V36" i="7"/>
  <c r="R37" i="7"/>
  <c r="S37" i="7"/>
  <c r="T37" i="7"/>
  <c r="U37" i="7"/>
  <c r="V37" i="7"/>
  <c r="R38" i="7"/>
  <c r="S38" i="7"/>
  <c r="T38" i="7"/>
  <c r="U38" i="7"/>
  <c r="V38" i="7"/>
  <c r="R39" i="7"/>
  <c r="S39" i="7"/>
  <c r="T39" i="7"/>
  <c r="U39" i="7"/>
  <c r="V39" i="7"/>
  <c r="R40" i="7"/>
  <c r="S40" i="7"/>
  <c r="T40" i="7"/>
  <c r="U40" i="7"/>
  <c r="V40" i="7"/>
  <c r="R41" i="7"/>
  <c r="S41" i="7"/>
  <c r="T41" i="7"/>
  <c r="U41" i="7"/>
  <c r="V41" i="7"/>
  <c r="R42" i="7"/>
  <c r="S42" i="7"/>
  <c r="T42" i="7"/>
  <c r="U42" i="7"/>
  <c r="V42" i="7"/>
  <c r="R43" i="7"/>
  <c r="S43" i="7"/>
  <c r="T43" i="7"/>
  <c r="U43" i="7"/>
  <c r="V43" i="7"/>
  <c r="R44" i="7"/>
  <c r="S44" i="7"/>
  <c r="T44" i="7"/>
  <c r="U44" i="7"/>
  <c r="V44" i="7"/>
  <c r="R45" i="7"/>
  <c r="S45" i="7"/>
  <c r="T45" i="7"/>
  <c r="U45" i="7"/>
  <c r="V45" i="7"/>
  <c r="R46" i="7"/>
  <c r="S46" i="7"/>
  <c r="T46" i="7"/>
  <c r="U46" i="7"/>
  <c r="V46" i="7"/>
  <c r="R47" i="7"/>
  <c r="S47" i="7"/>
  <c r="T47" i="7"/>
  <c r="U47" i="7"/>
  <c r="V47" i="7"/>
  <c r="R48" i="7"/>
  <c r="S48" i="7"/>
  <c r="T48" i="7"/>
  <c r="U48" i="7"/>
  <c r="V48" i="7"/>
  <c r="R49" i="7"/>
  <c r="S49" i="7"/>
  <c r="T49" i="7"/>
  <c r="U49" i="7"/>
  <c r="V49" i="7"/>
  <c r="R50" i="7"/>
  <c r="S50" i="7"/>
  <c r="T50" i="7"/>
  <c r="U50" i="7"/>
  <c r="V50" i="7"/>
  <c r="R51" i="7"/>
  <c r="S51" i="7"/>
  <c r="T51" i="7"/>
  <c r="U51" i="7"/>
  <c r="V51" i="7"/>
  <c r="R52" i="7"/>
  <c r="S52" i="7"/>
  <c r="T52" i="7"/>
  <c r="U52" i="7"/>
  <c r="V52" i="7"/>
  <c r="R53" i="7"/>
  <c r="S53" i="7"/>
  <c r="T53" i="7"/>
  <c r="U53" i="7"/>
  <c r="V53" i="7"/>
  <c r="R54" i="7"/>
  <c r="S54" i="7"/>
  <c r="T54" i="7"/>
  <c r="U54" i="7"/>
  <c r="V54" i="7"/>
  <c r="R55" i="7"/>
  <c r="S55" i="7"/>
  <c r="T55" i="7"/>
  <c r="U55" i="7"/>
  <c r="V55" i="7"/>
  <c r="R56" i="7"/>
  <c r="S56" i="7"/>
  <c r="T56" i="7"/>
  <c r="U56" i="7"/>
  <c r="V56" i="7"/>
  <c r="R57" i="7"/>
  <c r="S57" i="7"/>
  <c r="T57" i="7"/>
  <c r="U57" i="7"/>
  <c r="V57" i="7"/>
  <c r="R58" i="7"/>
  <c r="S58" i="7"/>
  <c r="T58" i="7"/>
  <c r="U58" i="7"/>
  <c r="V58" i="7"/>
  <c r="R59" i="7"/>
  <c r="S59" i="7"/>
  <c r="T59" i="7"/>
  <c r="U59" i="7"/>
  <c r="V59" i="7"/>
  <c r="R60" i="7"/>
  <c r="S60" i="7"/>
  <c r="T60" i="7"/>
  <c r="U60" i="7"/>
  <c r="V60" i="7"/>
  <c r="R61" i="7"/>
  <c r="S61" i="7"/>
  <c r="T61" i="7"/>
  <c r="U61" i="7"/>
  <c r="V61" i="7"/>
  <c r="R62" i="7"/>
  <c r="S62" i="7"/>
  <c r="T62" i="7"/>
  <c r="U62" i="7"/>
  <c r="V62" i="7"/>
  <c r="R63" i="7"/>
  <c r="S63" i="7"/>
  <c r="T63" i="7"/>
  <c r="U63" i="7"/>
  <c r="V63" i="7"/>
  <c r="R64" i="7"/>
  <c r="S64" i="7"/>
  <c r="T64" i="7"/>
  <c r="U64" i="7"/>
  <c r="V64" i="7"/>
  <c r="R65" i="7"/>
  <c r="S65" i="7"/>
  <c r="T65" i="7"/>
  <c r="U65" i="7"/>
  <c r="V65" i="7"/>
  <c r="R66" i="7"/>
  <c r="S66" i="7"/>
  <c r="T66" i="7"/>
  <c r="U66" i="7"/>
  <c r="V66" i="7"/>
  <c r="R67" i="7"/>
  <c r="S67" i="7"/>
  <c r="T67" i="7"/>
  <c r="U67" i="7"/>
  <c r="V67" i="7"/>
  <c r="R68" i="7"/>
  <c r="S68" i="7"/>
  <c r="T68" i="7"/>
  <c r="U68" i="7"/>
  <c r="V68" i="7"/>
  <c r="R69" i="7"/>
  <c r="S69" i="7"/>
  <c r="T69" i="7"/>
  <c r="U69" i="7"/>
  <c r="V69" i="7"/>
  <c r="R70" i="7"/>
  <c r="S70" i="7"/>
  <c r="T70" i="7"/>
  <c r="U70" i="7"/>
  <c r="V70" i="7"/>
  <c r="R71" i="7"/>
  <c r="S71" i="7"/>
  <c r="T71" i="7"/>
  <c r="U71" i="7"/>
  <c r="V71" i="7"/>
  <c r="R72" i="7"/>
  <c r="S72" i="7"/>
  <c r="T72" i="7"/>
  <c r="U72" i="7"/>
  <c r="V72" i="7"/>
  <c r="R73" i="7"/>
  <c r="S73" i="7"/>
  <c r="T73" i="7"/>
  <c r="U73" i="7"/>
  <c r="V73" i="7"/>
  <c r="R74" i="7"/>
  <c r="S74" i="7"/>
  <c r="T74" i="7"/>
  <c r="U74" i="7"/>
  <c r="V74" i="7"/>
  <c r="R75" i="7"/>
  <c r="S75" i="7"/>
  <c r="T75" i="7"/>
  <c r="U75" i="7"/>
  <c r="V75" i="7"/>
  <c r="R76" i="7"/>
  <c r="S76" i="7"/>
  <c r="T76" i="7"/>
  <c r="U76" i="7"/>
  <c r="V76" i="7"/>
  <c r="R77" i="7"/>
  <c r="S77" i="7"/>
  <c r="T77" i="7"/>
  <c r="U77" i="7"/>
  <c r="V77" i="7"/>
  <c r="R78" i="7"/>
  <c r="S78" i="7"/>
  <c r="T78" i="7"/>
  <c r="U78" i="7"/>
  <c r="V78" i="7"/>
  <c r="R79" i="7"/>
  <c r="S79" i="7"/>
  <c r="T79" i="7"/>
  <c r="U79" i="7"/>
  <c r="V79" i="7"/>
  <c r="R80" i="7"/>
  <c r="S80" i="7"/>
  <c r="T80" i="7"/>
  <c r="U80" i="7"/>
  <c r="V80" i="7"/>
  <c r="R81" i="7"/>
  <c r="S81" i="7"/>
  <c r="T81" i="7"/>
  <c r="U81" i="7"/>
  <c r="V81" i="7"/>
  <c r="R82" i="7"/>
  <c r="S82" i="7"/>
  <c r="T82" i="7"/>
  <c r="U82" i="7"/>
  <c r="V82" i="7"/>
  <c r="R83" i="7"/>
  <c r="S83" i="7"/>
  <c r="T83" i="7"/>
  <c r="U83" i="7"/>
  <c r="V83" i="7"/>
  <c r="R84" i="7"/>
  <c r="S84" i="7"/>
  <c r="T84" i="7"/>
  <c r="U84" i="7"/>
  <c r="V84" i="7"/>
  <c r="R85" i="7"/>
  <c r="S85" i="7"/>
  <c r="T85" i="7"/>
  <c r="U85" i="7"/>
  <c r="V85" i="7"/>
  <c r="R86" i="7"/>
  <c r="S86" i="7"/>
  <c r="T86" i="7"/>
  <c r="U86" i="7"/>
  <c r="V86" i="7"/>
  <c r="R87" i="7"/>
  <c r="S87" i="7"/>
  <c r="T87" i="7"/>
  <c r="U87" i="7"/>
  <c r="V87" i="7"/>
  <c r="R88" i="7"/>
  <c r="S88" i="7"/>
  <c r="T88" i="7"/>
  <c r="U88" i="7"/>
  <c r="V88" i="7"/>
  <c r="R89" i="7"/>
  <c r="S89" i="7"/>
  <c r="T89" i="7"/>
  <c r="U89" i="7"/>
  <c r="V89" i="7"/>
  <c r="R90" i="7"/>
  <c r="S90" i="7"/>
  <c r="T90" i="7"/>
  <c r="U90" i="7"/>
  <c r="V90" i="7"/>
  <c r="R91" i="7"/>
  <c r="S91" i="7"/>
  <c r="T91" i="7"/>
  <c r="U91" i="7"/>
  <c r="V91" i="7"/>
  <c r="R92" i="7"/>
  <c r="S92" i="7"/>
  <c r="T92" i="7"/>
  <c r="U92" i="7"/>
  <c r="V92" i="7"/>
  <c r="R93" i="7"/>
  <c r="S93" i="7"/>
  <c r="T93" i="7"/>
  <c r="U93" i="7"/>
  <c r="V93" i="7"/>
  <c r="R94" i="7"/>
  <c r="S94" i="7"/>
  <c r="T94" i="7"/>
  <c r="U94" i="7"/>
  <c r="V94" i="7"/>
  <c r="R95" i="7"/>
  <c r="S95" i="7"/>
  <c r="T95" i="7"/>
  <c r="U95" i="7"/>
  <c r="V95" i="7"/>
  <c r="R96" i="7"/>
  <c r="S96" i="7"/>
  <c r="T96" i="7"/>
  <c r="U96" i="7"/>
  <c r="V96" i="7"/>
  <c r="R97" i="7"/>
  <c r="S97" i="7"/>
  <c r="T97" i="7"/>
  <c r="U97" i="7"/>
  <c r="V97" i="7"/>
  <c r="R98" i="7"/>
  <c r="S98" i="7"/>
  <c r="T98" i="7"/>
  <c r="U98" i="7"/>
  <c r="V98" i="7"/>
  <c r="R99" i="7"/>
  <c r="S99" i="7"/>
  <c r="T99" i="7"/>
  <c r="U99" i="7"/>
  <c r="V99" i="7"/>
  <c r="R100" i="7"/>
  <c r="S100" i="7"/>
  <c r="T100" i="7"/>
  <c r="U100" i="7"/>
  <c r="V100" i="7"/>
  <c r="R101" i="7"/>
  <c r="S101" i="7"/>
  <c r="T101" i="7"/>
  <c r="U101" i="7"/>
  <c r="V101" i="7"/>
  <c r="R102" i="7"/>
  <c r="S102" i="7"/>
  <c r="T102" i="7"/>
  <c r="U102" i="7"/>
  <c r="V102" i="7"/>
  <c r="R1" i="7"/>
  <c r="S1" i="7" s="1"/>
  <c r="T1" i="7" s="1"/>
  <c r="U1" i="7" s="1"/>
  <c r="V1" i="7" s="1"/>
  <c r="V1" i="9"/>
  <c r="R1" i="9"/>
  <c r="S1" i="9"/>
  <c r="T1" i="9" s="1"/>
  <c r="U1" i="9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B3" i="14"/>
  <c r="B3" i="7" s="1"/>
  <c r="B3" i="16" s="1"/>
  <c r="C3" i="14"/>
  <c r="C3" i="7" s="1"/>
  <c r="C3" i="16" s="1"/>
  <c r="D3" i="14"/>
  <c r="D3" i="7" s="1"/>
  <c r="D3" i="16" s="1"/>
  <c r="E3" i="14"/>
  <c r="E3" i="7" s="1"/>
  <c r="E3" i="16" s="1"/>
  <c r="F3" i="14"/>
  <c r="F3" i="7" s="1"/>
  <c r="F3" i="16" s="1"/>
  <c r="G3" i="14"/>
  <c r="G3" i="7" s="1"/>
  <c r="G3" i="16" s="1"/>
  <c r="H3" i="14"/>
  <c r="H3" i="7" s="1"/>
  <c r="H3" i="16" s="1"/>
  <c r="I3" i="14"/>
  <c r="I3" i="7" s="1"/>
  <c r="I3" i="16" s="1"/>
  <c r="J3" i="14"/>
  <c r="J3" i="7" s="1"/>
  <c r="J3" i="16" s="1"/>
  <c r="K3" i="14"/>
  <c r="K3" i="7" s="1"/>
  <c r="K3" i="16" s="1"/>
  <c r="L3" i="14"/>
  <c r="L3" i="7" s="1"/>
  <c r="L3" i="16" s="1"/>
  <c r="M3" i="14"/>
  <c r="M3" i="7" s="1"/>
  <c r="M3" i="16" s="1"/>
  <c r="N3" i="14"/>
  <c r="N3" i="7" s="1"/>
  <c r="N3" i="16" s="1"/>
  <c r="O3" i="14"/>
  <c r="O3" i="7" s="1"/>
  <c r="O3" i="16" s="1"/>
  <c r="P3" i="14"/>
  <c r="P3" i="7" s="1"/>
  <c r="P3" i="16" s="1"/>
  <c r="Q3" i="14"/>
  <c r="Q3" i="7" s="1"/>
  <c r="Q3" i="16" s="1"/>
  <c r="R3" i="14"/>
  <c r="S3" i="14"/>
  <c r="T3" i="14"/>
  <c r="U3" i="14"/>
  <c r="V3" i="14"/>
  <c r="W3" i="14"/>
  <c r="X3" i="14"/>
  <c r="Y3" i="14"/>
  <c r="Z3" i="14"/>
  <c r="B4" i="14"/>
  <c r="B4" i="7" s="1"/>
  <c r="B4" i="16" s="1"/>
  <c r="C4" i="14"/>
  <c r="C4" i="7" s="1"/>
  <c r="C4" i="16" s="1"/>
  <c r="D4" i="14"/>
  <c r="D4" i="7" s="1"/>
  <c r="D4" i="16" s="1"/>
  <c r="E4" i="14"/>
  <c r="E4" i="7" s="1"/>
  <c r="E4" i="16" s="1"/>
  <c r="F4" i="14"/>
  <c r="F4" i="7" s="1"/>
  <c r="F4" i="16" s="1"/>
  <c r="G4" i="14"/>
  <c r="G4" i="7" s="1"/>
  <c r="G4" i="16" s="1"/>
  <c r="H4" i="14"/>
  <c r="H4" i="7" s="1"/>
  <c r="H4" i="16" s="1"/>
  <c r="I4" i="14"/>
  <c r="I4" i="7" s="1"/>
  <c r="I4" i="16" s="1"/>
  <c r="J4" i="14"/>
  <c r="J4" i="7" s="1"/>
  <c r="J4" i="16" s="1"/>
  <c r="K4" i="14"/>
  <c r="K4" i="7" s="1"/>
  <c r="K4" i="16" s="1"/>
  <c r="L4" i="14"/>
  <c r="L4" i="7" s="1"/>
  <c r="L4" i="16" s="1"/>
  <c r="M4" i="14"/>
  <c r="M4" i="7" s="1"/>
  <c r="M4" i="16" s="1"/>
  <c r="N4" i="14"/>
  <c r="N4" i="7" s="1"/>
  <c r="N4" i="16" s="1"/>
  <c r="O4" i="14"/>
  <c r="O4" i="7" s="1"/>
  <c r="O4" i="16" s="1"/>
  <c r="P4" i="14"/>
  <c r="P4" i="7" s="1"/>
  <c r="P4" i="16" s="1"/>
  <c r="Q4" i="14"/>
  <c r="Q4" i="7" s="1"/>
  <c r="Q4" i="16" s="1"/>
  <c r="R4" i="14"/>
  <c r="S4" i="14"/>
  <c r="T4" i="14"/>
  <c r="U4" i="14"/>
  <c r="V4" i="14"/>
  <c r="W4" i="14"/>
  <c r="X4" i="14"/>
  <c r="Y4" i="14"/>
  <c r="Z4" i="14"/>
  <c r="B5" i="14"/>
  <c r="B5" i="7" s="1"/>
  <c r="B5" i="16" s="1"/>
  <c r="C5" i="14"/>
  <c r="C5" i="7" s="1"/>
  <c r="C5" i="16" s="1"/>
  <c r="D5" i="14"/>
  <c r="D5" i="7" s="1"/>
  <c r="D5" i="16" s="1"/>
  <c r="E5" i="14"/>
  <c r="E5" i="7" s="1"/>
  <c r="E5" i="16" s="1"/>
  <c r="F5" i="14"/>
  <c r="F5" i="7" s="1"/>
  <c r="F5" i="16" s="1"/>
  <c r="G5" i="14"/>
  <c r="G5" i="7" s="1"/>
  <c r="G5" i="16" s="1"/>
  <c r="H5" i="14"/>
  <c r="H5" i="7" s="1"/>
  <c r="H5" i="16" s="1"/>
  <c r="I5" i="14"/>
  <c r="I5" i="7" s="1"/>
  <c r="I5" i="16" s="1"/>
  <c r="J5" i="14"/>
  <c r="J5" i="7" s="1"/>
  <c r="J5" i="16" s="1"/>
  <c r="K5" i="14"/>
  <c r="K5" i="7" s="1"/>
  <c r="K5" i="16" s="1"/>
  <c r="L5" i="14"/>
  <c r="L5" i="7" s="1"/>
  <c r="L5" i="16" s="1"/>
  <c r="M5" i="14"/>
  <c r="M5" i="7" s="1"/>
  <c r="M5" i="16" s="1"/>
  <c r="N5" i="14"/>
  <c r="N5" i="7" s="1"/>
  <c r="N5" i="16" s="1"/>
  <c r="O5" i="14"/>
  <c r="O5" i="7" s="1"/>
  <c r="O5" i="16" s="1"/>
  <c r="P5" i="14"/>
  <c r="P5" i="7" s="1"/>
  <c r="P5" i="16" s="1"/>
  <c r="Q5" i="14"/>
  <c r="Q5" i="7" s="1"/>
  <c r="Q5" i="16" s="1"/>
  <c r="R5" i="14"/>
  <c r="S5" i="14"/>
  <c r="T5" i="14"/>
  <c r="U5" i="14"/>
  <c r="V5" i="14"/>
  <c r="W5" i="14"/>
  <c r="X5" i="14"/>
  <c r="Y5" i="14"/>
  <c r="Z5" i="14"/>
  <c r="B6" i="14"/>
  <c r="B6" i="7" s="1"/>
  <c r="B6" i="16" s="1"/>
  <c r="C6" i="14"/>
  <c r="C6" i="7" s="1"/>
  <c r="C6" i="16" s="1"/>
  <c r="D6" i="14"/>
  <c r="D6" i="7" s="1"/>
  <c r="D6" i="16" s="1"/>
  <c r="E6" i="14"/>
  <c r="E6" i="7" s="1"/>
  <c r="E6" i="16" s="1"/>
  <c r="F6" i="14"/>
  <c r="F6" i="7" s="1"/>
  <c r="F6" i="16" s="1"/>
  <c r="G6" i="14"/>
  <c r="G6" i="7" s="1"/>
  <c r="G6" i="16" s="1"/>
  <c r="H6" i="14"/>
  <c r="H6" i="7" s="1"/>
  <c r="H6" i="16" s="1"/>
  <c r="I6" i="14"/>
  <c r="I6" i="7" s="1"/>
  <c r="I6" i="16" s="1"/>
  <c r="J6" i="14"/>
  <c r="J6" i="7" s="1"/>
  <c r="J6" i="16" s="1"/>
  <c r="K6" i="14"/>
  <c r="K6" i="7" s="1"/>
  <c r="K6" i="16" s="1"/>
  <c r="L6" i="14"/>
  <c r="L6" i="7" s="1"/>
  <c r="L6" i="16" s="1"/>
  <c r="M6" i="14"/>
  <c r="M6" i="7" s="1"/>
  <c r="M6" i="16" s="1"/>
  <c r="N6" i="14"/>
  <c r="N6" i="7" s="1"/>
  <c r="N6" i="16" s="1"/>
  <c r="O6" i="14"/>
  <c r="O6" i="7" s="1"/>
  <c r="O6" i="16" s="1"/>
  <c r="P6" i="14"/>
  <c r="P6" i="7" s="1"/>
  <c r="P6" i="16" s="1"/>
  <c r="Q6" i="14"/>
  <c r="Q6" i="7" s="1"/>
  <c r="Q6" i="16" s="1"/>
  <c r="R6" i="14"/>
  <c r="S6" i="14"/>
  <c r="T6" i="14"/>
  <c r="U6" i="14"/>
  <c r="V6" i="14"/>
  <c r="W6" i="14"/>
  <c r="X6" i="14"/>
  <c r="Y6" i="14"/>
  <c r="Z6" i="14"/>
  <c r="B7" i="14"/>
  <c r="B7" i="7" s="1"/>
  <c r="B7" i="16" s="1"/>
  <c r="C7" i="14"/>
  <c r="C7" i="7" s="1"/>
  <c r="C7" i="16" s="1"/>
  <c r="D7" i="14"/>
  <c r="D7" i="7" s="1"/>
  <c r="D7" i="16" s="1"/>
  <c r="E7" i="14"/>
  <c r="E7" i="7" s="1"/>
  <c r="E7" i="16" s="1"/>
  <c r="F7" i="14"/>
  <c r="F7" i="7" s="1"/>
  <c r="F7" i="16" s="1"/>
  <c r="G7" i="14"/>
  <c r="G7" i="7" s="1"/>
  <c r="G7" i="16" s="1"/>
  <c r="H7" i="14"/>
  <c r="H7" i="7" s="1"/>
  <c r="H7" i="16" s="1"/>
  <c r="I7" i="14"/>
  <c r="I7" i="7" s="1"/>
  <c r="I7" i="16" s="1"/>
  <c r="J7" i="14"/>
  <c r="J7" i="7" s="1"/>
  <c r="J7" i="16" s="1"/>
  <c r="K7" i="14"/>
  <c r="K7" i="7" s="1"/>
  <c r="K7" i="16" s="1"/>
  <c r="L7" i="14"/>
  <c r="L7" i="7" s="1"/>
  <c r="L7" i="16" s="1"/>
  <c r="M7" i="14"/>
  <c r="M7" i="7" s="1"/>
  <c r="M7" i="16" s="1"/>
  <c r="N7" i="14"/>
  <c r="N7" i="7" s="1"/>
  <c r="N7" i="16" s="1"/>
  <c r="O7" i="14"/>
  <c r="O7" i="7" s="1"/>
  <c r="O7" i="16" s="1"/>
  <c r="P7" i="14"/>
  <c r="P7" i="7" s="1"/>
  <c r="P7" i="16" s="1"/>
  <c r="Q7" i="14"/>
  <c r="Q7" i="7" s="1"/>
  <c r="Q7" i="16" s="1"/>
  <c r="R7" i="14"/>
  <c r="S7" i="14"/>
  <c r="T7" i="14"/>
  <c r="U7" i="14"/>
  <c r="V7" i="14"/>
  <c r="W7" i="14"/>
  <c r="X7" i="14"/>
  <c r="Y7" i="14"/>
  <c r="Z7" i="14"/>
  <c r="B8" i="14"/>
  <c r="B8" i="7" s="1"/>
  <c r="B8" i="16" s="1"/>
  <c r="C8" i="14"/>
  <c r="C8" i="7" s="1"/>
  <c r="C8" i="16" s="1"/>
  <c r="D8" i="14"/>
  <c r="D8" i="7" s="1"/>
  <c r="D8" i="16" s="1"/>
  <c r="E8" i="14"/>
  <c r="E8" i="7" s="1"/>
  <c r="E8" i="16" s="1"/>
  <c r="F8" i="14"/>
  <c r="F8" i="7" s="1"/>
  <c r="F8" i="16" s="1"/>
  <c r="G8" i="14"/>
  <c r="G8" i="7" s="1"/>
  <c r="G8" i="16" s="1"/>
  <c r="H8" i="14"/>
  <c r="H8" i="7" s="1"/>
  <c r="H8" i="16" s="1"/>
  <c r="I8" i="14"/>
  <c r="I8" i="7" s="1"/>
  <c r="I8" i="16" s="1"/>
  <c r="J8" i="14"/>
  <c r="J8" i="7" s="1"/>
  <c r="J8" i="16" s="1"/>
  <c r="K8" i="14"/>
  <c r="K8" i="7" s="1"/>
  <c r="K8" i="16" s="1"/>
  <c r="L8" i="14"/>
  <c r="L8" i="7" s="1"/>
  <c r="L8" i="16" s="1"/>
  <c r="M8" i="14"/>
  <c r="M8" i="7" s="1"/>
  <c r="M8" i="16" s="1"/>
  <c r="N8" i="14"/>
  <c r="N8" i="7" s="1"/>
  <c r="N8" i="16" s="1"/>
  <c r="O8" i="14"/>
  <c r="O8" i="7" s="1"/>
  <c r="O8" i="16" s="1"/>
  <c r="P8" i="14"/>
  <c r="P8" i="7" s="1"/>
  <c r="P8" i="16" s="1"/>
  <c r="Q8" i="14"/>
  <c r="Q8" i="7" s="1"/>
  <c r="Q8" i="16" s="1"/>
  <c r="R8" i="14"/>
  <c r="S8" i="14"/>
  <c r="T8" i="14"/>
  <c r="U8" i="14"/>
  <c r="V8" i="14"/>
  <c r="W8" i="14"/>
  <c r="X8" i="14"/>
  <c r="Y8" i="14"/>
  <c r="Z8" i="14"/>
  <c r="B9" i="14"/>
  <c r="B9" i="7" s="1"/>
  <c r="B9" i="16" s="1"/>
  <c r="C9" i="14"/>
  <c r="C9" i="7" s="1"/>
  <c r="C9" i="16" s="1"/>
  <c r="D9" i="14"/>
  <c r="D9" i="7" s="1"/>
  <c r="D9" i="16" s="1"/>
  <c r="E9" i="14"/>
  <c r="E9" i="7" s="1"/>
  <c r="E9" i="16" s="1"/>
  <c r="F9" i="14"/>
  <c r="F9" i="7" s="1"/>
  <c r="F9" i="16" s="1"/>
  <c r="G9" i="14"/>
  <c r="G9" i="7" s="1"/>
  <c r="G9" i="16" s="1"/>
  <c r="H9" i="14"/>
  <c r="H9" i="7" s="1"/>
  <c r="H9" i="16" s="1"/>
  <c r="I9" i="14"/>
  <c r="I9" i="7" s="1"/>
  <c r="I9" i="16" s="1"/>
  <c r="J9" i="14"/>
  <c r="J9" i="7" s="1"/>
  <c r="J9" i="16" s="1"/>
  <c r="K9" i="14"/>
  <c r="K9" i="7" s="1"/>
  <c r="K9" i="16" s="1"/>
  <c r="L9" i="14"/>
  <c r="L9" i="7" s="1"/>
  <c r="L9" i="16" s="1"/>
  <c r="M9" i="14"/>
  <c r="M9" i="7" s="1"/>
  <c r="M9" i="16" s="1"/>
  <c r="N9" i="14"/>
  <c r="N9" i="7" s="1"/>
  <c r="N9" i="16" s="1"/>
  <c r="O9" i="14"/>
  <c r="O9" i="7" s="1"/>
  <c r="O9" i="16" s="1"/>
  <c r="P9" i="14"/>
  <c r="P9" i="7" s="1"/>
  <c r="P9" i="16" s="1"/>
  <c r="Q9" i="14"/>
  <c r="Q9" i="7" s="1"/>
  <c r="Q9" i="16" s="1"/>
  <c r="R9" i="14"/>
  <c r="S9" i="14"/>
  <c r="T9" i="14"/>
  <c r="U9" i="14"/>
  <c r="V9" i="14"/>
  <c r="W9" i="14"/>
  <c r="X9" i="14"/>
  <c r="Y9" i="14"/>
  <c r="Z9" i="14"/>
  <c r="B10" i="14"/>
  <c r="B10" i="7" s="1"/>
  <c r="B10" i="16" s="1"/>
  <c r="C10" i="14"/>
  <c r="C10" i="7" s="1"/>
  <c r="C10" i="16" s="1"/>
  <c r="D10" i="14"/>
  <c r="D10" i="7" s="1"/>
  <c r="D10" i="16" s="1"/>
  <c r="E10" i="14"/>
  <c r="E10" i="7" s="1"/>
  <c r="E10" i="16" s="1"/>
  <c r="F10" i="14"/>
  <c r="F10" i="7" s="1"/>
  <c r="F10" i="16" s="1"/>
  <c r="G10" i="14"/>
  <c r="G10" i="7" s="1"/>
  <c r="G10" i="16" s="1"/>
  <c r="H10" i="14"/>
  <c r="H10" i="7" s="1"/>
  <c r="H10" i="16" s="1"/>
  <c r="I10" i="14"/>
  <c r="I10" i="7" s="1"/>
  <c r="I10" i="16" s="1"/>
  <c r="J10" i="14"/>
  <c r="J10" i="7" s="1"/>
  <c r="J10" i="16" s="1"/>
  <c r="K10" i="14"/>
  <c r="K10" i="7" s="1"/>
  <c r="K10" i="16" s="1"/>
  <c r="L10" i="14"/>
  <c r="L10" i="7" s="1"/>
  <c r="L10" i="16" s="1"/>
  <c r="M10" i="14"/>
  <c r="M10" i="7" s="1"/>
  <c r="M10" i="16" s="1"/>
  <c r="N10" i="14"/>
  <c r="N10" i="7" s="1"/>
  <c r="N10" i="16" s="1"/>
  <c r="O10" i="14"/>
  <c r="O10" i="7" s="1"/>
  <c r="O10" i="16" s="1"/>
  <c r="P10" i="14"/>
  <c r="P10" i="7" s="1"/>
  <c r="P10" i="16" s="1"/>
  <c r="Q10" i="14"/>
  <c r="Q10" i="7" s="1"/>
  <c r="Q10" i="16" s="1"/>
  <c r="R10" i="14"/>
  <c r="S10" i="14"/>
  <c r="T10" i="14"/>
  <c r="U10" i="14"/>
  <c r="V10" i="14"/>
  <c r="W10" i="14"/>
  <c r="X10" i="14"/>
  <c r="Y10" i="14"/>
  <c r="Z10" i="14"/>
  <c r="B11" i="14"/>
  <c r="B11" i="7" s="1"/>
  <c r="B11" i="16" s="1"/>
  <c r="C11" i="14"/>
  <c r="C11" i="7" s="1"/>
  <c r="C11" i="16" s="1"/>
  <c r="D11" i="14"/>
  <c r="D11" i="7" s="1"/>
  <c r="D11" i="16" s="1"/>
  <c r="E11" i="14"/>
  <c r="E11" i="7" s="1"/>
  <c r="E11" i="16" s="1"/>
  <c r="F11" i="14"/>
  <c r="F11" i="7" s="1"/>
  <c r="F11" i="16" s="1"/>
  <c r="G11" i="14"/>
  <c r="G11" i="7" s="1"/>
  <c r="G11" i="16" s="1"/>
  <c r="H11" i="14"/>
  <c r="H11" i="7" s="1"/>
  <c r="H11" i="16" s="1"/>
  <c r="I11" i="14"/>
  <c r="I11" i="7" s="1"/>
  <c r="I11" i="16" s="1"/>
  <c r="J11" i="14"/>
  <c r="J11" i="7" s="1"/>
  <c r="J11" i="16" s="1"/>
  <c r="K11" i="14"/>
  <c r="K11" i="7" s="1"/>
  <c r="K11" i="16" s="1"/>
  <c r="L11" i="14"/>
  <c r="L11" i="7" s="1"/>
  <c r="L11" i="16" s="1"/>
  <c r="M11" i="14"/>
  <c r="M11" i="7" s="1"/>
  <c r="M11" i="16" s="1"/>
  <c r="N11" i="14"/>
  <c r="N11" i="7" s="1"/>
  <c r="N11" i="16" s="1"/>
  <c r="O11" i="14"/>
  <c r="O11" i="7" s="1"/>
  <c r="O11" i="16" s="1"/>
  <c r="P11" i="14"/>
  <c r="P11" i="7" s="1"/>
  <c r="P11" i="16" s="1"/>
  <c r="Q11" i="14"/>
  <c r="Q11" i="7" s="1"/>
  <c r="Q11" i="16" s="1"/>
  <c r="R11" i="14"/>
  <c r="S11" i="14"/>
  <c r="T11" i="14"/>
  <c r="U11" i="14"/>
  <c r="V11" i="14"/>
  <c r="W11" i="14"/>
  <c r="X11" i="14"/>
  <c r="Y11" i="14"/>
  <c r="Z11" i="14"/>
  <c r="B12" i="14"/>
  <c r="B12" i="7" s="1"/>
  <c r="B12" i="16" s="1"/>
  <c r="C12" i="14"/>
  <c r="C12" i="7" s="1"/>
  <c r="C12" i="16" s="1"/>
  <c r="D12" i="14"/>
  <c r="D12" i="7" s="1"/>
  <c r="D12" i="16" s="1"/>
  <c r="E12" i="14"/>
  <c r="E12" i="7" s="1"/>
  <c r="E12" i="16" s="1"/>
  <c r="F12" i="14"/>
  <c r="F12" i="7" s="1"/>
  <c r="F12" i="16" s="1"/>
  <c r="G12" i="14"/>
  <c r="G12" i="7" s="1"/>
  <c r="G12" i="16" s="1"/>
  <c r="H12" i="14"/>
  <c r="H12" i="7" s="1"/>
  <c r="H12" i="16" s="1"/>
  <c r="I12" i="14"/>
  <c r="I12" i="7" s="1"/>
  <c r="I12" i="16" s="1"/>
  <c r="J12" i="14"/>
  <c r="J12" i="7" s="1"/>
  <c r="J12" i="16" s="1"/>
  <c r="K12" i="14"/>
  <c r="K12" i="7" s="1"/>
  <c r="K12" i="16" s="1"/>
  <c r="L12" i="14"/>
  <c r="L12" i="7" s="1"/>
  <c r="L12" i="16" s="1"/>
  <c r="M12" i="14"/>
  <c r="M12" i="7" s="1"/>
  <c r="M12" i="16" s="1"/>
  <c r="N12" i="14"/>
  <c r="N12" i="7" s="1"/>
  <c r="N12" i="16" s="1"/>
  <c r="O12" i="14"/>
  <c r="O12" i="7" s="1"/>
  <c r="O12" i="16" s="1"/>
  <c r="P12" i="14"/>
  <c r="P12" i="7" s="1"/>
  <c r="P12" i="16" s="1"/>
  <c r="Q12" i="14"/>
  <c r="Q12" i="7" s="1"/>
  <c r="Q12" i="16" s="1"/>
  <c r="R12" i="14"/>
  <c r="S12" i="14"/>
  <c r="T12" i="14"/>
  <c r="U12" i="14"/>
  <c r="V12" i="14"/>
  <c r="W12" i="14"/>
  <c r="X12" i="14"/>
  <c r="Y12" i="14"/>
  <c r="Z12" i="14"/>
  <c r="B13" i="14"/>
  <c r="B13" i="7" s="1"/>
  <c r="B13" i="16" s="1"/>
  <c r="C13" i="14"/>
  <c r="C13" i="7" s="1"/>
  <c r="C13" i="16" s="1"/>
  <c r="D13" i="14"/>
  <c r="D13" i="7" s="1"/>
  <c r="D13" i="16" s="1"/>
  <c r="E13" i="14"/>
  <c r="E13" i="7" s="1"/>
  <c r="E13" i="16" s="1"/>
  <c r="F13" i="14"/>
  <c r="F13" i="7" s="1"/>
  <c r="F13" i="16" s="1"/>
  <c r="G13" i="14"/>
  <c r="G13" i="7" s="1"/>
  <c r="G13" i="16" s="1"/>
  <c r="H13" i="14"/>
  <c r="H13" i="7" s="1"/>
  <c r="H13" i="16" s="1"/>
  <c r="I13" i="14"/>
  <c r="I13" i="7" s="1"/>
  <c r="I13" i="16" s="1"/>
  <c r="J13" i="14"/>
  <c r="J13" i="7" s="1"/>
  <c r="J13" i="16" s="1"/>
  <c r="K13" i="14"/>
  <c r="K13" i="7" s="1"/>
  <c r="K13" i="16" s="1"/>
  <c r="L13" i="14"/>
  <c r="L13" i="7" s="1"/>
  <c r="L13" i="16" s="1"/>
  <c r="M13" i="14"/>
  <c r="M13" i="7" s="1"/>
  <c r="M13" i="16" s="1"/>
  <c r="N13" i="14"/>
  <c r="N13" i="7" s="1"/>
  <c r="N13" i="16" s="1"/>
  <c r="O13" i="14"/>
  <c r="O13" i="7" s="1"/>
  <c r="O13" i="16" s="1"/>
  <c r="P13" i="14"/>
  <c r="P13" i="7" s="1"/>
  <c r="P13" i="16" s="1"/>
  <c r="Q13" i="14"/>
  <c r="Q13" i="7" s="1"/>
  <c r="Q13" i="16" s="1"/>
  <c r="R13" i="14"/>
  <c r="S13" i="14"/>
  <c r="T13" i="14"/>
  <c r="U13" i="14"/>
  <c r="V13" i="14"/>
  <c r="W13" i="14"/>
  <c r="X13" i="14"/>
  <c r="Y13" i="14"/>
  <c r="Z13" i="14"/>
  <c r="B14" i="14"/>
  <c r="B14" i="7" s="1"/>
  <c r="B14" i="16" s="1"/>
  <c r="C14" i="14"/>
  <c r="C14" i="7" s="1"/>
  <c r="C14" i="16" s="1"/>
  <c r="D14" i="14"/>
  <c r="D14" i="7" s="1"/>
  <c r="D14" i="16" s="1"/>
  <c r="E14" i="14"/>
  <c r="E14" i="7" s="1"/>
  <c r="E14" i="16" s="1"/>
  <c r="F14" i="14"/>
  <c r="F14" i="7" s="1"/>
  <c r="F14" i="16" s="1"/>
  <c r="G14" i="14"/>
  <c r="G14" i="7" s="1"/>
  <c r="G14" i="16" s="1"/>
  <c r="H14" i="14"/>
  <c r="H14" i="7" s="1"/>
  <c r="I14" i="14"/>
  <c r="I14" i="7" s="1"/>
  <c r="I14" i="16" s="1"/>
  <c r="J14" i="14"/>
  <c r="J14" i="7" s="1"/>
  <c r="J14" i="16" s="1"/>
  <c r="K14" i="14"/>
  <c r="K14" i="7" s="1"/>
  <c r="K14" i="16" s="1"/>
  <c r="L14" i="14"/>
  <c r="L14" i="7" s="1"/>
  <c r="L14" i="16" s="1"/>
  <c r="M14" i="14"/>
  <c r="M14" i="7" s="1"/>
  <c r="M14" i="16" s="1"/>
  <c r="N14" i="14"/>
  <c r="N14" i="7" s="1"/>
  <c r="N14" i="16" s="1"/>
  <c r="O14" i="14"/>
  <c r="O14" i="7" s="1"/>
  <c r="O14" i="16" s="1"/>
  <c r="P14" i="14"/>
  <c r="P14" i="7" s="1"/>
  <c r="P14" i="16" s="1"/>
  <c r="Q14" i="14"/>
  <c r="Q14" i="7" s="1"/>
  <c r="Q14" i="16" s="1"/>
  <c r="R14" i="14"/>
  <c r="S14" i="14"/>
  <c r="T14" i="14"/>
  <c r="U14" i="14"/>
  <c r="V14" i="14"/>
  <c r="W14" i="14"/>
  <c r="X14" i="14"/>
  <c r="Y14" i="14"/>
  <c r="Z14" i="14"/>
  <c r="B15" i="14"/>
  <c r="B15" i="7" s="1"/>
  <c r="B15" i="16" s="1"/>
  <c r="C15" i="14"/>
  <c r="C15" i="7" s="1"/>
  <c r="C15" i="16" s="1"/>
  <c r="D15" i="14"/>
  <c r="D15" i="7" s="1"/>
  <c r="D15" i="16" s="1"/>
  <c r="E15" i="14"/>
  <c r="E15" i="7" s="1"/>
  <c r="E15" i="16" s="1"/>
  <c r="F15" i="14"/>
  <c r="F15" i="7" s="1"/>
  <c r="F15" i="16" s="1"/>
  <c r="G15" i="14"/>
  <c r="G15" i="7" s="1"/>
  <c r="G15" i="16" s="1"/>
  <c r="H15" i="14"/>
  <c r="H15" i="7" s="1"/>
  <c r="H15" i="16" s="1"/>
  <c r="I15" i="14"/>
  <c r="I15" i="7" s="1"/>
  <c r="I15" i="16" s="1"/>
  <c r="J15" i="14"/>
  <c r="J15" i="7" s="1"/>
  <c r="J15" i="16" s="1"/>
  <c r="K15" i="14"/>
  <c r="K15" i="7" s="1"/>
  <c r="K15" i="16" s="1"/>
  <c r="L15" i="14"/>
  <c r="L15" i="7" s="1"/>
  <c r="L15" i="16" s="1"/>
  <c r="M15" i="14"/>
  <c r="M15" i="7" s="1"/>
  <c r="M15" i="16" s="1"/>
  <c r="N15" i="14"/>
  <c r="N15" i="7" s="1"/>
  <c r="N15" i="16" s="1"/>
  <c r="O15" i="14"/>
  <c r="O15" i="7" s="1"/>
  <c r="O15" i="16" s="1"/>
  <c r="P15" i="14"/>
  <c r="P15" i="7" s="1"/>
  <c r="P15" i="16" s="1"/>
  <c r="Q15" i="14"/>
  <c r="Q15" i="7" s="1"/>
  <c r="Q15" i="16" s="1"/>
  <c r="R15" i="14"/>
  <c r="S15" i="14"/>
  <c r="T15" i="14"/>
  <c r="U15" i="14"/>
  <c r="V15" i="14"/>
  <c r="W15" i="14"/>
  <c r="X15" i="14"/>
  <c r="Y15" i="14"/>
  <c r="Z15" i="14"/>
  <c r="B16" i="14"/>
  <c r="B16" i="7" s="1"/>
  <c r="B16" i="16" s="1"/>
  <c r="C16" i="14"/>
  <c r="C16" i="7" s="1"/>
  <c r="C16" i="16" s="1"/>
  <c r="D16" i="14"/>
  <c r="D16" i="7" s="1"/>
  <c r="D16" i="16" s="1"/>
  <c r="E16" i="14"/>
  <c r="E16" i="7" s="1"/>
  <c r="E16" i="16" s="1"/>
  <c r="F16" i="14"/>
  <c r="F16" i="7" s="1"/>
  <c r="F16" i="16" s="1"/>
  <c r="G16" i="14"/>
  <c r="G16" i="7" s="1"/>
  <c r="G16" i="16" s="1"/>
  <c r="H16" i="14"/>
  <c r="H16" i="7" s="1"/>
  <c r="H16" i="16" s="1"/>
  <c r="I16" i="14"/>
  <c r="I16" i="7" s="1"/>
  <c r="I16" i="16" s="1"/>
  <c r="J16" i="14"/>
  <c r="J16" i="7" s="1"/>
  <c r="J16" i="16" s="1"/>
  <c r="K16" i="14"/>
  <c r="K16" i="7" s="1"/>
  <c r="K16" i="16" s="1"/>
  <c r="L16" i="14"/>
  <c r="L16" i="7" s="1"/>
  <c r="L16" i="16" s="1"/>
  <c r="M16" i="14"/>
  <c r="M16" i="7" s="1"/>
  <c r="M16" i="16" s="1"/>
  <c r="N16" i="14"/>
  <c r="N16" i="7" s="1"/>
  <c r="N16" i="16" s="1"/>
  <c r="O16" i="14"/>
  <c r="O16" i="7" s="1"/>
  <c r="O16" i="16" s="1"/>
  <c r="P16" i="14"/>
  <c r="P16" i="7" s="1"/>
  <c r="P16" i="16" s="1"/>
  <c r="Q16" i="14"/>
  <c r="Q16" i="7" s="1"/>
  <c r="Q16" i="16" s="1"/>
  <c r="R16" i="14"/>
  <c r="S16" i="14"/>
  <c r="T16" i="14"/>
  <c r="U16" i="14"/>
  <c r="V16" i="14"/>
  <c r="W16" i="14"/>
  <c r="X16" i="14"/>
  <c r="Y16" i="14"/>
  <c r="Z16" i="14"/>
  <c r="B17" i="14"/>
  <c r="B17" i="7" s="1"/>
  <c r="B17" i="16" s="1"/>
  <c r="C17" i="14"/>
  <c r="C17" i="7" s="1"/>
  <c r="C17" i="16" s="1"/>
  <c r="D17" i="14"/>
  <c r="D17" i="7" s="1"/>
  <c r="D17" i="16" s="1"/>
  <c r="E17" i="14"/>
  <c r="E17" i="7" s="1"/>
  <c r="E17" i="16" s="1"/>
  <c r="F17" i="14"/>
  <c r="F17" i="7" s="1"/>
  <c r="F17" i="16" s="1"/>
  <c r="G17" i="14"/>
  <c r="G17" i="7" s="1"/>
  <c r="G17" i="16" s="1"/>
  <c r="H17" i="14"/>
  <c r="H17" i="7" s="1"/>
  <c r="H17" i="16" s="1"/>
  <c r="I17" i="14"/>
  <c r="I17" i="7" s="1"/>
  <c r="I17" i="16" s="1"/>
  <c r="J17" i="14"/>
  <c r="J17" i="7" s="1"/>
  <c r="J17" i="16" s="1"/>
  <c r="K17" i="14"/>
  <c r="K17" i="7" s="1"/>
  <c r="K17" i="16" s="1"/>
  <c r="L17" i="14"/>
  <c r="L17" i="7" s="1"/>
  <c r="L17" i="16" s="1"/>
  <c r="M17" i="14"/>
  <c r="M17" i="7" s="1"/>
  <c r="M17" i="16" s="1"/>
  <c r="N17" i="14"/>
  <c r="N17" i="7" s="1"/>
  <c r="N17" i="16" s="1"/>
  <c r="O17" i="14"/>
  <c r="O17" i="7" s="1"/>
  <c r="O17" i="16" s="1"/>
  <c r="P17" i="14"/>
  <c r="P17" i="7" s="1"/>
  <c r="P17" i="16" s="1"/>
  <c r="Q17" i="14"/>
  <c r="Q17" i="7" s="1"/>
  <c r="Q17" i="16" s="1"/>
  <c r="R17" i="14"/>
  <c r="S17" i="14"/>
  <c r="T17" i="14"/>
  <c r="U17" i="14"/>
  <c r="V17" i="14"/>
  <c r="W17" i="14"/>
  <c r="X17" i="14"/>
  <c r="Y17" i="14"/>
  <c r="Z17" i="14"/>
  <c r="B18" i="14"/>
  <c r="B18" i="7" s="1"/>
  <c r="B18" i="16" s="1"/>
  <c r="C18" i="14"/>
  <c r="C18" i="7" s="1"/>
  <c r="C18" i="16" s="1"/>
  <c r="D18" i="14"/>
  <c r="D18" i="7" s="1"/>
  <c r="D18" i="16" s="1"/>
  <c r="E18" i="14"/>
  <c r="E18" i="7" s="1"/>
  <c r="E18" i="16" s="1"/>
  <c r="F18" i="14"/>
  <c r="F18" i="7" s="1"/>
  <c r="F18" i="16" s="1"/>
  <c r="G18" i="14"/>
  <c r="G18" i="7" s="1"/>
  <c r="G18" i="16" s="1"/>
  <c r="H18" i="14"/>
  <c r="H18" i="7" s="1"/>
  <c r="H18" i="16" s="1"/>
  <c r="I18" i="14"/>
  <c r="I18" i="7" s="1"/>
  <c r="I18" i="16" s="1"/>
  <c r="J18" i="14"/>
  <c r="J18" i="7" s="1"/>
  <c r="J18" i="16" s="1"/>
  <c r="K18" i="14"/>
  <c r="K18" i="7" s="1"/>
  <c r="K18" i="16" s="1"/>
  <c r="L18" i="14"/>
  <c r="L18" i="7" s="1"/>
  <c r="L18" i="16" s="1"/>
  <c r="M18" i="14"/>
  <c r="M18" i="7" s="1"/>
  <c r="M18" i="16" s="1"/>
  <c r="N18" i="14"/>
  <c r="N18" i="7" s="1"/>
  <c r="N18" i="16" s="1"/>
  <c r="O18" i="14"/>
  <c r="O18" i="7" s="1"/>
  <c r="O18" i="16" s="1"/>
  <c r="P18" i="14"/>
  <c r="P18" i="7" s="1"/>
  <c r="P18" i="16" s="1"/>
  <c r="Q18" i="14"/>
  <c r="Q18" i="7" s="1"/>
  <c r="Q18" i="16" s="1"/>
  <c r="R18" i="14"/>
  <c r="S18" i="14"/>
  <c r="T18" i="14"/>
  <c r="U18" i="14"/>
  <c r="V18" i="14"/>
  <c r="W18" i="14"/>
  <c r="X18" i="14"/>
  <c r="Y18" i="14"/>
  <c r="Z18" i="14"/>
  <c r="B19" i="14"/>
  <c r="B19" i="7" s="1"/>
  <c r="B19" i="16" s="1"/>
  <c r="C19" i="14"/>
  <c r="C19" i="7" s="1"/>
  <c r="C19" i="16" s="1"/>
  <c r="D19" i="14"/>
  <c r="D19" i="7" s="1"/>
  <c r="D19" i="16" s="1"/>
  <c r="E19" i="14"/>
  <c r="E19" i="7" s="1"/>
  <c r="E19" i="16" s="1"/>
  <c r="F19" i="14"/>
  <c r="F19" i="7" s="1"/>
  <c r="F19" i="16" s="1"/>
  <c r="G19" i="14"/>
  <c r="G19" i="7" s="1"/>
  <c r="G19" i="16" s="1"/>
  <c r="H19" i="14"/>
  <c r="H19" i="7" s="1"/>
  <c r="H19" i="16" s="1"/>
  <c r="I19" i="14"/>
  <c r="I19" i="7" s="1"/>
  <c r="I19" i="16" s="1"/>
  <c r="J19" i="14"/>
  <c r="J19" i="7" s="1"/>
  <c r="J19" i="16" s="1"/>
  <c r="K19" i="14"/>
  <c r="K19" i="7" s="1"/>
  <c r="K19" i="16" s="1"/>
  <c r="L19" i="14"/>
  <c r="L19" i="7" s="1"/>
  <c r="L19" i="16" s="1"/>
  <c r="M19" i="14"/>
  <c r="M19" i="7" s="1"/>
  <c r="M19" i="16" s="1"/>
  <c r="N19" i="14"/>
  <c r="N19" i="7" s="1"/>
  <c r="N19" i="16" s="1"/>
  <c r="O19" i="14"/>
  <c r="O19" i="7" s="1"/>
  <c r="O19" i="16" s="1"/>
  <c r="P19" i="14"/>
  <c r="P19" i="7" s="1"/>
  <c r="P19" i="16" s="1"/>
  <c r="Q19" i="14"/>
  <c r="Q19" i="7" s="1"/>
  <c r="Q19" i="16" s="1"/>
  <c r="R19" i="14"/>
  <c r="S19" i="14"/>
  <c r="T19" i="14"/>
  <c r="U19" i="14"/>
  <c r="V19" i="14"/>
  <c r="W19" i="14"/>
  <c r="X19" i="14"/>
  <c r="Y19" i="14"/>
  <c r="Z19" i="14"/>
  <c r="B20" i="14"/>
  <c r="B20" i="7" s="1"/>
  <c r="B20" i="16" s="1"/>
  <c r="C20" i="14"/>
  <c r="C20" i="7" s="1"/>
  <c r="C20" i="16" s="1"/>
  <c r="D20" i="14"/>
  <c r="D20" i="7" s="1"/>
  <c r="D20" i="16" s="1"/>
  <c r="E20" i="14"/>
  <c r="E20" i="7" s="1"/>
  <c r="E20" i="16" s="1"/>
  <c r="F20" i="14"/>
  <c r="F20" i="7" s="1"/>
  <c r="F20" i="16" s="1"/>
  <c r="G20" i="14"/>
  <c r="G20" i="7" s="1"/>
  <c r="G20" i="16" s="1"/>
  <c r="H20" i="14"/>
  <c r="H20" i="7" s="1"/>
  <c r="H20" i="16" s="1"/>
  <c r="I20" i="14"/>
  <c r="I20" i="7" s="1"/>
  <c r="I20" i="16" s="1"/>
  <c r="J20" i="14"/>
  <c r="J20" i="7" s="1"/>
  <c r="J20" i="16" s="1"/>
  <c r="K20" i="14"/>
  <c r="K20" i="7" s="1"/>
  <c r="K20" i="16" s="1"/>
  <c r="L20" i="14"/>
  <c r="L20" i="7" s="1"/>
  <c r="L20" i="16" s="1"/>
  <c r="M20" i="14"/>
  <c r="M20" i="7" s="1"/>
  <c r="M20" i="16" s="1"/>
  <c r="N20" i="14"/>
  <c r="N20" i="7" s="1"/>
  <c r="N20" i="16" s="1"/>
  <c r="O20" i="14"/>
  <c r="O20" i="7" s="1"/>
  <c r="O20" i="16" s="1"/>
  <c r="P20" i="14"/>
  <c r="P20" i="7" s="1"/>
  <c r="P20" i="16" s="1"/>
  <c r="Q20" i="14"/>
  <c r="Q20" i="7" s="1"/>
  <c r="Q20" i="16" s="1"/>
  <c r="R20" i="14"/>
  <c r="S20" i="14"/>
  <c r="T20" i="14"/>
  <c r="U20" i="14"/>
  <c r="V20" i="14"/>
  <c r="W20" i="14"/>
  <c r="X20" i="14"/>
  <c r="Y20" i="14"/>
  <c r="Z20" i="14"/>
  <c r="B21" i="14"/>
  <c r="B21" i="7" s="1"/>
  <c r="B21" i="16" s="1"/>
  <c r="C21" i="14"/>
  <c r="C21" i="7" s="1"/>
  <c r="C21" i="16" s="1"/>
  <c r="D21" i="14"/>
  <c r="D21" i="7" s="1"/>
  <c r="D21" i="16" s="1"/>
  <c r="E21" i="14"/>
  <c r="E21" i="7" s="1"/>
  <c r="E21" i="16" s="1"/>
  <c r="F21" i="14"/>
  <c r="F21" i="7" s="1"/>
  <c r="F21" i="16" s="1"/>
  <c r="G21" i="14"/>
  <c r="G21" i="7" s="1"/>
  <c r="G21" i="16" s="1"/>
  <c r="H21" i="14"/>
  <c r="H21" i="7" s="1"/>
  <c r="H21" i="16" s="1"/>
  <c r="I21" i="14"/>
  <c r="I21" i="7" s="1"/>
  <c r="I21" i="16" s="1"/>
  <c r="J21" i="14"/>
  <c r="J21" i="7" s="1"/>
  <c r="J21" i="16" s="1"/>
  <c r="K21" i="14"/>
  <c r="K21" i="7" s="1"/>
  <c r="K21" i="16" s="1"/>
  <c r="L21" i="14"/>
  <c r="L21" i="7" s="1"/>
  <c r="L21" i="16" s="1"/>
  <c r="M21" i="14"/>
  <c r="M21" i="7" s="1"/>
  <c r="M21" i="16" s="1"/>
  <c r="N21" i="14"/>
  <c r="N21" i="7" s="1"/>
  <c r="N21" i="16" s="1"/>
  <c r="O21" i="14"/>
  <c r="O21" i="7" s="1"/>
  <c r="O21" i="16" s="1"/>
  <c r="P21" i="14"/>
  <c r="P21" i="7" s="1"/>
  <c r="P21" i="16" s="1"/>
  <c r="Q21" i="14"/>
  <c r="Q21" i="7" s="1"/>
  <c r="Q21" i="16" s="1"/>
  <c r="R21" i="14"/>
  <c r="S21" i="14"/>
  <c r="T21" i="14"/>
  <c r="U21" i="14"/>
  <c r="V21" i="14"/>
  <c r="W21" i="14"/>
  <c r="X21" i="14"/>
  <c r="Y21" i="14"/>
  <c r="Z21" i="14"/>
  <c r="B22" i="14"/>
  <c r="B22" i="7" s="1"/>
  <c r="B22" i="16" s="1"/>
  <c r="C22" i="14"/>
  <c r="C22" i="7" s="1"/>
  <c r="C22" i="16" s="1"/>
  <c r="D22" i="14"/>
  <c r="D22" i="7" s="1"/>
  <c r="D22" i="16" s="1"/>
  <c r="E22" i="14"/>
  <c r="E22" i="7" s="1"/>
  <c r="E22" i="16" s="1"/>
  <c r="F22" i="14"/>
  <c r="F22" i="7" s="1"/>
  <c r="F22" i="16" s="1"/>
  <c r="G22" i="14"/>
  <c r="G22" i="7" s="1"/>
  <c r="G22" i="16" s="1"/>
  <c r="H22" i="14"/>
  <c r="H22" i="7" s="1"/>
  <c r="H22" i="16" s="1"/>
  <c r="I22" i="14"/>
  <c r="I22" i="7" s="1"/>
  <c r="I22" i="16" s="1"/>
  <c r="J22" i="14"/>
  <c r="J22" i="7" s="1"/>
  <c r="J22" i="16" s="1"/>
  <c r="K22" i="14"/>
  <c r="K22" i="7" s="1"/>
  <c r="K22" i="16" s="1"/>
  <c r="L22" i="14"/>
  <c r="L22" i="7" s="1"/>
  <c r="L22" i="16" s="1"/>
  <c r="M22" i="14"/>
  <c r="M22" i="7" s="1"/>
  <c r="M22" i="16" s="1"/>
  <c r="N22" i="14"/>
  <c r="N22" i="7" s="1"/>
  <c r="N22" i="16" s="1"/>
  <c r="O22" i="14"/>
  <c r="O22" i="7" s="1"/>
  <c r="O22" i="16" s="1"/>
  <c r="P22" i="14"/>
  <c r="P22" i="7" s="1"/>
  <c r="P22" i="16" s="1"/>
  <c r="Q22" i="14"/>
  <c r="Q22" i="7" s="1"/>
  <c r="Q22" i="16" s="1"/>
  <c r="R22" i="14"/>
  <c r="S22" i="14"/>
  <c r="T22" i="14"/>
  <c r="U22" i="14"/>
  <c r="V22" i="14"/>
  <c r="W22" i="14"/>
  <c r="X22" i="14"/>
  <c r="Y22" i="14"/>
  <c r="Z22" i="14"/>
  <c r="B23" i="14"/>
  <c r="B23" i="7" s="1"/>
  <c r="B23" i="16" s="1"/>
  <c r="C23" i="14"/>
  <c r="C23" i="7" s="1"/>
  <c r="C23" i="16" s="1"/>
  <c r="D23" i="14"/>
  <c r="D23" i="7" s="1"/>
  <c r="D23" i="16" s="1"/>
  <c r="E23" i="14"/>
  <c r="E23" i="7" s="1"/>
  <c r="E23" i="16" s="1"/>
  <c r="F23" i="14"/>
  <c r="F23" i="7" s="1"/>
  <c r="F23" i="16" s="1"/>
  <c r="G23" i="14"/>
  <c r="G23" i="7" s="1"/>
  <c r="G23" i="16" s="1"/>
  <c r="H23" i="14"/>
  <c r="H23" i="7" s="1"/>
  <c r="H23" i="16" s="1"/>
  <c r="I23" i="14"/>
  <c r="I23" i="7" s="1"/>
  <c r="I23" i="16" s="1"/>
  <c r="J23" i="14"/>
  <c r="J23" i="7" s="1"/>
  <c r="J23" i="16" s="1"/>
  <c r="K23" i="14"/>
  <c r="K23" i="7" s="1"/>
  <c r="K23" i="16" s="1"/>
  <c r="L23" i="14"/>
  <c r="L23" i="7" s="1"/>
  <c r="L23" i="16" s="1"/>
  <c r="M23" i="14"/>
  <c r="M23" i="7" s="1"/>
  <c r="M23" i="16" s="1"/>
  <c r="N23" i="14"/>
  <c r="N23" i="7" s="1"/>
  <c r="N23" i="16" s="1"/>
  <c r="O23" i="14"/>
  <c r="O23" i="7" s="1"/>
  <c r="O23" i="16" s="1"/>
  <c r="P23" i="14"/>
  <c r="P23" i="7" s="1"/>
  <c r="P23" i="16" s="1"/>
  <c r="Q23" i="14"/>
  <c r="Q23" i="7" s="1"/>
  <c r="Q23" i="16" s="1"/>
  <c r="R23" i="14"/>
  <c r="S23" i="14"/>
  <c r="T23" i="14"/>
  <c r="U23" i="14"/>
  <c r="V23" i="14"/>
  <c r="W23" i="14"/>
  <c r="X23" i="14"/>
  <c r="Y23" i="14"/>
  <c r="Z23" i="14"/>
  <c r="B24" i="14"/>
  <c r="B24" i="7" s="1"/>
  <c r="B24" i="16" s="1"/>
  <c r="C24" i="14"/>
  <c r="C24" i="7" s="1"/>
  <c r="C24" i="16" s="1"/>
  <c r="D24" i="14"/>
  <c r="D24" i="7" s="1"/>
  <c r="D24" i="16" s="1"/>
  <c r="E24" i="14"/>
  <c r="E24" i="7" s="1"/>
  <c r="F24" i="14"/>
  <c r="F24" i="7" s="1"/>
  <c r="F24" i="16" s="1"/>
  <c r="G24" i="14"/>
  <c r="G24" i="7" s="1"/>
  <c r="G24" i="16" s="1"/>
  <c r="H24" i="14"/>
  <c r="H24" i="7" s="1"/>
  <c r="H24" i="16" s="1"/>
  <c r="I24" i="14"/>
  <c r="I24" i="7" s="1"/>
  <c r="I24" i="16" s="1"/>
  <c r="J24" i="14"/>
  <c r="J24" i="7" s="1"/>
  <c r="J24" i="16" s="1"/>
  <c r="K24" i="14"/>
  <c r="K24" i="7" s="1"/>
  <c r="K24" i="16" s="1"/>
  <c r="L24" i="14"/>
  <c r="L24" i="7" s="1"/>
  <c r="L24" i="16" s="1"/>
  <c r="M24" i="14"/>
  <c r="M24" i="7" s="1"/>
  <c r="M24" i="16" s="1"/>
  <c r="N24" i="14"/>
  <c r="N24" i="7" s="1"/>
  <c r="N24" i="16" s="1"/>
  <c r="O24" i="14"/>
  <c r="O24" i="7" s="1"/>
  <c r="O24" i="16" s="1"/>
  <c r="P24" i="14"/>
  <c r="P24" i="7" s="1"/>
  <c r="P24" i="16" s="1"/>
  <c r="Q24" i="14"/>
  <c r="Q24" i="7" s="1"/>
  <c r="Q24" i="16" s="1"/>
  <c r="R24" i="14"/>
  <c r="S24" i="14"/>
  <c r="T24" i="14"/>
  <c r="U24" i="14"/>
  <c r="V24" i="14"/>
  <c r="W24" i="14"/>
  <c r="X24" i="14"/>
  <c r="Y24" i="14"/>
  <c r="Z24" i="14"/>
  <c r="B25" i="14"/>
  <c r="B25" i="7" s="1"/>
  <c r="B25" i="16" s="1"/>
  <c r="C25" i="14"/>
  <c r="C25" i="7" s="1"/>
  <c r="C25" i="16" s="1"/>
  <c r="D25" i="14"/>
  <c r="D25" i="7" s="1"/>
  <c r="D25" i="16" s="1"/>
  <c r="E25" i="14"/>
  <c r="E25" i="7" s="1"/>
  <c r="E25" i="16" s="1"/>
  <c r="F25" i="14"/>
  <c r="F25" i="7" s="1"/>
  <c r="F25" i="16" s="1"/>
  <c r="G25" i="14"/>
  <c r="G25" i="7" s="1"/>
  <c r="G25" i="16" s="1"/>
  <c r="H25" i="14"/>
  <c r="H25" i="7" s="1"/>
  <c r="H25" i="16" s="1"/>
  <c r="I25" i="14"/>
  <c r="I25" i="7" s="1"/>
  <c r="I25" i="16" s="1"/>
  <c r="J25" i="14"/>
  <c r="J25" i="7" s="1"/>
  <c r="J25" i="16" s="1"/>
  <c r="K25" i="14"/>
  <c r="K25" i="7" s="1"/>
  <c r="K25" i="16" s="1"/>
  <c r="L25" i="14"/>
  <c r="L25" i="7" s="1"/>
  <c r="L25" i="16" s="1"/>
  <c r="M25" i="14"/>
  <c r="M25" i="7" s="1"/>
  <c r="M25" i="16" s="1"/>
  <c r="N25" i="14"/>
  <c r="N25" i="7" s="1"/>
  <c r="N25" i="16" s="1"/>
  <c r="O25" i="14"/>
  <c r="O25" i="7" s="1"/>
  <c r="O25" i="16" s="1"/>
  <c r="P25" i="14"/>
  <c r="P25" i="7" s="1"/>
  <c r="P25" i="16" s="1"/>
  <c r="Q25" i="14"/>
  <c r="Q25" i="7" s="1"/>
  <c r="Q25" i="16" s="1"/>
  <c r="R25" i="14"/>
  <c r="S25" i="14"/>
  <c r="T25" i="14"/>
  <c r="U25" i="14"/>
  <c r="V25" i="14"/>
  <c r="W25" i="14"/>
  <c r="X25" i="14"/>
  <c r="Y25" i="14"/>
  <c r="Z25" i="14"/>
  <c r="B26" i="14"/>
  <c r="B26" i="7" s="1"/>
  <c r="B26" i="16" s="1"/>
  <c r="C26" i="14"/>
  <c r="C26" i="7" s="1"/>
  <c r="C26" i="16" s="1"/>
  <c r="D26" i="14"/>
  <c r="D26" i="7" s="1"/>
  <c r="D26" i="16" s="1"/>
  <c r="E26" i="14"/>
  <c r="E26" i="7" s="1"/>
  <c r="E26" i="16" s="1"/>
  <c r="F26" i="14"/>
  <c r="F26" i="7" s="1"/>
  <c r="F26" i="16" s="1"/>
  <c r="G26" i="14"/>
  <c r="G26" i="7" s="1"/>
  <c r="G26" i="16" s="1"/>
  <c r="H26" i="14"/>
  <c r="H26" i="7" s="1"/>
  <c r="H26" i="16" s="1"/>
  <c r="I26" i="14"/>
  <c r="I26" i="7" s="1"/>
  <c r="I26" i="16" s="1"/>
  <c r="J26" i="14"/>
  <c r="J26" i="7" s="1"/>
  <c r="J26" i="16" s="1"/>
  <c r="K26" i="14"/>
  <c r="K26" i="7" s="1"/>
  <c r="K26" i="16" s="1"/>
  <c r="L26" i="14"/>
  <c r="L26" i="7" s="1"/>
  <c r="L26" i="16" s="1"/>
  <c r="M26" i="14"/>
  <c r="M26" i="7" s="1"/>
  <c r="M26" i="16" s="1"/>
  <c r="N26" i="14"/>
  <c r="N26" i="7" s="1"/>
  <c r="N26" i="16" s="1"/>
  <c r="O26" i="14"/>
  <c r="O26" i="7" s="1"/>
  <c r="O26" i="16" s="1"/>
  <c r="P26" i="14"/>
  <c r="P26" i="7" s="1"/>
  <c r="P26" i="16" s="1"/>
  <c r="Q26" i="14"/>
  <c r="Q26" i="7" s="1"/>
  <c r="Q26" i="16" s="1"/>
  <c r="R26" i="14"/>
  <c r="S26" i="14"/>
  <c r="T26" i="14"/>
  <c r="U26" i="14"/>
  <c r="V26" i="14"/>
  <c r="W26" i="14"/>
  <c r="X26" i="14"/>
  <c r="Y26" i="14"/>
  <c r="Z26" i="14"/>
  <c r="B27" i="14"/>
  <c r="B27" i="7" s="1"/>
  <c r="B27" i="16" s="1"/>
  <c r="C27" i="14"/>
  <c r="C27" i="7" s="1"/>
  <c r="C27" i="16" s="1"/>
  <c r="D27" i="14"/>
  <c r="D27" i="7" s="1"/>
  <c r="D27" i="16" s="1"/>
  <c r="E27" i="14"/>
  <c r="E27" i="7" s="1"/>
  <c r="E27" i="16" s="1"/>
  <c r="F27" i="14"/>
  <c r="F27" i="7" s="1"/>
  <c r="F27" i="16" s="1"/>
  <c r="G27" i="14"/>
  <c r="G27" i="7" s="1"/>
  <c r="G27" i="16" s="1"/>
  <c r="H27" i="14"/>
  <c r="H27" i="7" s="1"/>
  <c r="H27" i="16" s="1"/>
  <c r="I27" i="14"/>
  <c r="I27" i="7" s="1"/>
  <c r="I27" i="16" s="1"/>
  <c r="J27" i="14"/>
  <c r="J27" i="7" s="1"/>
  <c r="J27" i="16" s="1"/>
  <c r="K27" i="14"/>
  <c r="K27" i="7" s="1"/>
  <c r="K27" i="16" s="1"/>
  <c r="L27" i="14"/>
  <c r="L27" i="7" s="1"/>
  <c r="L27" i="16" s="1"/>
  <c r="M27" i="14"/>
  <c r="M27" i="7" s="1"/>
  <c r="M27" i="16" s="1"/>
  <c r="N27" i="14"/>
  <c r="N27" i="7" s="1"/>
  <c r="N27" i="16" s="1"/>
  <c r="O27" i="14"/>
  <c r="O27" i="7" s="1"/>
  <c r="O27" i="16" s="1"/>
  <c r="P27" i="14"/>
  <c r="P27" i="7" s="1"/>
  <c r="P27" i="16" s="1"/>
  <c r="Q27" i="14"/>
  <c r="Q27" i="7" s="1"/>
  <c r="Q27" i="16" s="1"/>
  <c r="R27" i="14"/>
  <c r="S27" i="14"/>
  <c r="T27" i="14"/>
  <c r="U27" i="14"/>
  <c r="V27" i="14"/>
  <c r="W27" i="14"/>
  <c r="X27" i="14"/>
  <c r="Y27" i="14"/>
  <c r="Z27" i="14"/>
  <c r="B28" i="14"/>
  <c r="B28" i="7" s="1"/>
  <c r="B28" i="16" s="1"/>
  <c r="C28" i="14"/>
  <c r="C28" i="7" s="1"/>
  <c r="C28" i="16" s="1"/>
  <c r="D28" i="14"/>
  <c r="D28" i="7" s="1"/>
  <c r="D28" i="16" s="1"/>
  <c r="E28" i="14"/>
  <c r="E28" i="7" s="1"/>
  <c r="E28" i="16" s="1"/>
  <c r="F28" i="14"/>
  <c r="F28" i="7" s="1"/>
  <c r="F28" i="16" s="1"/>
  <c r="G28" i="14"/>
  <c r="G28" i="7" s="1"/>
  <c r="G28" i="16" s="1"/>
  <c r="H28" i="14"/>
  <c r="H28" i="7" s="1"/>
  <c r="H28" i="16" s="1"/>
  <c r="I28" i="14"/>
  <c r="I28" i="7" s="1"/>
  <c r="I28" i="16" s="1"/>
  <c r="J28" i="14"/>
  <c r="J28" i="7" s="1"/>
  <c r="J28" i="16" s="1"/>
  <c r="K28" i="14"/>
  <c r="K28" i="7" s="1"/>
  <c r="K28" i="16" s="1"/>
  <c r="L28" i="14"/>
  <c r="L28" i="7" s="1"/>
  <c r="L28" i="16" s="1"/>
  <c r="M28" i="14"/>
  <c r="M28" i="7" s="1"/>
  <c r="M28" i="16" s="1"/>
  <c r="N28" i="14"/>
  <c r="N28" i="7" s="1"/>
  <c r="N28" i="16" s="1"/>
  <c r="O28" i="14"/>
  <c r="O28" i="7" s="1"/>
  <c r="O28" i="16" s="1"/>
  <c r="P28" i="14"/>
  <c r="P28" i="7" s="1"/>
  <c r="P28" i="16" s="1"/>
  <c r="Q28" i="14"/>
  <c r="Q28" i="7" s="1"/>
  <c r="Q28" i="16" s="1"/>
  <c r="R28" i="14"/>
  <c r="S28" i="14"/>
  <c r="T28" i="14"/>
  <c r="U28" i="14"/>
  <c r="V28" i="14"/>
  <c r="W28" i="14"/>
  <c r="X28" i="14"/>
  <c r="Y28" i="14"/>
  <c r="Z28" i="14"/>
  <c r="B29" i="14"/>
  <c r="B29" i="7" s="1"/>
  <c r="B29" i="16" s="1"/>
  <c r="C29" i="14"/>
  <c r="C29" i="7" s="1"/>
  <c r="C29" i="16" s="1"/>
  <c r="D29" i="14"/>
  <c r="D29" i="7" s="1"/>
  <c r="D29" i="16" s="1"/>
  <c r="E29" i="14"/>
  <c r="E29" i="7" s="1"/>
  <c r="E29" i="16" s="1"/>
  <c r="F29" i="14"/>
  <c r="F29" i="7" s="1"/>
  <c r="F29" i="16" s="1"/>
  <c r="G29" i="14"/>
  <c r="G29" i="7" s="1"/>
  <c r="G29" i="16" s="1"/>
  <c r="H29" i="14"/>
  <c r="H29" i="7" s="1"/>
  <c r="I29" i="14"/>
  <c r="I29" i="7" s="1"/>
  <c r="I29" i="16" s="1"/>
  <c r="J29" i="14"/>
  <c r="J29" i="7" s="1"/>
  <c r="J29" i="16" s="1"/>
  <c r="K29" i="14"/>
  <c r="K29" i="7" s="1"/>
  <c r="K29" i="16" s="1"/>
  <c r="L29" i="14"/>
  <c r="L29" i="7" s="1"/>
  <c r="L29" i="16" s="1"/>
  <c r="M29" i="14"/>
  <c r="M29" i="7" s="1"/>
  <c r="M29" i="16" s="1"/>
  <c r="N29" i="14"/>
  <c r="N29" i="7" s="1"/>
  <c r="N29" i="16" s="1"/>
  <c r="O29" i="14"/>
  <c r="O29" i="7" s="1"/>
  <c r="O29" i="16" s="1"/>
  <c r="P29" i="14"/>
  <c r="P29" i="7" s="1"/>
  <c r="P29" i="16" s="1"/>
  <c r="Q29" i="14"/>
  <c r="Q29" i="7" s="1"/>
  <c r="Q29" i="16" s="1"/>
  <c r="R29" i="14"/>
  <c r="S29" i="14"/>
  <c r="T29" i="14"/>
  <c r="U29" i="14"/>
  <c r="V29" i="14"/>
  <c r="W29" i="14"/>
  <c r="X29" i="14"/>
  <c r="Y29" i="14"/>
  <c r="Z29" i="14"/>
  <c r="B30" i="14"/>
  <c r="B30" i="7" s="1"/>
  <c r="B30" i="16" s="1"/>
  <c r="C30" i="14"/>
  <c r="C30" i="7" s="1"/>
  <c r="C30" i="16" s="1"/>
  <c r="D30" i="14"/>
  <c r="D30" i="7" s="1"/>
  <c r="D30" i="16" s="1"/>
  <c r="E30" i="14"/>
  <c r="E30" i="7" s="1"/>
  <c r="E30" i="16" s="1"/>
  <c r="F30" i="14"/>
  <c r="F30" i="7" s="1"/>
  <c r="F30" i="16" s="1"/>
  <c r="G30" i="14"/>
  <c r="G30" i="7" s="1"/>
  <c r="G30" i="16" s="1"/>
  <c r="H30" i="14"/>
  <c r="H30" i="7" s="1"/>
  <c r="H30" i="16" s="1"/>
  <c r="I30" i="14"/>
  <c r="I30" i="7" s="1"/>
  <c r="I30" i="16" s="1"/>
  <c r="J30" i="14"/>
  <c r="J30" i="7" s="1"/>
  <c r="J30" i="16" s="1"/>
  <c r="K30" i="14"/>
  <c r="K30" i="7" s="1"/>
  <c r="K30" i="16" s="1"/>
  <c r="L30" i="14"/>
  <c r="L30" i="7" s="1"/>
  <c r="L30" i="16" s="1"/>
  <c r="M30" i="14"/>
  <c r="M30" i="7" s="1"/>
  <c r="M30" i="16" s="1"/>
  <c r="N30" i="14"/>
  <c r="N30" i="7" s="1"/>
  <c r="N30" i="16" s="1"/>
  <c r="O30" i="14"/>
  <c r="O30" i="7" s="1"/>
  <c r="O30" i="16" s="1"/>
  <c r="P30" i="14"/>
  <c r="P30" i="7" s="1"/>
  <c r="P30" i="16" s="1"/>
  <c r="Q30" i="14"/>
  <c r="Q30" i="7" s="1"/>
  <c r="Q30" i="16" s="1"/>
  <c r="R30" i="14"/>
  <c r="S30" i="14"/>
  <c r="T30" i="14"/>
  <c r="U30" i="14"/>
  <c r="V30" i="14"/>
  <c r="W30" i="14"/>
  <c r="X30" i="14"/>
  <c r="Y30" i="14"/>
  <c r="Z30" i="14"/>
  <c r="B31" i="14"/>
  <c r="B31" i="7" s="1"/>
  <c r="B31" i="16" s="1"/>
  <c r="C31" i="14"/>
  <c r="C31" i="7" s="1"/>
  <c r="C31" i="16" s="1"/>
  <c r="D31" i="14"/>
  <c r="D31" i="7" s="1"/>
  <c r="D31" i="16" s="1"/>
  <c r="E31" i="14"/>
  <c r="E31" i="7" s="1"/>
  <c r="E31" i="16" s="1"/>
  <c r="F31" i="14"/>
  <c r="F31" i="7" s="1"/>
  <c r="F31" i="16" s="1"/>
  <c r="G31" i="14"/>
  <c r="G31" i="7" s="1"/>
  <c r="G31" i="16" s="1"/>
  <c r="H31" i="14"/>
  <c r="H31" i="7" s="1"/>
  <c r="H31" i="16" s="1"/>
  <c r="I31" i="14"/>
  <c r="I31" i="7" s="1"/>
  <c r="I31" i="16" s="1"/>
  <c r="J31" i="14"/>
  <c r="J31" i="7" s="1"/>
  <c r="J31" i="16" s="1"/>
  <c r="K31" i="14"/>
  <c r="K31" i="7" s="1"/>
  <c r="K31" i="16" s="1"/>
  <c r="L31" i="14"/>
  <c r="L31" i="7" s="1"/>
  <c r="L31" i="16" s="1"/>
  <c r="M31" i="14"/>
  <c r="M31" i="7" s="1"/>
  <c r="M31" i="16" s="1"/>
  <c r="N31" i="14"/>
  <c r="N31" i="7" s="1"/>
  <c r="N31" i="16" s="1"/>
  <c r="O31" i="14"/>
  <c r="O31" i="7" s="1"/>
  <c r="O31" i="16" s="1"/>
  <c r="P31" i="14"/>
  <c r="P31" i="7" s="1"/>
  <c r="P31" i="16" s="1"/>
  <c r="Q31" i="14"/>
  <c r="Q31" i="7" s="1"/>
  <c r="Q31" i="16" s="1"/>
  <c r="R31" i="14"/>
  <c r="S31" i="14"/>
  <c r="T31" i="14"/>
  <c r="U31" i="14"/>
  <c r="V31" i="14"/>
  <c r="W31" i="14"/>
  <c r="X31" i="14"/>
  <c r="Y31" i="14"/>
  <c r="Z31" i="14"/>
  <c r="B32" i="14"/>
  <c r="B32" i="7" s="1"/>
  <c r="B32" i="16" s="1"/>
  <c r="C32" i="14"/>
  <c r="C32" i="7" s="1"/>
  <c r="C32" i="16" s="1"/>
  <c r="D32" i="14"/>
  <c r="D32" i="7" s="1"/>
  <c r="D32" i="16" s="1"/>
  <c r="E32" i="14"/>
  <c r="E32" i="7" s="1"/>
  <c r="E32" i="16" s="1"/>
  <c r="F32" i="14"/>
  <c r="F32" i="7" s="1"/>
  <c r="F32" i="16" s="1"/>
  <c r="G32" i="14"/>
  <c r="G32" i="7" s="1"/>
  <c r="G32" i="16" s="1"/>
  <c r="H32" i="14"/>
  <c r="H32" i="7" s="1"/>
  <c r="H32" i="16" s="1"/>
  <c r="I32" i="14"/>
  <c r="I32" i="7" s="1"/>
  <c r="I32" i="16" s="1"/>
  <c r="J32" i="14"/>
  <c r="J32" i="7" s="1"/>
  <c r="J32" i="16" s="1"/>
  <c r="K32" i="14"/>
  <c r="K32" i="7" s="1"/>
  <c r="K32" i="16" s="1"/>
  <c r="L32" i="14"/>
  <c r="L32" i="7" s="1"/>
  <c r="L32" i="16" s="1"/>
  <c r="M32" i="14"/>
  <c r="M32" i="7" s="1"/>
  <c r="M32" i="16" s="1"/>
  <c r="N32" i="14"/>
  <c r="N32" i="7" s="1"/>
  <c r="N32" i="16" s="1"/>
  <c r="O32" i="14"/>
  <c r="O32" i="7" s="1"/>
  <c r="O32" i="16" s="1"/>
  <c r="P32" i="14"/>
  <c r="P32" i="7" s="1"/>
  <c r="P32" i="16" s="1"/>
  <c r="Q32" i="14"/>
  <c r="Q32" i="7" s="1"/>
  <c r="Q32" i="16" s="1"/>
  <c r="R32" i="14"/>
  <c r="S32" i="14"/>
  <c r="T32" i="14"/>
  <c r="U32" i="14"/>
  <c r="V32" i="14"/>
  <c r="W32" i="14"/>
  <c r="X32" i="14"/>
  <c r="Y32" i="14"/>
  <c r="Z32" i="14"/>
  <c r="B33" i="14"/>
  <c r="B33" i="7" s="1"/>
  <c r="B33" i="16" s="1"/>
  <c r="C33" i="14"/>
  <c r="C33" i="7" s="1"/>
  <c r="C33" i="16" s="1"/>
  <c r="D33" i="14"/>
  <c r="D33" i="7" s="1"/>
  <c r="D33" i="16" s="1"/>
  <c r="E33" i="14"/>
  <c r="E33" i="7" s="1"/>
  <c r="E33" i="16" s="1"/>
  <c r="F33" i="14"/>
  <c r="F33" i="7" s="1"/>
  <c r="F33" i="16" s="1"/>
  <c r="G33" i="14"/>
  <c r="G33" i="7" s="1"/>
  <c r="G33" i="16" s="1"/>
  <c r="H33" i="14"/>
  <c r="H33" i="7" s="1"/>
  <c r="H33" i="16" s="1"/>
  <c r="I33" i="14"/>
  <c r="I33" i="7" s="1"/>
  <c r="I33" i="16" s="1"/>
  <c r="J33" i="14"/>
  <c r="J33" i="7" s="1"/>
  <c r="J33" i="16" s="1"/>
  <c r="K33" i="14"/>
  <c r="K33" i="7" s="1"/>
  <c r="K33" i="16" s="1"/>
  <c r="L33" i="14"/>
  <c r="L33" i="7" s="1"/>
  <c r="L33" i="16" s="1"/>
  <c r="M33" i="14"/>
  <c r="M33" i="7" s="1"/>
  <c r="M33" i="16" s="1"/>
  <c r="N33" i="14"/>
  <c r="N33" i="7" s="1"/>
  <c r="N33" i="16" s="1"/>
  <c r="O33" i="14"/>
  <c r="O33" i="7" s="1"/>
  <c r="O33" i="16" s="1"/>
  <c r="P33" i="14"/>
  <c r="P33" i="7" s="1"/>
  <c r="P33" i="16" s="1"/>
  <c r="Q33" i="14"/>
  <c r="Q33" i="7" s="1"/>
  <c r="Q33" i="16" s="1"/>
  <c r="R33" i="14"/>
  <c r="S33" i="14"/>
  <c r="T33" i="14"/>
  <c r="U33" i="14"/>
  <c r="V33" i="14"/>
  <c r="W33" i="14"/>
  <c r="X33" i="14"/>
  <c r="Y33" i="14"/>
  <c r="Z33" i="14"/>
  <c r="B34" i="14"/>
  <c r="B34" i="7" s="1"/>
  <c r="B34" i="16" s="1"/>
  <c r="C34" i="14"/>
  <c r="C34" i="7" s="1"/>
  <c r="C34" i="16" s="1"/>
  <c r="D34" i="14"/>
  <c r="D34" i="7" s="1"/>
  <c r="D34" i="16" s="1"/>
  <c r="E34" i="14"/>
  <c r="E34" i="7" s="1"/>
  <c r="E34" i="16" s="1"/>
  <c r="F34" i="14"/>
  <c r="F34" i="7" s="1"/>
  <c r="F34" i="16" s="1"/>
  <c r="G34" i="14"/>
  <c r="G34" i="7" s="1"/>
  <c r="G34" i="16" s="1"/>
  <c r="H34" i="14"/>
  <c r="H34" i="7" s="1"/>
  <c r="H34" i="16" s="1"/>
  <c r="I34" i="14"/>
  <c r="I34" i="7" s="1"/>
  <c r="I34" i="16" s="1"/>
  <c r="J34" i="14"/>
  <c r="J34" i="7" s="1"/>
  <c r="J34" i="16" s="1"/>
  <c r="K34" i="14"/>
  <c r="K34" i="7" s="1"/>
  <c r="K34" i="16" s="1"/>
  <c r="L34" i="14"/>
  <c r="L34" i="7" s="1"/>
  <c r="L34" i="16" s="1"/>
  <c r="M34" i="14"/>
  <c r="M34" i="7" s="1"/>
  <c r="M34" i="16" s="1"/>
  <c r="N34" i="14"/>
  <c r="N34" i="7" s="1"/>
  <c r="N34" i="16" s="1"/>
  <c r="O34" i="14"/>
  <c r="O34" i="7" s="1"/>
  <c r="O34" i="16" s="1"/>
  <c r="P34" i="14"/>
  <c r="P34" i="7" s="1"/>
  <c r="Q34" i="14"/>
  <c r="Q34" i="7" s="1"/>
  <c r="Q34" i="16" s="1"/>
  <c r="R34" i="14"/>
  <c r="S34" i="14"/>
  <c r="T34" i="14"/>
  <c r="U34" i="14"/>
  <c r="V34" i="14"/>
  <c r="Y62" i="4" s="1"/>
  <c r="W34" i="14"/>
  <c r="X34" i="14"/>
  <c r="Y34" i="14"/>
  <c r="Z34" i="14"/>
  <c r="B35" i="14"/>
  <c r="B35" i="7" s="1"/>
  <c r="B35" i="16" s="1"/>
  <c r="C35" i="14"/>
  <c r="C35" i="7" s="1"/>
  <c r="C35" i="16" s="1"/>
  <c r="D35" i="14"/>
  <c r="D35" i="7" s="1"/>
  <c r="D35" i="16" s="1"/>
  <c r="E35" i="14"/>
  <c r="E35" i="7" s="1"/>
  <c r="E35" i="16" s="1"/>
  <c r="F35" i="14"/>
  <c r="F35" i="7" s="1"/>
  <c r="F35" i="16" s="1"/>
  <c r="G35" i="14"/>
  <c r="G35" i="7" s="1"/>
  <c r="G35" i="16" s="1"/>
  <c r="H35" i="14"/>
  <c r="H35" i="7" s="1"/>
  <c r="H35" i="16" s="1"/>
  <c r="I35" i="14"/>
  <c r="I35" i="7" s="1"/>
  <c r="I35" i="16" s="1"/>
  <c r="J35" i="14"/>
  <c r="J35" i="7" s="1"/>
  <c r="J35" i="16" s="1"/>
  <c r="K35" i="14"/>
  <c r="K35" i="7" s="1"/>
  <c r="K35" i="16" s="1"/>
  <c r="L35" i="14"/>
  <c r="L35" i="7" s="1"/>
  <c r="L35" i="16" s="1"/>
  <c r="M35" i="14"/>
  <c r="M35" i="7" s="1"/>
  <c r="M35" i="16" s="1"/>
  <c r="N35" i="14"/>
  <c r="N35" i="7" s="1"/>
  <c r="N35" i="16" s="1"/>
  <c r="O35" i="14"/>
  <c r="O35" i="7" s="1"/>
  <c r="O35" i="16" s="1"/>
  <c r="P35" i="14"/>
  <c r="P35" i="7" s="1"/>
  <c r="P35" i="16" s="1"/>
  <c r="Q35" i="14"/>
  <c r="Q35" i="7" s="1"/>
  <c r="Q35" i="16" s="1"/>
  <c r="R35" i="14"/>
  <c r="S35" i="14"/>
  <c r="T35" i="14"/>
  <c r="U35" i="14"/>
  <c r="V35" i="14"/>
  <c r="W35" i="14"/>
  <c r="X35" i="14"/>
  <c r="Y35" i="14"/>
  <c r="Z35" i="14"/>
  <c r="B36" i="14"/>
  <c r="B36" i="7" s="1"/>
  <c r="B36" i="16" s="1"/>
  <c r="C36" i="14"/>
  <c r="C36" i="7" s="1"/>
  <c r="C36" i="16" s="1"/>
  <c r="D36" i="14"/>
  <c r="D36" i="7" s="1"/>
  <c r="D36" i="16" s="1"/>
  <c r="E36" i="14"/>
  <c r="E36" i="7" s="1"/>
  <c r="E36" i="16" s="1"/>
  <c r="F36" i="14"/>
  <c r="F36" i="7" s="1"/>
  <c r="F36" i="16" s="1"/>
  <c r="G36" i="14"/>
  <c r="G36" i="7" s="1"/>
  <c r="G36" i="16" s="1"/>
  <c r="H36" i="14"/>
  <c r="H36" i="7" s="1"/>
  <c r="H36" i="16" s="1"/>
  <c r="I36" i="14"/>
  <c r="I36" i="7" s="1"/>
  <c r="I36" i="16" s="1"/>
  <c r="J36" i="14"/>
  <c r="J36" i="7" s="1"/>
  <c r="J36" i="16" s="1"/>
  <c r="K36" i="14"/>
  <c r="K36" i="7" s="1"/>
  <c r="K36" i="16" s="1"/>
  <c r="L36" i="14"/>
  <c r="L36" i="7" s="1"/>
  <c r="L36" i="16" s="1"/>
  <c r="M36" i="14"/>
  <c r="M36" i="7" s="1"/>
  <c r="M36" i="16" s="1"/>
  <c r="N36" i="14"/>
  <c r="N36" i="7" s="1"/>
  <c r="N36" i="16" s="1"/>
  <c r="O36" i="14"/>
  <c r="O36" i="7" s="1"/>
  <c r="O36" i="16" s="1"/>
  <c r="P36" i="14"/>
  <c r="P36" i="7" s="1"/>
  <c r="P36" i="16" s="1"/>
  <c r="Q36" i="14"/>
  <c r="Q36" i="7" s="1"/>
  <c r="Q36" i="16" s="1"/>
  <c r="R36" i="14"/>
  <c r="S36" i="14"/>
  <c r="T36" i="14"/>
  <c r="U36" i="14"/>
  <c r="V36" i="14"/>
  <c r="W36" i="14"/>
  <c r="X36" i="14"/>
  <c r="Y36" i="14"/>
  <c r="Z36" i="14"/>
  <c r="B37" i="14"/>
  <c r="B37" i="7" s="1"/>
  <c r="B37" i="16" s="1"/>
  <c r="C37" i="14"/>
  <c r="C37" i="7" s="1"/>
  <c r="C37" i="16" s="1"/>
  <c r="D37" i="14"/>
  <c r="D37" i="7" s="1"/>
  <c r="D37" i="16" s="1"/>
  <c r="E37" i="14"/>
  <c r="E37" i="7" s="1"/>
  <c r="E37" i="16" s="1"/>
  <c r="F37" i="14"/>
  <c r="F37" i="7" s="1"/>
  <c r="F37" i="16" s="1"/>
  <c r="G37" i="14"/>
  <c r="G37" i="7" s="1"/>
  <c r="G37" i="16" s="1"/>
  <c r="H37" i="14"/>
  <c r="H37" i="7" s="1"/>
  <c r="H37" i="16" s="1"/>
  <c r="I37" i="14"/>
  <c r="I37" i="7" s="1"/>
  <c r="I37" i="16" s="1"/>
  <c r="J37" i="14"/>
  <c r="J37" i="7" s="1"/>
  <c r="J37" i="16" s="1"/>
  <c r="K37" i="14"/>
  <c r="K37" i="7" s="1"/>
  <c r="K37" i="16" s="1"/>
  <c r="L37" i="14"/>
  <c r="L37" i="7" s="1"/>
  <c r="L37" i="16" s="1"/>
  <c r="M37" i="14"/>
  <c r="M37" i="7" s="1"/>
  <c r="M37" i="16" s="1"/>
  <c r="N37" i="14"/>
  <c r="N37" i="7" s="1"/>
  <c r="N37" i="16" s="1"/>
  <c r="O37" i="14"/>
  <c r="O37" i="7" s="1"/>
  <c r="O37" i="16" s="1"/>
  <c r="P37" i="14"/>
  <c r="P37" i="7" s="1"/>
  <c r="P37" i="16" s="1"/>
  <c r="Q37" i="14"/>
  <c r="Q37" i="7" s="1"/>
  <c r="Q37" i="16" s="1"/>
  <c r="R37" i="14"/>
  <c r="S37" i="14"/>
  <c r="T37" i="14"/>
  <c r="U37" i="14"/>
  <c r="V37" i="14"/>
  <c r="W37" i="14"/>
  <c r="X37" i="14"/>
  <c r="Y37" i="14"/>
  <c r="Z37" i="14"/>
  <c r="B38" i="14"/>
  <c r="B38" i="7" s="1"/>
  <c r="B38" i="16" s="1"/>
  <c r="C38" i="14"/>
  <c r="C38" i="7" s="1"/>
  <c r="C38" i="16" s="1"/>
  <c r="D38" i="14"/>
  <c r="D38" i="7" s="1"/>
  <c r="D38" i="16" s="1"/>
  <c r="E38" i="14"/>
  <c r="E38" i="7" s="1"/>
  <c r="E38" i="16" s="1"/>
  <c r="F38" i="14"/>
  <c r="F38" i="7" s="1"/>
  <c r="F38" i="16" s="1"/>
  <c r="G38" i="14"/>
  <c r="G38" i="7" s="1"/>
  <c r="G38" i="16" s="1"/>
  <c r="H38" i="14"/>
  <c r="H38" i="7" s="1"/>
  <c r="H38" i="16" s="1"/>
  <c r="I38" i="14"/>
  <c r="I38" i="7" s="1"/>
  <c r="I38" i="16" s="1"/>
  <c r="J38" i="14"/>
  <c r="J38" i="7" s="1"/>
  <c r="J38" i="16" s="1"/>
  <c r="K38" i="14"/>
  <c r="K38" i="7" s="1"/>
  <c r="K38" i="16" s="1"/>
  <c r="L38" i="14"/>
  <c r="L38" i="7" s="1"/>
  <c r="L38" i="16" s="1"/>
  <c r="M38" i="14"/>
  <c r="M38" i="7" s="1"/>
  <c r="M38" i="16" s="1"/>
  <c r="N38" i="14"/>
  <c r="N38" i="7" s="1"/>
  <c r="N38" i="16" s="1"/>
  <c r="O38" i="14"/>
  <c r="O38" i="7" s="1"/>
  <c r="O38" i="16" s="1"/>
  <c r="P38" i="14"/>
  <c r="P38" i="7" s="1"/>
  <c r="P38" i="16" s="1"/>
  <c r="Q38" i="14"/>
  <c r="Q38" i="7" s="1"/>
  <c r="Q38" i="16" s="1"/>
  <c r="R38" i="14"/>
  <c r="S38" i="14"/>
  <c r="T38" i="14"/>
  <c r="U38" i="14"/>
  <c r="V38" i="14"/>
  <c r="W38" i="14"/>
  <c r="X38" i="14"/>
  <c r="Y38" i="14"/>
  <c r="Z38" i="14"/>
  <c r="B39" i="14"/>
  <c r="B39" i="7" s="1"/>
  <c r="B39" i="16" s="1"/>
  <c r="C39" i="14"/>
  <c r="C39" i="7" s="1"/>
  <c r="C39" i="16" s="1"/>
  <c r="D39" i="14"/>
  <c r="D39" i="7" s="1"/>
  <c r="D39" i="16" s="1"/>
  <c r="E39" i="14"/>
  <c r="E39" i="7" s="1"/>
  <c r="E39" i="16" s="1"/>
  <c r="F39" i="14"/>
  <c r="F39" i="7" s="1"/>
  <c r="F39" i="16" s="1"/>
  <c r="G39" i="14"/>
  <c r="G39" i="7" s="1"/>
  <c r="G39" i="16" s="1"/>
  <c r="H39" i="14"/>
  <c r="H39" i="7" s="1"/>
  <c r="H39" i="16" s="1"/>
  <c r="I39" i="14"/>
  <c r="I39" i="7" s="1"/>
  <c r="I39" i="16" s="1"/>
  <c r="J39" i="14"/>
  <c r="J39" i="7" s="1"/>
  <c r="J39" i="16" s="1"/>
  <c r="K39" i="14"/>
  <c r="K39" i="7" s="1"/>
  <c r="K39" i="16" s="1"/>
  <c r="L39" i="14"/>
  <c r="L39" i="7" s="1"/>
  <c r="L39" i="16" s="1"/>
  <c r="M39" i="14"/>
  <c r="M39" i="7" s="1"/>
  <c r="M39" i="16" s="1"/>
  <c r="N39" i="14"/>
  <c r="N39" i="7" s="1"/>
  <c r="N39" i="16" s="1"/>
  <c r="O39" i="14"/>
  <c r="O39" i="7" s="1"/>
  <c r="O39" i="16" s="1"/>
  <c r="P39" i="14"/>
  <c r="P39" i="7" s="1"/>
  <c r="P39" i="16" s="1"/>
  <c r="Q39" i="14"/>
  <c r="Q39" i="7" s="1"/>
  <c r="Q39" i="16" s="1"/>
  <c r="R39" i="14"/>
  <c r="S39" i="14"/>
  <c r="T39" i="14"/>
  <c r="U39" i="14"/>
  <c r="V39" i="14"/>
  <c r="W39" i="14"/>
  <c r="X39" i="14"/>
  <c r="Y39" i="14"/>
  <c r="Z39" i="14"/>
  <c r="B40" i="14"/>
  <c r="B40" i="7" s="1"/>
  <c r="B40" i="16" s="1"/>
  <c r="C40" i="14"/>
  <c r="C40" i="7" s="1"/>
  <c r="C40" i="16" s="1"/>
  <c r="D40" i="14"/>
  <c r="D40" i="7" s="1"/>
  <c r="D40" i="16" s="1"/>
  <c r="E40" i="14"/>
  <c r="E40" i="7" s="1"/>
  <c r="E40" i="16" s="1"/>
  <c r="F40" i="14"/>
  <c r="F40" i="7" s="1"/>
  <c r="F40" i="16" s="1"/>
  <c r="G40" i="14"/>
  <c r="G40" i="7" s="1"/>
  <c r="G40" i="16" s="1"/>
  <c r="H40" i="14"/>
  <c r="H40" i="7" s="1"/>
  <c r="H40" i="16" s="1"/>
  <c r="I40" i="14"/>
  <c r="I40" i="7" s="1"/>
  <c r="I40" i="16" s="1"/>
  <c r="J40" i="14"/>
  <c r="J40" i="7" s="1"/>
  <c r="J40" i="16" s="1"/>
  <c r="K40" i="14"/>
  <c r="K40" i="7" s="1"/>
  <c r="K40" i="16" s="1"/>
  <c r="L40" i="14"/>
  <c r="L40" i="7" s="1"/>
  <c r="L40" i="16" s="1"/>
  <c r="M40" i="14"/>
  <c r="M40" i="7" s="1"/>
  <c r="M40" i="16" s="1"/>
  <c r="N40" i="14"/>
  <c r="N40" i="7" s="1"/>
  <c r="N40" i="16" s="1"/>
  <c r="O40" i="14"/>
  <c r="O40" i="7" s="1"/>
  <c r="O40" i="16" s="1"/>
  <c r="P40" i="14"/>
  <c r="P40" i="7" s="1"/>
  <c r="P40" i="16" s="1"/>
  <c r="Q40" i="14"/>
  <c r="Q40" i="7" s="1"/>
  <c r="Q40" i="16" s="1"/>
  <c r="R40" i="14"/>
  <c r="S40" i="14"/>
  <c r="T40" i="14"/>
  <c r="U40" i="14"/>
  <c r="V40" i="14"/>
  <c r="W40" i="14"/>
  <c r="X40" i="14"/>
  <c r="Y40" i="14"/>
  <c r="Z40" i="14"/>
  <c r="B41" i="14"/>
  <c r="B41" i="7" s="1"/>
  <c r="B41" i="16" s="1"/>
  <c r="C41" i="14"/>
  <c r="C41" i="7" s="1"/>
  <c r="C41" i="16" s="1"/>
  <c r="D41" i="14"/>
  <c r="D41" i="7" s="1"/>
  <c r="D41" i="16" s="1"/>
  <c r="E41" i="14"/>
  <c r="E41" i="7" s="1"/>
  <c r="E41" i="16" s="1"/>
  <c r="F41" i="14"/>
  <c r="F41" i="7" s="1"/>
  <c r="F41" i="16" s="1"/>
  <c r="G41" i="14"/>
  <c r="G41" i="7" s="1"/>
  <c r="G41" i="16" s="1"/>
  <c r="H41" i="14"/>
  <c r="H41" i="7" s="1"/>
  <c r="H41" i="16" s="1"/>
  <c r="I41" i="14"/>
  <c r="I41" i="7" s="1"/>
  <c r="I41" i="16" s="1"/>
  <c r="J41" i="14"/>
  <c r="J41" i="7" s="1"/>
  <c r="J41" i="16" s="1"/>
  <c r="K41" i="14"/>
  <c r="K41" i="7" s="1"/>
  <c r="K41" i="16" s="1"/>
  <c r="L41" i="14"/>
  <c r="L41" i="7" s="1"/>
  <c r="L41" i="16" s="1"/>
  <c r="M41" i="14"/>
  <c r="M41" i="7" s="1"/>
  <c r="M41" i="16" s="1"/>
  <c r="N41" i="14"/>
  <c r="N41" i="7" s="1"/>
  <c r="N41" i="16" s="1"/>
  <c r="O41" i="14"/>
  <c r="O41" i="7" s="1"/>
  <c r="O41" i="16" s="1"/>
  <c r="P41" i="14"/>
  <c r="P41" i="7" s="1"/>
  <c r="P41" i="16" s="1"/>
  <c r="Q41" i="14"/>
  <c r="Q41" i="7" s="1"/>
  <c r="Q41" i="16" s="1"/>
  <c r="R41" i="14"/>
  <c r="S41" i="14"/>
  <c r="T41" i="14"/>
  <c r="U41" i="14"/>
  <c r="V41" i="14"/>
  <c r="W41" i="14"/>
  <c r="X41" i="14"/>
  <c r="Y41" i="14"/>
  <c r="Z41" i="14"/>
  <c r="B42" i="14"/>
  <c r="B42" i="7" s="1"/>
  <c r="B42" i="16" s="1"/>
  <c r="C42" i="14"/>
  <c r="C42" i="7" s="1"/>
  <c r="C42" i="16" s="1"/>
  <c r="D42" i="14"/>
  <c r="D42" i="7" s="1"/>
  <c r="D42" i="16" s="1"/>
  <c r="E42" i="14"/>
  <c r="E42" i="7" s="1"/>
  <c r="E42" i="16" s="1"/>
  <c r="F42" i="14"/>
  <c r="F42" i="7" s="1"/>
  <c r="F42" i="16" s="1"/>
  <c r="G42" i="14"/>
  <c r="G42" i="7" s="1"/>
  <c r="G42" i="16" s="1"/>
  <c r="H42" i="14"/>
  <c r="H42" i="7" s="1"/>
  <c r="H42" i="16" s="1"/>
  <c r="I42" i="14"/>
  <c r="I42" i="7" s="1"/>
  <c r="I42" i="16" s="1"/>
  <c r="J42" i="14"/>
  <c r="J42" i="7" s="1"/>
  <c r="J42" i="16" s="1"/>
  <c r="K42" i="14"/>
  <c r="K42" i="7" s="1"/>
  <c r="K42" i="16" s="1"/>
  <c r="L42" i="14"/>
  <c r="L42" i="7" s="1"/>
  <c r="L42" i="16" s="1"/>
  <c r="M42" i="14"/>
  <c r="M42" i="7" s="1"/>
  <c r="M42" i="16" s="1"/>
  <c r="N42" i="14"/>
  <c r="N42" i="7" s="1"/>
  <c r="N42" i="16" s="1"/>
  <c r="O42" i="14"/>
  <c r="O42" i="7" s="1"/>
  <c r="O42" i="16" s="1"/>
  <c r="P42" i="14"/>
  <c r="P42" i="7" s="1"/>
  <c r="P42" i="16" s="1"/>
  <c r="Q42" i="14"/>
  <c r="Q42" i="7" s="1"/>
  <c r="Q42" i="16" s="1"/>
  <c r="R42" i="14"/>
  <c r="S42" i="14"/>
  <c r="T42" i="14"/>
  <c r="U42" i="14"/>
  <c r="V42" i="14"/>
  <c r="W42" i="14"/>
  <c r="X42" i="14"/>
  <c r="Y42" i="14"/>
  <c r="Z42" i="14"/>
  <c r="B43" i="14"/>
  <c r="B43" i="7" s="1"/>
  <c r="B43" i="16" s="1"/>
  <c r="C43" i="14"/>
  <c r="C43" i="7" s="1"/>
  <c r="C43" i="16" s="1"/>
  <c r="D43" i="14"/>
  <c r="D43" i="7" s="1"/>
  <c r="D43" i="16" s="1"/>
  <c r="E43" i="14"/>
  <c r="E43" i="7" s="1"/>
  <c r="E43" i="16" s="1"/>
  <c r="F43" i="14"/>
  <c r="F43" i="7" s="1"/>
  <c r="F43" i="16" s="1"/>
  <c r="G43" i="14"/>
  <c r="G43" i="7" s="1"/>
  <c r="G43" i="16" s="1"/>
  <c r="H43" i="14"/>
  <c r="H43" i="7" s="1"/>
  <c r="H43" i="16" s="1"/>
  <c r="I43" i="14"/>
  <c r="I43" i="7" s="1"/>
  <c r="I43" i="16" s="1"/>
  <c r="J43" i="14"/>
  <c r="J43" i="7" s="1"/>
  <c r="J43" i="16" s="1"/>
  <c r="K43" i="14"/>
  <c r="K43" i="7" s="1"/>
  <c r="K43" i="16" s="1"/>
  <c r="L43" i="14"/>
  <c r="L43" i="7" s="1"/>
  <c r="L43" i="16" s="1"/>
  <c r="M43" i="14"/>
  <c r="M43" i="7" s="1"/>
  <c r="M43" i="16" s="1"/>
  <c r="N43" i="14"/>
  <c r="N43" i="7" s="1"/>
  <c r="N43" i="16" s="1"/>
  <c r="O43" i="14"/>
  <c r="O43" i="7" s="1"/>
  <c r="O43" i="16" s="1"/>
  <c r="P43" i="14"/>
  <c r="P43" i="7" s="1"/>
  <c r="P43" i="16" s="1"/>
  <c r="Q43" i="14"/>
  <c r="Q43" i="7" s="1"/>
  <c r="Q43" i="16" s="1"/>
  <c r="R43" i="14"/>
  <c r="S43" i="14"/>
  <c r="T43" i="14"/>
  <c r="U43" i="14"/>
  <c r="V43" i="14"/>
  <c r="W43" i="14"/>
  <c r="X43" i="14"/>
  <c r="Y43" i="14"/>
  <c r="Z43" i="14"/>
  <c r="B44" i="14"/>
  <c r="B44" i="7" s="1"/>
  <c r="B44" i="16" s="1"/>
  <c r="C44" i="14"/>
  <c r="C44" i="7" s="1"/>
  <c r="C44" i="16" s="1"/>
  <c r="D44" i="14"/>
  <c r="D44" i="7" s="1"/>
  <c r="D44" i="16" s="1"/>
  <c r="E44" i="14"/>
  <c r="E44" i="7" s="1"/>
  <c r="E44" i="16" s="1"/>
  <c r="F44" i="14"/>
  <c r="F44" i="7" s="1"/>
  <c r="G44" i="14"/>
  <c r="G44" i="7" s="1"/>
  <c r="G44" i="16" s="1"/>
  <c r="H44" i="14"/>
  <c r="H44" i="7" s="1"/>
  <c r="H44" i="16" s="1"/>
  <c r="I44" i="14"/>
  <c r="I44" i="7" s="1"/>
  <c r="I44" i="16" s="1"/>
  <c r="J44" i="14"/>
  <c r="J44" i="7" s="1"/>
  <c r="J44" i="16" s="1"/>
  <c r="K44" i="14"/>
  <c r="K44" i="7" s="1"/>
  <c r="K44" i="16" s="1"/>
  <c r="L44" i="14"/>
  <c r="L44" i="7" s="1"/>
  <c r="L44" i="16" s="1"/>
  <c r="M44" i="14"/>
  <c r="M44" i="7" s="1"/>
  <c r="M44" i="16" s="1"/>
  <c r="N44" i="14"/>
  <c r="N44" i="7" s="1"/>
  <c r="N44" i="16" s="1"/>
  <c r="O44" i="14"/>
  <c r="O44" i="7" s="1"/>
  <c r="O44" i="16" s="1"/>
  <c r="P44" i="14"/>
  <c r="P44" i="7" s="1"/>
  <c r="P44" i="16" s="1"/>
  <c r="Q44" i="14"/>
  <c r="Q44" i="7" s="1"/>
  <c r="Q44" i="16" s="1"/>
  <c r="R44" i="14"/>
  <c r="S44" i="14"/>
  <c r="T44" i="14"/>
  <c r="U44" i="14"/>
  <c r="V44" i="14"/>
  <c r="W44" i="14"/>
  <c r="X44" i="14"/>
  <c r="Y44" i="14"/>
  <c r="Z44" i="14"/>
  <c r="B45" i="14"/>
  <c r="B45" i="7" s="1"/>
  <c r="B45" i="16" s="1"/>
  <c r="C45" i="14"/>
  <c r="C45" i="7" s="1"/>
  <c r="C45" i="16" s="1"/>
  <c r="D45" i="14"/>
  <c r="D45" i="7" s="1"/>
  <c r="D45" i="16" s="1"/>
  <c r="E45" i="14"/>
  <c r="E45" i="7" s="1"/>
  <c r="E45" i="16" s="1"/>
  <c r="F45" i="14"/>
  <c r="F45" i="7" s="1"/>
  <c r="F45" i="16" s="1"/>
  <c r="G45" i="14"/>
  <c r="G45" i="7" s="1"/>
  <c r="G45" i="16" s="1"/>
  <c r="H45" i="14"/>
  <c r="H45" i="7" s="1"/>
  <c r="H45" i="16" s="1"/>
  <c r="I45" i="14"/>
  <c r="I45" i="7" s="1"/>
  <c r="I45" i="16" s="1"/>
  <c r="J45" i="14"/>
  <c r="J45" i="7" s="1"/>
  <c r="J45" i="16" s="1"/>
  <c r="K45" i="14"/>
  <c r="K45" i="7" s="1"/>
  <c r="K45" i="16" s="1"/>
  <c r="L45" i="14"/>
  <c r="L45" i="7" s="1"/>
  <c r="L45" i="16" s="1"/>
  <c r="M45" i="14"/>
  <c r="M45" i="7" s="1"/>
  <c r="M45" i="16" s="1"/>
  <c r="N45" i="14"/>
  <c r="N45" i="7" s="1"/>
  <c r="N45" i="16" s="1"/>
  <c r="O45" i="14"/>
  <c r="O45" i="7" s="1"/>
  <c r="O45" i="16" s="1"/>
  <c r="P45" i="14"/>
  <c r="P45" i="7" s="1"/>
  <c r="P45" i="16" s="1"/>
  <c r="Q45" i="14"/>
  <c r="Q45" i="7" s="1"/>
  <c r="Q45" i="16" s="1"/>
  <c r="R45" i="14"/>
  <c r="S45" i="14"/>
  <c r="T45" i="14"/>
  <c r="U45" i="14"/>
  <c r="V45" i="14"/>
  <c r="W45" i="14"/>
  <c r="X45" i="14"/>
  <c r="Y45" i="14"/>
  <c r="Z45" i="14"/>
  <c r="B46" i="14"/>
  <c r="B46" i="7" s="1"/>
  <c r="B46" i="16" s="1"/>
  <c r="C46" i="14"/>
  <c r="C46" i="7" s="1"/>
  <c r="C46" i="16" s="1"/>
  <c r="D46" i="14"/>
  <c r="D46" i="7" s="1"/>
  <c r="D46" i="16" s="1"/>
  <c r="E46" i="14"/>
  <c r="E46" i="7" s="1"/>
  <c r="E46" i="16" s="1"/>
  <c r="F46" i="14"/>
  <c r="F46" i="7" s="1"/>
  <c r="F46" i="16" s="1"/>
  <c r="G46" i="14"/>
  <c r="G46" i="7" s="1"/>
  <c r="G46" i="16" s="1"/>
  <c r="H46" i="14"/>
  <c r="H46" i="7" s="1"/>
  <c r="H46" i="16" s="1"/>
  <c r="I46" i="14"/>
  <c r="I46" i="7" s="1"/>
  <c r="I46" i="16" s="1"/>
  <c r="J46" i="14"/>
  <c r="J46" i="7" s="1"/>
  <c r="J46" i="16" s="1"/>
  <c r="K46" i="14"/>
  <c r="K46" i="7" s="1"/>
  <c r="K46" i="16" s="1"/>
  <c r="L46" i="14"/>
  <c r="L46" i="7" s="1"/>
  <c r="L46" i="16" s="1"/>
  <c r="M46" i="14"/>
  <c r="M46" i="7" s="1"/>
  <c r="M46" i="16" s="1"/>
  <c r="N46" i="14"/>
  <c r="N46" i="7" s="1"/>
  <c r="N46" i="16" s="1"/>
  <c r="O46" i="14"/>
  <c r="O46" i="7" s="1"/>
  <c r="O46" i="16" s="1"/>
  <c r="P46" i="14"/>
  <c r="P46" i="7" s="1"/>
  <c r="P46" i="16" s="1"/>
  <c r="Q46" i="14"/>
  <c r="Q46" i="7" s="1"/>
  <c r="Q46" i="16" s="1"/>
  <c r="R46" i="14"/>
  <c r="S46" i="14"/>
  <c r="T46" i="14"/>
  <c r="U46" i="14"/>
  <c r="V46" i="14"/>
  <c r="W46" i="14"/>
  <c r="X46" i="14"/>
  <c r="Y46" i="14"/>
  <c r="Z46" i="14"/>
  <c r="B47" i="14"/>
  <c r="B47" i="7" s="1"/>
  <c r="B47" i="16" s="1"/>
  <c r="C47" i="14"/>
  <c r="C47" i="7" s="1"/>
  <c r="C47" i="16" s="1"/>
  <c r="D47" i="14"/>
  <c r="D47" i="7" s="1"/>
  <c r="D47" i="16" s="1"/>
  <c r="E47" i="14"/>
  <c r="E47" i="7" s="1"/>
  <c r="E47" i="16" s="1"/>
  <c r="F47" i="14"/>
  <c r="F47" i="7" s="1"/>
  <c r="F47" i="16" s="1"/>
  <c r="G47" i="14"/>
  <c r="G47" i="7" s="1"/>
  <c r="G47" i="16" s="1"/>
  <c r="H47" i="14"/>
  <c r="H47" i="7" s="1"/>
  <c r="H47" i="16" s="1"/>
  <c r="I47" i="14"/>
  <c r="I47" i="7" s="1"/>
  <c r="I47" i="16" s="1"/>
  <c r="J47" i="14"/>
  <c r="J47" i="7" s="1"/>
  <c r="J47" i="16" s="1"/>
  <c r="K47" i="14"/>
  <c r="K47" i="7" s="1"/>
  <c r="K47" i="16" s="1"/>
  <c r="L47" i="14"/>
  <c r="L47" i="7" s="1"/>
  <c r="L47" i="16" s="1"/>
  <c r="M47" i="14"/>
  <c r="M47" i="7" s="1"/>
  <c r="M47" i="16" s="1"/>
  <c r="N47" i="14"/>
  <c r="N47" i="7" s="1"/>
  <c r="N47" i="16" s="1"/>
  <c r="O47" i="14"/>
  <c r="O47" i="7" s="1"/>
  <c r="O47" i="16" s="1"/>
  <c r="P47" i="14"/>
  <c r="P47" i="7" s="1"/>
  <c r="P47" i="16" s="1"/>
  <c r="Q47" i="14"/>
  <c r="Q47" i="7" s="1"/>
  <c r="Q47" i="16" s="1"/>
  <c r="R47" i="14"/>
  <c r="S47" i="14"/>
  <c r="T47" i="14"/>
  <c r="U47" i="14"/>
  <c r="V47" i="14"/>
  <c r="W47" i="14"/>
  <c r="X47" i="14"/>
  <c r="Y47" i="14"/>
  <c r="Z47" i="14"/>
  <c r="B48" i="14"/>
  <c r="B48" i="7" s="1"/>
  <c r="B48" i="16" s="1"/>
  <c r="C48" i="14"/>
  <c r="C48" i="7" s="1"/>
  <c r="C48" i="16" s="1"/>
  <c r="D48" i="14"/>
  <c r="D48" i="7" s="1"/>
  <c r="D48" i="16" s="1"/>
  <c r="E48" i="14"/>
  <c r="E48" i="7" s="1"/>
  <c r="E48" i="16" s="1"/>
  <c r="F48" i="14"/>
  <c r="F48" i="7" s="1"/>
  <c r="F48" i="16" s="1"/>
  <c r="G48" i="14"/>
  <c r="G48" i="7" s="1"/>
  <c r="G48" i="16" s="1"/>
  <c r="H48" i="14"/>
  <c r="H48" i="7" s="1"/>
  <c r="H48" i="16" s="1"/>
  <c r="I48" i="14"/>
  <c r="I48" i="7" s="1"/>
  <c r="I48" i="16" s="1"/>
  <c r="J48" i="14"/>
  <c r="J48" i="7" s="1"/>
  <c r="J48" i="16" s="1"/>
  <c r="K48" i="14"/>
  <c r="K48" i="7" s="1"/>
  <c r="K48" i="16" s="1"/>
  <c r="L48" i="14"/>
  <c r="L48" i="7" s="1"/>
  <c r="L48" i="16" s="1"/>
  <c r="M48" i="14"/>
  <c r="M48" i="7" s="1"/>
  <c r="M48" i="16" s="1"/>
  <c r="N48" i="14"/>
  <c r="N48" i="7" s="1"/>
  <c r="N48" i="16" s="1"/>
  <c r="O48" i="14"/>
  <c r="O48" i="7" s="1"/>
  <c r="O48" i="16" s="1"/>
  <c r="P48" i="14"/>
  <c r="P48" i="7" s="1"/>
  <c r="P48" i="16" s="1"/>
  <c r="Q48" i="14"/>
  <c r="Q48" i="7" s="1"/>
  <c r="Q48" i="16" s="1"/>
  <c r="R48" i="14"/>
  <c r="S48" i="14"/>
  <c r="T48" i="14"/>
  <c r="U48" i="14"/>
  <c r="V48" i="14"/>
  <c r="W48" i="14"/>
  <c r="X48" i="14"/>
  <c r="Y48" i="14"/>
  <c r="Z48" i="14"/>
  <c r="B49" i="14"/>
  <c r="B49" i="7" s="1"/>
  <c r="B49" i="16" s="1"/>
  <c r="C49" i="14"/>
  <c r="C49" i="7" s="1"/>
  <c r="C49" i="16" s="1"/>
  <c r="D49" i="14"/>
  <c r="D49" i="7" s="1"/>
  <c r="D49" i="16" s="1"/>
  <c r="E49" i="14"/>
  <c r="E49" i="7" s="1"/>
  <c r="E49" i="16" s="1"/>
  <c r="F49" i="14"/>
  <c r="F49" i="7" s="1"/>
  <c r="F49" i="16" s="1"/>
  <c r="G49" i="14"/>
  <c r="G49" i="7" s="1"/>
  <c r="G49" i="16" s="1"/>
  <c r="H49" i="14"/>
  <c r="H49" i="7" s="1"/>
  <c r="I49" i="14"/>
  <c r="I49" i="7" s="1"/>
  <c r="I49" i="16" s="1"/>
  <c r="J49" i="14"/>
  <c r="J49" i="7" s="1"/>
  <c r="J49" i="16" s="1"/>
  <c r="K49" i="14"/>
  <c r="K49" i="7" s="1"/>
  <c r="K49" i="16" s="1"/>
  <c r="L49" i="14"/>
  <c r="L49" i="7" s="1"/>
  <c r="L49" i="16" s="1"/>
  <c r="M49" i="14"/>
  <c r="M49" i="7" s="1"/>
  <c r="M49" i="16" s="1"/>
  <c r="N49" i="14"/>
  <c r="N49" i="7" s="1"/>
  <c r="N49" i="16" s="1"/>
  <c r="O49" i="14"/>
  <c r="O49" i="7" s="1"/>
  <c r="O49" i="16" s="1"/>
  <c r="P49" i="14"/>
  <c r="P49" i="7" s="1"/>
  <c r="Q49" i="14"/>
  <c r="Q49" i="7" s="1"/>
  <c r="Q49" i="16" s="1"/>
  <c r="R49" i="14"/>
  <c r="S49" i="14"/>
  <c r="T49" i="14"/>
  <c r="U49" i="14"/>
  <c r="V49" i="14"/>
  <c r="W49" i="14"/>
  <c r="X49" i="14"/>
  <c r="Y49" i="14"/>
  <c r="Z49" i="14"/>
  <c r="B50" i="14"/>
  <c r="B50" i="7" s="1"/>
  <c r="B50" i="16" s="1"/>
  <c r="C50" i="14"/>
  <c r="C50" i="7" s="1"/>
  <c r="C50" i="16" s="1"/>
  <c r="D50" i="14"/>
  <c r="D50" i="7" s="1"/>
  <c r="D50" i="16" s="1"/>
  <c r="E50" i="14"/>
  <c r="E50" i="7" s="1"/>
  <c r="E50" i="16" s="1"/>
  <c r="F50" i="14"/>
  <c r="F50" i="7" s="1"/>
  <c r="F50" i="16" s="1"/>
  <c r="G50" i="14"/>
  <c r="G50" i="7" s="1"/>
  <c r="G50" i="16" s="1"/>
  <c r="H50" i="14"/>
  <c r="H50" i="7" s="1"/>
  <c r="H50" i="16" s="1"/>
  <c r="I50" i="14"/>
  <c r="I50" i="7" s="1"/>
  <c r="I50" i="16" s="1"/>
  <c r="J50" i="14"/>
  <c r="J50" i="7" s="1"/>
  <c r="J50" i="16" s="1"/>
  <c r="K50" i="14"/>
  <c r="K50" i="7" s="1"/>
  <c r="K50" i="16" s="1"/>
  <c r="L50" i="14"/>
  <c r="L50" i="7" s="1"/>
  <c r="L50" i="16" s="1"/>
  <c r="M50" i="14"/>
  <c r="M50" i="7" s="1"/>
  <c r="M50" i="16" s="1"/>
  <c r="N50" i="14"/>
  <c r="N50" i="7" s="1"/>
  <c r="N50" i="16" s="1"/>
  <c r="O50" i="14"/>
  <c r="O50" i="7" s="1"/>
  <c r="O50" i="16" s="1"/>
  <c r="P50" i="14"/>
  <c r="P50" i="7" s="1"/>
  <c r="P50" i="16" s="1"/>
  <c r="Q50" i="14"/>
  <c r="Q50" i="7" s="1"/>
  <c r="Q50" i="16" s="1"/>
  <c r="R50" i="14"/>
  <c r="S50" i="14"/>
  <c r="T50" i="14"/>
  <c r="U50" i="14"/>
  <c r="V50" i="14"/>
  <c r="W50" i="14"/>
  <c r="X50" i="14"/>
  <c r="Y50" i="14"/>
  <c r="Z50" i="14"/>
  <c r="B51" i="14"/>
  <c r="B51" i="7" s="1"/>
  <c r="B51" i="16" s="1"/>
  <c r="C51" i="14"/>
  <c r="C51" i="7" s="1"/>
  <c r="C51" i="16" s="1"/>
  <c r="D51" i="14"/>
  <c r="D51" i="7" s="1"/>
  <c r="D51" i="16" s="1"/>
  <c r="E51" i="14"/>
  <c r="E51" i="7" s="1"/>
  <c r="E51" i="16" s="1"/>
  <c r="F51" i="14"/>
  <c r="F51" i="7" s="1"/>
  <c r="F51" i="16" s="1"/>
  <c r="G51" i="14"/>
  <c r="G51" i="7" s="1"/>
  <c r="G51" i="16" s="1"/>
  <c r="H51" i="14"/>
  <c r="H51" i="7" s="1"/>
  <c r="H51" i="16" s="1"/>
  <c r="I51" i="14"/>
  <c r="I51" i="7" s="1"/>
  <c r="I51" i="16" s="1"/>
  <c r="J51" i="14"/>
  <c r="J51" i="7" s="1"/>
  <c r="J51" i="16" s="1"/>
  <c r="K51" i="14"/>
  <c r="K51" i="7" s="1"/>
  <c r="K51" i="16" s="1"/>
  <c r="L51" i="14"/>
  <c r="L51" i="7" s="1"/>
  <c r="L51" i="16" s="1"/>
  <c r="M51" i="14"/>
  <c r="M51" i="7" s="1"/>
  <c r="M51" i="16" s="1"/>
  <c r="N51" i="14"/>
  <c r="N51" i="7" s="1"/>
  <c r="N51" i="16" s="1"/>
  <c r="O51" i="14"/>
  <c r="O51" i="7" s="1"/>
  <c r="O51" i="16" s="1"/>
  <c r="P51" i="14"/>
  <c r="P51" i="7" s="1"/>
  <c r="P51" i="16" s="1"/>
  <c r="Q51" i="14"/>
  <c r="Q51" i="7" s="1"/>
  <c r="Q51" i="16" s="1"/>
  <c r="R51" i="14"/>
  <c r="S51" i="14"/>
  <c r="T51" i="14"/>
  <c r="U51" i="14"/>
  <c r="V51" i="14"/>
  <c r="W51" i="14"/>
  <c r="X51" i="14"/>
  <c r="Y51" i="14"/>
  <c r="Z51" i="14"/>
  <c r="B52" i="14"/>
  <c r="B52" i="7" s="1"/>
  <c r="B52" i="16" s="1"/>
  <c r="C52" i="14"/>
  <c r="C52" i="7" s="1"/>
  <c r="C52" i="16" s="1"/>
  <c r="D52" i="14"/>
  <c r="D52" i="7" s="1"/>
  <c r="D52" i="16" s="1"/>
  <c r="E52" i="14"/>
  <c r="E52" i="7" s="1"/>
  <c r="E52" i="16" s="1"/>
  <c r="F52" i="14"/>
  <c r="F52" i="7" s="1"/>
  <c r="F52" i="16" s="1"/>
  <c r="G52" i="14"/>
  <c r="G52" i="7" s="1"/>
  <c r="G52" i="16" s="1"/>
  <c r="H52" i="14"/>
  <c r="H52" i="7" s="1"/>
  <c r="H52" i="16" s="1"/>
  <c r="I52" i="14"/>
  <c r="I52" i="7" s="1"/>
  <c r="I52" i="16" s="1"/>
  <c r="J52" i="14"/>
  <c r="J52" i="7" s="1"/>
  <c r="J52" i="16" s="1"/>
  <c r="K52" i="14"/>
  <c r="K52" i="7" s="1"/>
  <c r="K52" i="16" s="1"/>
  <c r="L52" i="14"/>
  <c r="L52" i="7" s="1"/>
  <c r="L52" i="16" s="1"/>
  <c r="M52" i="14"/>
  <c r="M52" i="7" s="1"/>
  <c r="M52" i="16" s="1"/>
  <c r="N52" i="14"/>
  <c r="N52" i="7" s="1"/>
  <c r="N52" i="16" s="1"/>
  <c r="O52" i="14"/>
  <c r="O52" i="7" s="1"/>
  <c r="O52" i="16" s="1"/>
  <c r="P52" i="14"/>
  <c r="P52" i="7" s="1"/>
  <c r="P52" i="16" s="1"/>
  <c r="Q52" i="14"/>
  <c r="Q52" i="7" s="1"/>
  <c r="Q52" i="16" s="1"/>
  <c r="R52" i="14"/>
  <c r="S52" i="14"/>
  <c r="T52" i="14"/>
  <c r="U52" i="14"/>
  <c r="V52" i="14"/>
  <c r="W52" i="14"/>
  <c r="X52" i="14"/>
  <c r="Y52" i="14"/>
  <c r="Z52" i="14"/>
  <c r="B53" i="14"/>
  <c r="B53" i="7" s="1"/>
  <c r="B53" i="16" s="1"/>
  <c r="C53" i="14"/>
  <c r="C53" i="7" s="1"/>
  <c r="C53" i="16" s="1"/>
  <c r="D53" i="14"/>
  <c r="D53" i="7" s="1"/>
  <c r="D53" i="16" s="1"/>
  <c r="E53" i="14"/>
  <c r="E53" i="7" s="1"/>
  <c r="E53" i="16" s="1"/>
  <c r="F53" i="14"/>
  <c r="F53" i="7" s="1"/>
  <c r="F53" i="16" s="1"/>
  <c r="G53" i="14"/>
  <c r="G53" i="7" s="1"/>
  <c r="G53" i="16" s="1"/>
  <c r="H53" i="14"/>
  <c r="H53" i="7" s="1"/>
  <c r="H53" i="16" s="1"/>
  <c r="I53" i="14"/>
  <c r="I53" i="7" s="1"/>
  <c r="I53" i="16" s="1"/>
  <c r="J53" i="14"/>
  <c r="J53" i="7" s="1"/>
  <c r="J53" i="16" s="1"/>
  <c r="K53" i="14"/>
  <c r="K53" i="7" s="1"/>
  <c r="K53" i="16" s="1"/>
  <c r="L53" i="14"/>
  <c r="L53" i="7" s="1"/>
  <c r="L53" i="16" s="1"/>
  <c r="M53" i="14"/>
  <c r="M53" i="7" s="1"/>
  <c r="M53" i="16" s="1"/>
  <c r="N53" i="14"/>
  <c r="N53" i="7" s="1"/>
  <c r="N53" i="16" s="1"/>
  <c r="O53" i="14"/>
  <c r="O53" i="7" s="1"/>
  <c r="O53" i="16" s="1"/>
  <c r="P53" i="14"/>
  <c r="P53" i="7" s="1"/>
  <c r="P53" i="16" s="1"/>
  <c r="Q53" i="14"/>
  <c r="Q53" i="7" s="1"/>
  <c r="Q53" i="16" s="1"/>
  <c r="R53" i="14"/>
  <c r="S53" i="14"/>
  <c r="T53" i="14"/>
  <c r="U53" i="14"/>
  <c r="V53" i="14"/>
  <c r="W53" i="14"/>
  <c r="X53" i="14"/>
  <c r="Y53" i="14"/>
  <c r="Z53" i="14"/>
  <c r="B54" i="14"/>
  <c r="B54" i="7" s="1"/>
  <c r="B54" i="16" s="1"/>
  <c r="C54" i="14"/>
  <c r="C54" i="7" s="1"/>
  <c r="C54" i="16" s="1"/>
  <c r="D54" i="14"/>
  <c r="D54" i="7" s="1"/>
  <c r="D54" i="16" s="1"/>
  <c r="E54" i="14"/>
  <c r="E54" i="7" s="1"/>
  <c r="E54" i="16" s="1"/>
  <c r="F54" i="14"/>
  <c r="F54" i="7" s="1"/>
  <c r="F54" i="16" s="1"/>
  <c r="G54" i="14"/>
  <c r="G54" i="7" s="1"/>
  <c r="G54" i="16" s="1"/>
  <c r="H54" i="14"/>
  <c r="H54" i="7" s="1"/>
  <c r="H54" i="16" s="1"/>
  <c r="I54" i="14"/>
  <c r="I54" i="7" s="1"/>
  <c r="I54" i="16" s="1"/>
  <c r="J54" i="14"/>
  <c r="J54" i="7" s="1"/>
  <c r="J54" i="16" s="1"/>
  <c r="K54" i="14"/>
  <c r="K54" i="7" s="1"/>
  <c r="K54" i="16" s="1"/>
  <c r="L54" i="14"/>
  <c r="L54" i="7" s="1"/>
  <c r="L54" i="16" s="1"/>
  <c r="M54" i="14"/>
  <c r="M54" i="7" s="1"/>
  <c r="M54" i="16" s="1"/>
  <c r="N54" i="14"/>
  <c r="N54" i="7" s="1"/>
  <c r="N54" i="16" s="1"/>
  <c r="O54" i="14"/>
  <c r="O54" i="7" s="1"/>
  <c r="O54" i="16" s="1"/>
  <c r="P54" i="14"/>
  <c r="P54" i="7" s="1"/>
  <c r="P54" i="16" s="1"/>
  <c r="Q54" i="14"/>
  <c r="Q54" i="7" s="1"/>
  <c r="Q54" i="16" s="1"/>
  <c r="R54" i="14"/>
  <c r="S54" i="14"/>
  <c r="T54" i="14"/>
  <c r="U54" i="14"/>
  <c r="V54" i="14"/>
  <c r="W54" i="14"/>
  <c r="X54" i="14"/>
  <c r="Y54" i="14"/>
  <c r="Z54" i="14"/>
  <c r="B55" i="14"/>
  <c r="B55" i="7" s="1"/>
  <c r="B55" i="16" s="1"/>
  <c r="C55" i="14"/>
  <c r="C55" i="7" s="1"/>
  <c r="C55" i="16" s="1"/>
  <c r="D55" i="14"/>
  <c r="D55" i="7" s="1"/>
  <c r="D55" i="16" s="1"/>
  <c r="E55" i="14"/>
  <c r="E55" i="7" s="1"/>
  <c r="E55" i="16" s="1"/>
  <c r="F55" i="14"/>
  <c r="F55" i="7" s="1"/>
  <c r="F55" i="16" s="1"/>
  <c r="G55" i="14"/>
  <c r="G55" i="7" s="1"/>
  <c r="G55" i="16" s="1"/>
  <c r="H55" i="14"/>
  <c r="H55" i="7" s="1"/>
  <c r="H55" i="16" s="1"/>
  <c r="I55" i="14"/>
  <c r="I55" i="7" s="1"/>
  <c r="I55" i="16" s="1"/>
  <c r="J55" i="14"/>
  <c r="J55" i="7" s="1"/>
  <c r="J55" i="16" s="1"/>
  <c r="K55" i="14"/>
  <c r="K55" i="7" s="1"/>
  <c r="K55" i="16" s="1"/>
  <c r="L55" i="14"/>
  <c r="L55" i="7" s="1"/>
  <c r="L55" i="16" s="1"/>
  <c r="M55" i="14"/>
  <c r="M55" i="7" s="1"/>
  <c r="M55" i="16" s="1"/>
  <c r="N55" i="14"/>
  <c r="N55" i="7" s="1"/>
  <c r="N55" i="16" s="1"/>
  <c r="O55" i="14"/>
  <c r="O55" i="7" s="1"/>
  <c r="O55" i="16" s="1"/>
  <c r="P55" i="14"/>
  <c r="P55" i="7" s="1"/>
  <c r="P55" i="16" s="1"/>
  <c r="Q55" i="14"/>
  <c r="Q55" i="7" s="1"/>
  <c r="Q55" i="16" s="1"/>
  <c r="R55" i="14"/>
  <c r="S55" i="14"/>
  <c r="T55" i="14"/>
  <c r="U55" i="14"/>
  <c r="V55" i="14"/>
  <c r="W55" i="14"/>
  <c r="X55" i="14"/>
  <c r="Y55" i="14"/>
  <c r="Z55" i="14"/>
  <c r="B56" i="14"/>
  <c r="B56" i="7" s="1"/>
  <c r="B56" i="16" s="1"/>
  <c r="C56" i="14"/>
  <c r="C56" i="7" s="1"/>
  <c r="C56" i="16" s="1"/>
  <c r="D56" i="14"/>
  <c r="D56" i="7" s="1"/>
  <c r="D56" i="16" s="1"/>
  <c r="E56" i="14"/>
  <c r="E56" i="7" s="1"/>
  <c r="E56" i="16" s="1"/>
  <c r="F56" i="14"/>
  <c r="F56" i="7" s="1"/>
  <c r="F56" i="16" s="1"/>
  <c r="G56" i="14"/>
  <c r="G56" i="7" s="1"/>
  <c r="G56" i="16" s="1"/>
  <c r="H56" i="14"/>
  <c r="H56" i="7" s="1"/>
  <c r="H56" i="16" s="1"/>
  <c r="I56" i="14"/>
  <c r="I56" i="7" s="1"/>
  <c r="I56" i="16" s="1"/>
  <c r="J56" i="14"/>
  <c r="J56" i="7" s="1"/>
  <c r="J56" i="16" s="1"/>
  <c r="K56" i="14"/>
  <c r="K56" i="7" s="1"/>
  <c r="K56" i="16" s="1"/>
  <c r="L56" i="14"/>
  <c r="L56" i="7" s="1"/>
  <c r="L56" i="16" s="1"/>
  <c r="M56" i="14"/>
  <c r="M56" i="7" s="1"/>
  <c r="M56" i="16" s="1"/>
  <c r="N56" i="14"/>
  <c r="N56" i="7" s="1"/>
  <c r="N56" i="16" s="1"/>
  <c r="O56" i="14"/>
  <c r="O56" i="7" s="1"/>
  <c r="O56" i="16" s="1"/>
  <c r="P56" i="14"/>
  <c r="P56" i="7" s="1"/>
  <c r="P56" i="16" s="1"/>
  <c r="Q56" i="14"/>
  <c r="Q56" i="7" s="1"/>
  <c r="Q56" i="16" s="1"/>
  <c r="R56" i="14"/>
  <c r="S56" i="14"/>
  <c r="T56" i="14"/>
  <c r="U56" i="14"/>
  <c r="V56" i="14"/>
  <c r="W56" i="14"/>
  <c r="X56" i="14"/>
  <c r="Y56" i="14"/>
  <c r="Z56" i="14"/>
  <c r="B57" i="14"/>
  <c r="B57" i="7" s="1"/>
  <c r="B57" i="16" s="1"/>
  <c r="C57" i="14"/>
  <c r="C57" i="7" s="1"/>
  <c r="C57" i="16" s="1"/>
  <c r="D57" i="14"/>
  <c r="D57" i="7" s="1"/>
  <c r="D57" i="16" s="1"/>
  <c r="E57" i="14"/>
  <c r="E57" i="7" s="1"/>
  <c r="E57" i="16" s="1"/>
  <c r="F57" i="14"/>
  <c r="F57" i="7" s="1"/>
  <c r="F57" i="16" s="1"/>
  <c r="G57" i="14"/>
  <c r="G57" i="7" s="1"/>
  <c r="G57" i="16" s="1"/>
  <c r="H57" i="14"/>
  <c r="H57" i="7" s="1"/>
  <c r="H57" i="16" s="1"/>
  <c r="I57" i="14"/>
  <c r="I57" i="7" s="1"/>
  <c r="I57" i="16" s="1"/>
  <c r="J57" i="14"/>
  <c r="J57" i="7" s="1"/>
  <c r="J57" i="16" s="1"/>
  <c r="K57" i="14"/>
  <c r="K57" i="7" s="1"/>
  <c r="K57" i="16" s="1"/>
  <c r="L57" i="14"/>
  <c r="L57" i="7" s="1"/>
  <c r="L57" i="16" s="1"/>
  <c r="M57" i="14"/>
  <c r="M57" i="7" s="1"/>
  <c r="M57" i="16" s="1"/>
  <c r="N57" i="14"/>
  <c r="N57" i="7" s="1"/>
  <c r="N57" i="16" s="1"/>
  <c r="O57" i="14"/>
  <c r="O57" i="7" s="1"/>
  <c r="O57" i="16" s="1"/>
  <c r="P57" i="14"/>
  <c r="P57" i="7" s="1"/>
  <c r="P57" i="16" s="1"/>
  <c r="Q57" i="14"/>
  <c r="Q57" i="7" s="1"/>
  <c r="Q57" i="16" s="1"/>
  <c r="R57" i="14"/>
  <c r="S57" i="14"/>
  <c r="T57" i="14"/>
  <c r="U57" i="14"/>
  <c r="V57" i="14"/>
  <c r="W57" i="14"/>
  <c r="X57" i="14"/>
  <c r="Y57" i="14"/>
  <c r="Z57" i="14"/>
  <c r="B58" i="14"/>
  <c r="B58" i="7" s="1"/>
  <c r="B58" i="16" s="1"/>
  <c r="C58" i="14"/>
  <c r="C58" i="7" s="1"/>
  <c r="C58" i="16" s="1"/>
  <c r="D58" i="14"/>
  <c r="D58" i="7" s="1"/>
  <c r="D58" i="16" s="1"/>
  <c r="E58" i="14"/>
  <c r="E58" i="7" s="1"/>
  <c r="E58" i="16" s="1"/>
  <c r="F58" i="14"/>
  <c r="F58" i="7" s="1"/>
  <c r="F58" i="16" s="1"/>
  <c r="G58" i="14"/>
  <c r="G58" i="7" s="1"/>
  <c r="G58" i="16" s="1"/>
  <c r="H58" i="14"/>
  <c r="H58" i="7" s="1"/>
  <c r="H58" i="16" s="1"/>
  <c r="I58" i="14"/>
  <c r="I58" i="7" s="1"/>
  <c r="I58" i="16" s="1"/>
  <c r="J58" i="14"/>
  <c r="J58" i="7" s="1"/>
  <c r="J58" i="16" s="1"/>
  <c r="K58" i="14"/>
  <c r="K58" i="7" s="1"/>
  <c r="K58" i="16" s="1"/>
  <c r="L58" i="14"/>
  <c r="L58" i="7" s="1"/>
  <c r="L58" i="16" s="1"/>
  <c r="M58" i="14"/>
  <c r="M58" i="7" s="1"/>
  <c r="M58" i="16" s="1"/>
  <c r="N58" i="14"/>
  <c r="N58" i="7" s="1"/>
  <c r="N58" i="16" s="1"/>
  <c r="O58" i="14"/>
  <c r="O58" i="7" s="1"/>
  <c r="O58" i="16" s="1"/>
  <c r="P58" i="14"/>
  <c r="P58" i="7" s="1"/>
  <c r="P58" i="16" s="1"/>
  <c r="Q58" i="14"/>
  <c r="Q58" i="7" s="1"/>
  <c r="Q58" i="16" s="1"/>
  <c r="R58" i="14"/>
  <c r="S58" i="14"/>
  <c r="T58" i="14"/>
  <c r="U58" i="14"/>
  <c r="V58" i="14"/>
  <c r="W58" i="14"/>
  <c r="X58" i="14"/>
  <c r="Y58" i="14"/>
  <c r="Z58" i="14"/>
  <c r="B59" i="14"/>
  <c r="B59" i="7" s="1"/>
  <c r="B59" i="16" s="1"/>
  <c r="C59" i="14"/>
  <c r="C59" i="7" s="1"/>
  <c r="C59" i="16" s="1"/>
  <c r="D59" i="14"/>
  <c r="D59" i="7" s="1"/>
  <c r="D59" i="16" s="1"/>
  <c r="E59" i="14"/>
  <c r="E59" i="7" s="1"/>
  <c r="E59" i="16" s="1"/>
  <c r="F59" i="14"/>
  <c r="F59" i="7" s="1"/>
  <c r="F59" i="16" s="1"/>
  <c r="G59" i="14"/>
  <c r="G59" i="7" s="1"/>
  <c r="H59" i="14"/>
  <c r="H59" i="7" s="1"/>
  <c r="H59" i="16" s="1"/>
  <c r="I59" i="14"/>
  <c r="I59" i="7" s="1"/>
  <c r="I59" i="16" s="1"/>
  <c r="J59" i="14"/>
  <c r="J59" i="7" s="1"/>
  <c r="J59" i="16" s="1"/>
  <c r="K59" i="14"/>
  <c r="K59" i="7" s="1"/>
  <c r="K59" i="16" s="1"/>
  <c r="L59" i="14"/>
  <c r="L59" i="7" s="1"/>
  <c r="L59" i="16" s="1"/>
  <c r="M59" i="14"/>
  <c r="M59" i="7" s="1"/>
  <c r="M59" i="16" s="1"/>
  <c r="N59" i="14"/>
  <c r="N59" i="7" s="1"/>
  <c r="N59" i="16" s="1"/>
  <c r="O59" i="14"/>
  <c r="O59" i="7" s="1"/>
  <c r="O59" i="16" s="1"/>
  <c r="P59" i="14"/>
  <c r="P59" i="7" s="1"/>
  <c r="P59" i="16" s="1"/>
  <c r="Q59" i="14"/>
  <c r="Q59" i="7" s="1"/>
  <c r="Q59" i="16" s="1"/>
  <c r="R59" i="14"/>
  <c r="S59" i="14"/>
  <c r="T59" i="14"/>
  <c r="U59" i="14"/>
  <c r="V59" i="14"/>
  <c r="W59" i="14"/>
  <c r="X59" i="14"/>
  <c r="Y59" i="14"/>
  <c r="Z59" i="14"/>
  <c r="B60" i="14"/>
  <c r="B60" i="7" s="1"/>
  <c r="B60" i="16" s="1"/>
  <c r="C60" i="14"/>
  <c r="C60" i="7" s="1"/>
  <c r="C60" i="16" s="1"/>
  <c r="D60" i="14"/>
  <c r="D60" i="7" s="1"/>
  <c r="D60" i="16" s="1"/>
  <c r="E60" i="14"/>
  <c r="E60" i="7" s="1"/>
  <c r="E60" i="16" s="1"/>
  <c r="F60" i="14"/>
  <c r="F60" i="7" s="1"/>
  <c r="F60" i="16" s="1"/>
  <c r="G60" i="14"/>
  <c r="G60" i="7" s="1"/>
  <c r="G60" i="16" s="1"/>
  <c r="H60" i="14"/>
  <c r="H60" i="7" s="1"/>
  <c r="H60" i="16" s="1"/>
  <c r="I60" i="14"/>
  <c r="I60" i="7" s="1"/>
  <c r="I60" i="16" s="1"/>
  <c r="J60" i="14"/>
  <c r="J60" i="7" s="1"/>
  <c r="J60" i="16" s="1"/>
  <c r="K60" i="14"/>
  <c r="K60" i="7" s="1"/>
  <c r="K60" i="16" s="1"/>
  <c r="L60" i="14"/>
  <c r="L60" i="7" s="1"/>
  <c r="L60" i="16" s="1"/>
  <c r="M60" i="14"/>
  <c r="M60" i="7" s="1"/>
  <c r="M60" i="16" s="1"/>
  <c r="N60" i="14"/>
  <c r="N60" i="7" s="1"/>
  <c r="N60" i="16" s="1"/>
  <c r="O60" i="14"/>
  <c r="O60" i="7" s="1"/>
  <c r="O60" i="16" s="1"/>
  <c r="P60" i="14"/>
  <c r="P60" i="7" s="1"/>
  <c r="P60" i="16" s="1"/>
  <c r="Q60" i="14"/>
  <c r="Q60" i="7" s="1"/>
  <c r="Q60" i="16" s="1"/>
  <c r="R60" i="14"/>
  <c r="S60" i="14"/>
  <c r="T60" i="14"/>
  <c r="U60" i="14"/>
  <c r="V60" i="14"/>
  <c r="W60" i="14"/>
  <c r="X60" i="14"/>
  <c r="Y60" i="14"/>
  <c r="Z60" i="14"/>
  <c r="B61" i="14"/>
  <c r="B61" i="7" s="1"/>
  <c r="B61" i="16" s="1"/>
  <c r="C61" i="14"/>
  <c r="C61" i="7" s="1"/>
  <c r="C61" i="16" s="1"/>
  <c r="D61" i="14"/>
  <c r="D61" i="7" s="1"/>
  <c r="D61" i="16" s="1"/>
  <c r="E61" i="14"/>
  <c r="E61" i="7" s="1"/>
  <c r="E61" i="16" s="1"/>
  <c r="F61" i="14"/>
  <c r="F61" i="7" s="1"/>
  <c r="F61" i="16" s="1"/>
  <c r="G61" i="14"/>
  <c r="G61" i="7" s="1"/>
  <c r="G61" i="16" s="1"/>
  <c r="H61" i="14"/>
  <c r="H61" i="7" s="1"/>
  <c r="H61" i="16" s="1"/>
  <c r="I61" i="14"/>
  <c r="I61" i="7" s="1"/>
  <c r="I61" i="16" s="1"/>
  <c r="J61" i="14"/>
  <c r="J61" i="7" s="1"/>
  <c r="J61" i="16" s="1"/>
  <c r="K61" i="14"/>
  <c r="K61" i="7" s="1"/>
  <c r="K61" i="16" s="1"/>
  <c r="L61" i="14"/>
  <c r="L61" i="7" s="1"/>
  <c r="L61" i="16" s="1"/>
  <c r="M61" i="14"/>
  <c r="M61" i="7" s="1"/>
  <c r="M61" i="16" s="1"/>
  <c r="N61" i="14"/>
  <c r="N61" i="7" s="1"/>
  <c r="N61" i="16" s="1"/>
  <c r="O61" i="14"/>
  <c r="O61" i="7" s="1"/>
  <c r="O61" i="16" s="1"/>
  <c r="P61" i="14"/>
  <c r="P61" i="7" s="1"/>
  <c r="P61" i="16" s="1"/>
  <c r="Q61" i="14"/>
  <c r="Q61" i="7" s="1"/>
  <c r="Q61" i="16" s="1"/>
  <c r="R61" i="14"/>
  <c r="S61" i="14"/>
  <c r="T61" i="14"/>
  <c r="U61" i="14"/>
  <c r="V61" i="14"/>
  <c r="W61" i="14"/>
  <c r="X61" i="14"/>
  <c r="Y61" i="14"/>
  <c r="Z61" i="14"/>
  <c r="B62" i="14"/>
  <c r="B62" i="7" s="1"/>
  <c r="B62" i="16" s="1"/>
  <c r="C62" i="14"/>
  <c r="C62" i="7" s="1"/>
  <c r="C62" i="16" s="1"/>
  <c r="D62" i="14"/>
  <c r="D62" i="7" s="1"/>
  <c r="D62" i="16" s="1"/>
  <c r="E62" i="14"/>
  <c r="E62" i="7" s="1"/>
  <c r="E62" i="16" s="1"/>
  <c r="F62" i="14"/>
  <c r="F62" i="7" s="1"/>
  <c r="F62" i="16" s="1"/>
  <c r="G62" i="14"/>
  <c r="G62" i="7" s="1"/>
  <c r="G62" i="16" s="1"/>
  <c r="H62" i="14"/>
  <c r="H62" i="7" s="1"/>
  <c r="H62" i="16" s="1"/>
  <c r="I62" i="14"/>
  <c r="I62" i="7" s="1"/>
  <c r="I62" i="16" s="1"/>
  <c r="J62" i="14"/>
  <c r="J62" i="7" s="1"/>
  <c r="J62" i="16" s="1"/>
  <c r="K62" i="14"/>
  <c r="K62" i="7" s="1"/>
  <c r="K62" i="16" s="1"/>
  <c r="L62" i="14"/>
  <c r="L62" i="7" s="1"/>
  <c r="L62" i="16" s="1"/>
  <c r="M62" i="14"/>
  <c r="M62" i="7" s="1"/>
  <c r="M62" i="16" s="1"/>
  <c r="N62" i="14"/>
  <c r="N62" i="7" s="1"/>
  <c r="N62" i="16" s="1"/>
  <c r="O62" i="14"/>
  <c r="O62" i="7" s="1"/>
  <c r="O62" i="16" s="1"/>
  <c r="P62" i="14"/>
  <c r="P62" i="7" s="1"/>
  <c r="P62" i="16" s="1"/>
  <c r="Q62" i="14"/>
  <c r="Q62" i="7" s="1"/>
  <c r="Q62" i="16" s="1"/>
  <c r="R62" i="14"/>
  <c r="S62" i="14"/>
  <c r="T62" i="14"/>
  <c r="U62" i="14"/>
  <c r="V62" i="14"/>
  <c r="W62" i="14"/>
  <c r="X62" i="14"/>
  <c r="Y62" i="14"/>
  <c r="Z62" i="14"/>
  <c r="B63" i="14"/>
  <c r="B63" i="7" s="1"/>
  <c r="B63" i="16" s="1"/>
  <c r="C63" i="14"/>
  <c r="C63" i="7" s="1"/>
  <c r="C63" i="16" s="1"/>
  <c r="D63" i="14"/>
  <c r="D63" i="7" s="1"/>
  <c r="D63" i="16" s="1"/>
  <c r="E63" i="14"/>
  <c r="E63" i="7" s="1"/>
  <c r="E63" i="16" s="1"/>
  <c r="F63" i="14"/>
  <c r="F63" i="7" s="1"/>
  <c r="F63" i="16" s="1"/>
  <c r="G63" i="14"/>
  <c r="G63" i="7" s="1"/>
  <c r="G63" i="16" s="1"/>
  <c r="H63" i="14"/>
  <c r="H63" i="7" s="1"/>
  <c r="H63" i="16" s="1"/>
  <c r="I63" i="14"/>
  <c r="I63" i="7" s="1"/>
  <c r="I63" i="16" s="1"/>
  <c r="J63" i="14"/>
  <c r="J63" i="7" s="1"/>
  <c r="J63" i="16" s="1"/>
  <c r="K63" i="14"/>
  <c r="K63" i="7" s="1"/>
  <c r="K63" i="16" s="1"/>
  <c r="L63" i="14"/>
  <c r="L63" i="7" s="1"/>
  <c r="L63" i="16" s="1"/>
  <c r="M63" i="14"/>
  <c r="M63" i="7" s="1"/>
  <c r="M63" i="16" s="1"/>
  <c r="N63" i="14"/>
  <c r="N63" i="7" s="1"/>
  <c r="N63" i="16" s="1"/>
  <c r="O63" i="14"/>
  <c r="O63" i="7" s="1"/>
  <c r="O63" i="16" s="1"/>
  <c r="P63" i="14"/>
  <c r="P63" i="7" s="1"/>
  <c r="P63" i="16" s="1"/>
  <c r="Q63" i="14"/>
  <c r="Q63" i="7" s="1"/>
  <c r="Q63" i="16" s="1"/>
  <c r="R63" i="14"/>
  <c r="S63" i="14"/>
  <c r="T63" i="14"/>
  <c r="U63" i="14"/>
  <c r="V63" i="14"/>
  <c r="W63" i="14"/>
  <c r="X63" i="14"/>
  <c r="Y63" i="14"/>
  <c r="Z63" i="14"/>
  <c r="B64" i="14"/>
  <c r="B64" i="7" s="1"/>
  <c r="B64" i="16" s="1"/>
  <c r="C64" i="14"/>
  <c r="C64" i="7" s="1"/>
  <c r="C64" i="16" s="1"/>
  <c r="D64" i="14"/>
  <c r="D64" i="7" s="1"/>
  <c r="D64" i="16" s="1"/>
  <c r="E64" i="14"/>
  <c r="E64" i="7" s="1"/>
  <c r="E64" i="16" s="1"/>
  <c r="F64" i="14"/>
  <c r="F64" i="7" s="1"/>
  <c r="F64" i="16" s="1"/>
  <c r="G64" i="14"/>
  <c r="G64" i="7" s="1"/>
  <c r="G64" i="16" s="1"/>
  <c r="H64" i="14"/>
  <c r="H64" i="7" s="1"/>
  <c r="H64" i="16" s="1"/>
  <c r="I64" i="14"/>
  <c r="I64" i="7" s="1"/>
  <c r="I64" i="16" s="1"/>
  <c r="J64" i="14"/>
  <c r="J64" i="7" s="1"/>
  <c r="J64" i="16" s="1"/>
  <c r="K64" i="14"/>
  <c r="K64" i="7" s="1"/>
  <c r="K64" i="16" s="1"/>
  <c r="L64" i="14"/>
  <c r="L64" i="7" s="1"/>
  <c r="L64" i="16" s="1"/>
  <c r="M64" i="14"/>
  <c r="M64" i="7" s="1"/>
  <c r="M64" i="16" s="1"/>
  <c r="N64" i="14"/>
  <c r="N64" i="7" s="1"/>
  <c r="O64" i="14"/>
  <c r="O64" i="7" s="1"/>
  <c r="O64" i="16" s="1"/>
  <c r="P64" i="14"/>
  <c r="P64" i="7" s="1"/>
  <c r="P64" i="16" s="1"/>
  <c r="Q64" i="14"/>
  <c r="Q64" i="7" s="1"/>
  <c r="Q64" i="16" s="1"/>
  <c r="R64" i="14"/>
  <c r="S64" i="14"/>
  <c r="T64" i="14"/>
  <c r="U64" i="14"/>
  <c r="V64" i="14"/>
  <c r="W64" i="14"/>
  <c r="X64" i="14"/>
  <c r="Y64" i="14"/>
  <c r="Z64" i="14"/>
  <c r="B65" i="14"/>
  <c r="B65" i="7" s="1"/>
  <c r="B65" i="16" s="1"/>
  <c r="C65" i="14"/>
  <c r="C65" i="7" s="1"/>
  <c r="C65" i="16" s="1"/>
  <c r="D65" i="14"/>
  <c r="D65" i="7" s="1"/>
  <c r="D65" i="16" s="1"/>
  <c r="E65" i="14"/>
  <c r="E65" i="7" s="1"/>
  <c r="E65" i="16" s="1"/>
  <c r="F65" i="14"/>
  <c r="F65" i="7" s="1"/>
  <c r="F65" i="16" s="1"/>
  <c r="G65" i="14"/>
  <c r="G65" i="7" s="1"/>
  <c r="G65" i="16" s="1"/>
  <c r="H65" i="14"/>
  <c r="H65" i="7" s="1"/>
  <c r="H65" i="16" s="1"/>
  <c r="I65" i="14"/>
  <c r="I65" i="7" s="1"/>
  <c r="I65" i="16" s="1"/>
  <c r="J65" i="14"/>
  <c r="J65" i="7" s="1"/>
  <c r="J65" i="16" s="1"/>
  <c r="K65" i="14"/>
  <c r="K65" i="7" s="1"/>
  <c r="K65" i="16" s="1"/>
  <c r="L65" i="14"/>
  <c r="L65" i="7" s="1"/>
  <c r="L65" i="16" s="1"/>
  <c r="M65" i="14"/>
  <c r="M65" i="7" s="1"/>
  <c r="M65" i="16" s="1"/>
  <c r="N65" i="14"/>
  <c r="N65" i="7" s="1"/>
  <c r="N65" i="16" s="1"/>
  <c r="O65" i="14"/>
  <c r="O65" i="7" s="1"/>
  <c r="O65" i="16" s="1"/>
  <c r="P65" i="14"/>
  <c r="P65" i="7" s="1"/>
  <c r="P65" i="16" s="1"/>
  <c r="Q65" i="14"/>
  <c r="Q65" i="7" s="1"/>
  <c r="Q65" i="16" s="1"/>
  <c r="R65" i="14"/>
  <c r="S65" i="14"/>
  <c r="T65" i="14"/>
  <c r="U65" i="14"/>
  <c r="V65" i="14"/>
  <c r="W65" i="14"/>
  <c r="X65" i="14"/>
  <c r="Y65" i="14"/>
  <c r="Z65" i="14"/>
  <c r="B66" i="14"/>
  <c r="B66" i="7" s="1"/>
  <c r="B66" i="16" s="1"/>
  <c r="C66" i="14"/>
  <c r="C66" i="7" s="1"/>
  <c r="C66" i="16" s="1"/>
  <c r="D66" i="14"/>
  <c r="D66" i="7" s="1"/>
  <c r="D66" i="16" s="1"/>
  <c r="E66" i="14"/>
  <c r="E66" i="7" s="1"/>
  <c r="E66" i="16" s="1"/>
  <c r="F66" i="14"/>
  <c r="F66" i="7" s="1"/>
  <c r="F66" i="16" s="1"/>
  <c r="G66" i="14"/>
  <c r="G66" i="7" s="1"/>
  <c r="G66" i="16" s="1"/>
  <c r="H66" i="14"/>
  <c r="H66" i="7" s="1"/>
  <c r="H66" i="16" s="1"/>
  <c r="I66" i="14"/>
  <c r="I66" i="7" s="1"/>
  <c r="I66" i="16" s="1"/>
  <c r="J66" i="14"/>
  <c r="J66" i="7" s="1"/>
  <c r="J66" i="16" s="1"/>
  <c r="K66" i="14"/>
  <c r="K66" i="7" s="1"/>
  <c r="K66" i="16" s="1"/>
  <c r="L66" i="14"/>
  <c r="L66" i="7" s="1"/>
  <c r="L66" i="16" s="1"/>
  <c r="M66" i="14"/>
  <c r="M66" i="7" s="1"/>
  <c r="M66" i="16" s="1"/>
  <c r="N66" i="14"/>
  <c r="N66" i="7" s="1"/>
  <c r="N66" i="16" s="1"/>
  <c r="O66" i="14"/>
  <c r="O66" i="7" s="1"/>
  <c r="O66" i="16" s="1"/>
  <c r="P66" i="14"/>
  <c r="P66" i="7" s="1"/>
  <c r="P66" i="16" s="1"/>
  <c r="Q66" i="14"/>
  <c r="Q66" i="7" s="1"/>
  <c r="Q66" i="16" s="1"/>
  <c r="R66" i="14"/>
  <c r="S66" i="14"/>
  <c r="T66" i="14"/>
  <c r="U66" i="14"/>
  <c r="V66" i="14"/>
  <c r="W66" i="14"/>
  <c r="X66" i="14"/>
  <c r="Y66" i="14"/>
  <c r="Z66" i="14"/>
  <c r="B67" i="14"/>
  <c r="B67" i="7" s="1"/>
  <c r="B67" i="16" s="1"/>
  <c r="C67" i="14"/>
  <c r="C67" i="7" s="1"/>
  <c r="C67" i="16" s="1"/>
  <c r="D67" i="14"/>
  <c r="D67" i="7" s="1"/>
  <c r="D67" i="16" s="1"/>
  <c r="E67" i="14"/>
  <c r="E67" i="7" s="1"/>
  <c r="E67" i="16" s="1"/>
  <c r="F67" i="14"/>
  <c r="F67" i="7" s="1"/>
  <c r="F67" i="16" s="1"/>
  <c r="G67" i="14"/>
  <c r="G67" i="7" s="1"/>
  <c r="G67" i="16" s="1"/>
  <c r="H67" i="14"/>
  <c r="H67" i="7" s="1"/>
  <c r="H67" i="16" s="1"/>
  <c r="I67" i="14"/>
  <c r="I67" i="7" s="1"/>
  <c r="I67" i="16" s="1"/>
  <c r="J67" i="14"/>
  <c r="J67" i="7" s="1"/>
  <c r="J67" i="16" s="1"/>
  <c r="K67" i="14"/>
  <c r="K67" i="7" s="1"/>
  <c r="K67" i="16" s="1"/>
  <c r="L67" i="14"/>
  <c r="L67" i="7" s="1"/>
  <c r="L67" i="16" s="1"/>
  <c r="M67" i="14"/>
  <c r="M67" i="7" s="1"/>
  <c r="M67" i="16" s="1"/>
  <c r="N67" i="14"/>
  <c r="N67" i="7" s="1"/>
  <c r="N67" i="16" s="1"/>
  <c r="O67" i="14"/>
  <c r="O67" i="7" s="1"/>
  <c r="O67" i="16" s="1"/>
  <c r="P67" i="14"/>
  <c r="P67" i="7" s="1"/>
  <c r="P67" i="16" s="1"/>
  <c r="Q67" i="14"/>
  <c r="Q67" i="7" s="1"/>
  <c r="Q67" i="16" s="1"/>
  <c r="R67" i="14"/>
  <c r="S67" i="14"/>
  <c r="T67" i="14"/>
  <c r="U67" i="14"/>
  <c r="V67" i="14"/>
  <c r="W67" i="14"/>
  <c r="X67" i="14"/>
  <c r="Y67" i="14"/>
  <c r="Z67" i="14"/>
  <c r="B68" i="14"/>
  <c r="B68" i="7" s="1"/>
  <c r="B68" i="16" s="1"/>
  <c r="C68" i="14"/>
  <c r="C68" i="7" s="1"/>
  <c r="C68" i="16" s="1"/>
  <c r="D68" i="14"/>
  <c r="D68" i="7" s="1"/>
  <c r="D68" i="16" s="1"/>
  <c r="E68" i="14"/>
  <c r="E68" i="7" s="1"/>
  <c r="E68" i="16" s="1"/>
  <c r="F68" i="14"/>
  <c r="F68" i="7" s="1"/>
  <c r="F68" i="16" s="1"/>
  <c r="G68" i="14"/>
  <c r="G68" i="7" s="1"/>
  <c r="G68" i="16" s="1"/>
  <c r="H68" i="14"/>
  <c r="H68" i="7" s="1"/>
  <c r="H68" i="16" s="1"/>
  <c r="I68" i="14"/>
  <c r="I68" i="7" s="1"/>
  <c r="I68" i="16" s="1"/>
  <c r="J68" i="14"/>
  <c r="J68" i="7" s="1"/>
  <c r="J68" i="16" s="1"/>
  <c r="K68" i="14"/>
  <c r="K68" i="7" s="1"/>
  <c r="K68" i="16" s="1"/>
  <c r="L68" i="14"/>
  <c r="L68" i="7" s="1"/>
  <c r="L68" i="16" s="1"/>
  <c r="M68" i="14"/>
  <c r="M68" i="7" s="1"/>
  <c r="M68" i="16" s="1"/>
  <c r="N68" i="14"/>
  <c r="N68" i="7" s="1"/>
  <c r="N68" i="16" s="1"/>
  <c r="O68" i="14"/>
  <c r="O68" i="7" s="1"/>
  <c r="O68" i="16" s="1"/>
  <c r="P68" i="14"/>
  <c r="P68" i="7" s="1"/>
  <c r="P68" i="16" s="1"/>
  <c r="Q68" i="14"/>
  <c r="Q68" i="7" s="1"/>
  <c r="Q68" i="16" s="1"/>
  <c r="R68" i="14"/>
  <c r="S68" i="14"/>
  <c r="T68" i="14"/>
  <c r="U68" i="14"/>
  <c r="V68" i="14"/>
  <c r="W68" i="14"/>
  <c r="X68" i="14"/>
  <c r="Y68" i="14"/>
  <c r="Z68" i="14"/>
  <c r="B69" i="14"/>
  <c r="B69" i="7" s="1"/>
  <c r="B69" i="16" s="1"/>
  <c r="C69" i="14"/>
  <c r="C69" i="7" s="1"/>
  <c r="C69" i="16" s="1"/>
  <c r="D69" i="14"/>
  <c r="D69" i="7" s="1"/>
  <c r="D69" i="16" s="1"/>
  <c r="E69" i="14"/>
  <c r="E69" i="7" s="1"/>
  <c r="F69" i="14"/>
  <c r="F69" i="7" s="1"/>
  <c r="F69" i="16" s="1"/>
  <c r="G69" i="14"/>
  <c r="G69" i="7" s="1"/>
  <c r="H69" i="14"/>
  <c r="H69" i="7" s="1"/>
  <c r="H69" i="16" s="1"/>
  <c r="I69" i="14"/>
  <c r="I69" i="7" s="1"/>
  <c r="I69" i="16" s="1"/>
  <c r="J69" i="14"/>
  <c r="J69" i="7" s="1"/>
  <c r="J69" i="16" s="1"/>
  <c r="K69" i="14"/>
  <c r="K69" i="7" s="1"/>
  <c r="K69" i="16" s="1"/>
  <c r="L69" i="14"/>
  <c r="L69" i="7" s="1"/>
  <c r="L69" i="16" s="1"/>
  <c r="M69" i="14"/>
  <c r="M69" i="7" s="1"/>
  <c r="M69" i="16" s="1"/>
  <c r="N69" i="14"/>
  <c r="N69" i="7" s="1"/>
  <c r="N69" i="16" s="1"/>
  <c r="O69" i="14"/>
  <c r="O69" i="7" s="1"/>
  <c r="O69" i="16" s="1"/>
  <c r="P69" i="14"/>
  <c r="P69" i="7" s="1"/>
  <c r="P69" i="16" s="1"/>
  <c r="Q69" i="14"/>
  <c r="Q69" i="7" s="1"/>
  <c r="Q69" i="16" s="1"/>
  <c r="R69" i="14"/>
  <c r="S69" i="14"/>
  <c r="T69" i="14"/>
  <c r="U69" i="14"/>
  <c r="V69" i="14"/>
  <c r="W69" i="14"/>
  <c r="X69" i="14"/>
  <c r="Y69" i="14"/>
  <c r="Z69" i="14"/>
  <c r="B70" i="14"/>
  <c r="B70" i="7" s="1"/>
  <c r="B70" i="16" s="1"/>
  <c r="C70" i="14"/>
  <c r="C70" i="7" s="1"/>
  <c r="C70" i="16" s="1"/>
  <c r="D70" i="14"/>
  <c r="D70" i="7" s="1"/>
  <c r="D70" i="16" s="1"/>
  <c r="E70" i="14"/>
  <c r="E70" i="7" s="1"/>
  <c r="E70" i="16" s="1"/>
  <c r="F70" i="14"/>
  <c r="F70" i="7" s="1"/>
  <c r="F70" i="16" s="1"/>
  <c r="G70" i="14"/>
  <c r="G70" i="7" s="1"/>
  <c r="G70" i="16" s="1"/>
  <c r="H70" i="14"/>
  <c r="H70" i="7" s="1"/>
  <c r="H70" i="16" s="1"/>
  <c r="I70" i="14"/>
  <c r="I70" i="7" s="1"/>
  <c r="I70" i="16" s="1"/>
  <c r="J70" i="14"/>
  <c r="J70" i="7" s="1"/>
  <c r="J70" i="16" s="1"/>
  <c r="K70" i="14"/>
  <c r="K70" i="7" s="1"/>
  <c r="K70" i="16" s="1"/>
  <c r="L70" i="14"/>
  <c r="L70" i="7" s="1"/>
  <c r="L70" i="16" s="1"/>
  <c r="M70" i="14"/>
  <c r="M70" i="7" s="1"/>
  <c r="M70" i="16" s="1"/>
  <c r="N70" i="14"/>
  <c r="N70" i="7" s="1"/>
  <c r="N70" i="16" s="1"/>
  <c r="O70" i="14"/>
  <c r="O70" i="7" s="1"/>
  <c r="O70" i="16" s="1"/>
  <c r="P70" i="14"/>
  <c r="P70" i="7" s="1"/>
  <c r="P70" i="16" s="1"/>
  <c r="Q70" i="14"/>
  <c r="Q70" i="7" s="1"/>
  <c r="Q70" i="16" s="1"/>
  <c r="R70" i="14"/>
  <c r="S70" i="14"/>
  <c r="T70" i="14"/>
  <c r="U70" i="14"/>
  <c r="V70" i="14"/>
  <c r="W70" i="14"/>
  <c r="X70" i="14"/>
  <c r="Y70" i="14"/>
  <c r="Z70" i="14"/>
  <c r="B71" i="14"/>
  <c r="B71" i="7" s="1"/>
  <c r="B71" i="16" s="1"/>
  <c r="C71" i="14"/>
  <c r="C71" i="7" s="1"/>
  <c r="C71" i="16" s="1"/>
  <c r="D71" i="14"/>
  <c r="D71" i="7" s="1"/>
  <c r="D71" i="16" s="1"/>
  <c r="E71" i="14"/>
  <c r="E71" i="7" s="1"/>
  <c r="E71" i="16" s="1"/>
  <c r="F71" i="14"/>
  <c r="F71" i="7" s="1"/>
  <c r="F71" i="16" s="1"/>
  <c r="G71" i="14"/>
  <c r="G71" i="7" s="1"/>
  <c r="G71" i="16" s="1"/>
  <c r="H71" i="14"/>
  <c r="H71" i="7" s="1"/>
  <c r="H71" i="16" s="1"/>
  <c r="I71" i="14"/>
  <c r="I71" i="7" s="1"/>
  <c r="I71" i="16" s="1"/>
  <c r="J71" i="14"/>
  <c r="J71" i="7" s="1"/>
  <c r="J71" i="16" s="1"/>
  <c r="K71" i="14"/>
  <c r="K71" i="7" s="1"/>
  <c r="K71" i="16" s="1"/>
  <c r="L71" i="14"/>
  <c r="L71" i="7" s="1"/>
  <c r="L71" i="16" s="1"/>
  <c r="M71" i="14"/>
  <c r="M71" i="7" s="1"/>
  <c r="M71" i="16" s="1"/>
  <c r="N71" i="14"/>
  <c r="N71" i="7" s="1"/>
  <c r="N71" i="16" s="1"/>
  <c r="O71" i="14"/>
  <c r="O71" i="7" s="1"/>
  <c r="O71" i="16" s="1"/>
  <c r="P71" i="14"/>
  <c r="P71" i="7" s="1"/>
  <c r="P71" i="16" s="1"/>
  <c r="Q71" i="14"/>
  <c r="Q71" i="7" s="1"/>
  <c r="Q71" i="16" s="1"/>
  <c r="R71" i="14"/>
  <c r="S71" i="14"/>
  <c r="T71" i="14"/>
  <c r="U71" i="14"/>
  <c r="V71" i="14"/>
  <c r="W71" i="14"/>
  <c r="X71" i="14"/>
  <c r="Y71" i="14"/>
  <c r="Z71" i="14"/>
  <c r="B72" i="14"/>
  <c r="B72" i="7" s="1"/>
  <c r="B72" i="16" s="1"/>
  <c r="C72" i="14"/>
  <c r="C72" i="7" s="1"/>
  <c r="C72" i="16" s="1"/>
  <c r="D72" i="14"/>
  <c r="D72" i="7" s="1"/>
  <c r="D72" i="16" s="1"/>
  <c r="E72" i="14"/>
  <c r="E72" i="7" s="1"/>
  <c r="E72" i="16" s="1"/>
  <c r="F72" i="14"/>
  <c r="F72" i="7" s="1"/>
  <c r="F72" i="16" s="1"/>
  <c r="G72" i="14"/>
  <c r="G72" i="7" s="1"/>
  <c r="G72" i="16" s="1"/>
  <c r="H72" i="14"/>
  <c r="H72" i="7" s="1"/>
  <c r="H72" i="16" s="1"/>
  <c r="I72" i="14"/>
  <c r="I72" i="7" s="1"/>
  <c r="I72" i="16" s="1"/>
  <c r="J72" i="14"/>
  <c r="J72" i="7" s="1"/>
  <c r="J72" i="16" s="1"/>
  <c r="K72" i="14"/>
  <c r="K72" i="7" s="1"/>
  <c r="K72" i="16" s="1"/>
  <c r="L72" i="14"/>
  <c r="L72" i="7" s="1"/>
  <c r="L72" i="16" s="1"/>
  <c r="M72" i="14"/>
  <c r="M72" i="7" s="1"/>
  <c r="M72" i="16" s="1"/>
  <c r="N72" i="14"/>
  <c r="N72" i="7" s="1"/>
  <c r="N72" i="16" s="1"/>
  <c r="O72" i="14"/>
  <c r="O72" i="7" s="1"/>
  <c r="O72" i="16" s="1"/>
  <c r="P72" i="14"/>
  <c r="P72" i="7" s="1"/>
  <c r="P72" i="16" s="1"/>
  <c r="Q72" i="14"/>
  <c r="Q72" i="7" s="1"/>
  <c r="Q72" i="16" s="1"/>
  <c r="R72" i="14"/>
  <c r="S72" i="14"/>
  <c r="T72" i="14"/>
  <c r="U72" i="14"/>
  <c r="V72" i="14"/>
  <c r="W72" i="14"/>
  <c r="X72" i="14"/>
  <c r="Y72" i="14"/>
  <c r="Z72" i="14"/>
  <c r="B73" i="14"/>
  <c r="B73" i="7" s="1"/>
  <c r="B73" i="16" s="1"/>
  <c r="C73" i="14"/>
  <c r="C73" i="7" s="1"/>
  <c r="C73" i="16" s="1"/>
  <c r="D73" i="14"/>
  <c r="D73" i="7" s="1"/>
  <c r="D73" i="16" s="1"/>
  <c r="E73" i="14"/>
  <c r="E73" i="7" s="1"/>
  <c r="E73" i="16" s="1"/>
  <c r="F73" i="14"/>
  <c r="F73" i="7" s="1"/>
  <c r="F73" i="16" s="1"/>
  <c r="G73" i="14"/>
  <c r="G73" i="7" s="1"/>
  <c r="G73" i="16" s="1"/>
  <c r="H73" i="14"/>
  <c r="H73" i="7" s="1"/>
  <c r="H73" i="16" s="1"/>
  <c r="I73" i="14"/>
  <c r="I73" i="7" s="1"/>
  <c r="I73" i="16" s="1"/>
  <c r="J73" i="14"/>
  <c r="J73" i="7" s="1"/>
  <c r="J73" i="16" s="1"/>
  <c r="K73" i="14"/>
  <c r="K73" i="7" s="1"/>
  <c r="K73" i="16" s="1"/>
  <c r="L73" i="14"/>
  <c r="L73" i="7" s="1"/>
  <c r="L73" i="16" s="1"/>
  <c r="M73" i="14"/>
  <c r="M73" i="7" s="1"/>
  <c r="M73" i="16" s="1"/>
  <c r="N73" i="14"/>
  <c r="N73" i="7" s="1"/>
  <c r="N73" i="16" s="1"/>
  <c r="O73" i="14"/>
  <c r="O73" i="7" s="1"/>
  <c r="O73" i="16" s="1"/>
  <c r="P73" i="14"/>
  <c r="P73" i="7" s="1"/>
  <c r="P73" i="16" s="1"/>
  <c r="Q73" i="14"/>
  <c r="Q73" i="7" s="1"/>
  <c r="Q73" i="16" s="1"/>
  <c r="R73" i="14"/>
  <c r="S73" i="14"/>
  <c r="T73" i="14"/>
  <c r="U73" i="14"/>
  <c r="V73" i="14"/>
  <c r="W73" i="14"/>
  <c r="X73" i="14"/>
  <c r="Y73" i="14"/>
  <c r="Z73" i="14"/>
  <c r="B74" i="14"/>
  <c r="B74" i="7" s="1"/>
  <c r="B74" i="16" s="1"/>
  <c r="C74" i="14"/>
  <c r="C74" i="7" s="1"/>
  <c r="C74" i="16" s="1"/>
  <c r="D74" i="14"/>
  <c r="D74" i="7" s="1"/>
  <c r="D74" i="16" s="1"/>
  <c r="E74" i="14"/>
  <c r="E74" i="7" s="1"/>
  <c r="E74" i="16" s="1"/>
  <c r="F74" i="14"/>
  <c r="F74" i="7" s="1"/>
  <c r="F74" i="16" s="1"/>
  <c r="G74" i="14"/>
  <c r="G74" i="7" s="1"/>
  <c r="G74" i="16" s="1"/>
  <c r="H74" i="14"/>
  <c r="H74" i="7" s="1"/>
  <c r="H74" i="16" s="1"/>
  <c r="I74" i="14"/>
  <c r="I74" i="7" s="1"/>
  <c r="I74" i="16" s="1"/>
  <c r="J74" i="14"/>
  <c r="J74" i="7" s="1"/>
  <c r="J74" i="16" s="1"/>
  <c r="K74" i="14"/>
  <c r="K74" i="7" s="1"/>
  <c r="K74" i="16" s="1"/>
  <c r="L74" i="14"/>
  <c r="L74" i="7" s="1"/>
  <c r="L74" i="16" s="1"/>
  <c r="M74" i="14"/>
  <c r="M74" i="7" s="1"/>
  <c r="M74" i="16" s="1"/>
  <c r="N74" i="14"/>
  <c r="N74" i="7" s="1"/>
  <c r="O74" i="14"/>
  <c r="O74" i="7" s="1"/>
  <c r="P74" i="14"/>
  <c r="P74" i="7" s="1"/>
  <c r="Q74" i="14"/>
  <c r="Q74" i="7" s="1"/>
  <c r="Q74" i="16" s="1"/>
  <c r="R74" i="14"/>
  <c r="S74" i="14"/>
  <c r="T74" i="14"/>
  <c r="U74" i="14"/>
  <c r="V74" i="14"/>
  <c r="W74" i="14"/>
  <c r="X74" i="14"/>
  <c r="Y74" i="14"/>
  <c r="Z74" i="14"/>
  <c r="B75" i="14"/>
  <c r="B75" i="7" s="1"/>
  <c r="B75" i="16" s="1"/>
  <c r="C75" i="14"/>
  <c r="C75" i="7" s="1"/>
  <c r="C75" i="16" s="1"/>
  <c r="D75" i="14"/>
  <c r="D75" i="7" s="1"/>
  <c r="D75" i="16" s="1"/>
  <c r="E75" i="14"/>
  <c r="E75" i="7" s="1"/>
  <c r="E75" i="16" s="1"/>
  <c r="F75" i="14"/>
  <c r="F75" i="7" s="1"/>
  <c r="F75" i="16" s="1"/>
  <c r="G75" i="14"/>
  <c r="G75" i="7" s="1"/>
  <c r="G75" i="16" s="1"/>
  <c r="H75" i="14"/>
  <c r="H75" i="7" s="1"/>
  <c r="H75" i="16" s="1"/>
  <c r="I75" i="14"/>
  <c r="I75" i="7" s="1"/>
  <c r="I75" i="16" s="1"/>
  <c r="J75" i="14"/>
  <c r="J75" i="7" s="1"/>
  <c r="J75" i="16" s="1"/>
  <c r="K75" i="14"/>
  <c r="K75" i="7" s="1"/>
  <c r="K75" i="16" s="1"/>
  <c r="L75" i="14"/>
  <c r="L75" i="7" s="1"/>
  <c r="L75" i="16" s="1"/>
  <c r="M75" i="14"/>
  <c r="M75" i="7" s="1"/>
  <c r="M75" i="16" s="1"/>
  <c r="N75" i="14"/>
  <c r="N75" i="7" s="1"/>
  <c r="N75" i="16" s="1"/>
  <c r="O75" i="14"/>
  <c r="O75" i="7" s="1"/>
  <c r="O75" i="16" s="1"/>
  <c r="P75" i="14"/>
  <c r="P75" i="7" s="1"/>
  <c r="P75" i="16" s="1"/>
  <c r="Q75" i="14"/>
  <c r="Q75" i="7" s="1"/>
  <c r="Q75" i="16" s="1"/>
  <c r="R75" i="14"/>
  <c r="S75" i="14"/>
  <c r="T75" i="14"/>
  <c r="U75" i="14"/>
  <c r="V75" i="14"/>
  <c r="W75" i="14"/>
  <c r="X75" i="14"/>
  <c r="Y75" i="14"/>
  <c r="Z75" i="14"/>
  <c r="B76" i="14"/>
  <c r="B76" i="7" s="1"/>
  <c r="B76" i="16" s="1"/>
  <c r="C76" i="14"/>
  <c r="C76" i="7" s="1"/>
  <c r="C76" i="16" s="1"/>
  <c r="D76" i="14"/>
  <c r="D76" i="7" s="1"/>
  <c r="D76" i="16" s="1"/>
  <c r="E76" i="14"/>
  <c r="E76" i="7" s="1"/>
  <c r="E76" i="16" s="1"/>
  <c r="F76" i="14"/>
  <c r="F76" i="7" s="1"/>
  <c r="F76" i="16" s="1"/>
  <c r="G76" i="14"/>
  <c r="G76" i="7" s="1"/>
  <c r="G76" i="16" s="1"/>
  <c r="H76" i="14"/>
  <c r="H76" i="7" s="1"/>
  <c r="H76" i="16" s="1"/>
  <c r="I76" i="14"/>
  <c r="I76" i="7" s="1"/>
  <c r="I76" i="16" s="1"/>
  <c r="J76" i="14"/>
  <c r="J76" i="7" s="1"/>
  <c r="J76" i="16" s="1"/>
  <c r="K76" i="14"/>
  <c r="K76" i="7" s="1"/>
  <c r="K76" i="16" s="1"/>
  <c r="L76" i="14"/>
  <c r="L76" i="7" s="1"/>
  <c r="L76" i="16" s="1"/>
  <c r="M76" i="14"/>
  <c r="M76" i="7" s="1"/>
  <c r="M76" i="16" s="1"/>
  <c r="N76" i="14"/>
  <c r="N76" i="7" s="1"/>
  <c r="N76" i="16" s="1"/>
  <c r="O76" i="14"/>
  <c r="O76" i="7" s="1"/>
  <c r="O76" i="16" s="1"/>
  <c r="P76" i="14"/>
  <c r="P76" i="7" s="1"/>
  <c r="P76" i="16" s="1"/>
  <c r="Q76" i="14"/>
  <c r="Q76" i="7" s="1"/>
  <c r="Q76" i="16" s="1"/>
  <c r="R76" i="14"/>
  <c r="S76" i="14"/>
  <c r="T76" i="14"/>
  <c r="U76" i="14"/>
  <c r="V76" i="14"/>
  <c r="W76" i="14"/>
  <c r="X76" i="14"/>
  <c r="Y76" i="14"/>
  <c r="Z76" i="14"/>
  <c r="B77" i="14"/>
  <c r="B77" i="7" s="1"/>
  <c r="B77" i="16" s="1"/>
  <c r="C77" i="14"/>
  <c r="C77" i="7" s="1"/>
  <c r="C77" i="16" s="1"/>
  <c r="D77" i="14"/>
  <c r="D77" i="7" s="1"/>
  <c r="D77" i="16" s="1"/>
  <c r="E77" i="14"/>
  <c r="E77" i="7" s="1"/>
  <c r="E77" i="16" s="1"/>
  <c r="F77" i="14"/>
  <c r="F77" i="7" s="1"/>
  <c r="F77" i="16" s="1"/>
  <c r="G77" i="14"/>
  <c r="G77" i="7" s="1"/>
  <c r="G77" i="16" s="1"/>
  <c r="H77" i="14"/>
  <c r="H77" i="7" s="1"/>
  <c r="H77" i="16" s="1"/>
  <c r="I77" i="14"/>
  <c r="I77" i="7" s="1"/>
  <c r="I77" i="16" s="1"/>
  <c r="J77" i="14"/>
  <c r="J77" i="7" s="1"/>
  <c r="J77" i="16" s="1"/>
  <c r="K77" i="14"/>
  <c r="K77" i="7" s="1"/>
  <c r="K77" i="16" s="1"/>
  <c r="L77" i="14"/>
  <c r="L77" i="7" s="1"/>
  <c r="L77" i="16" s="1"/>
  <c r="M77" i="14"/>
  <c r="M77" i="7" s="1"/>
  <c r="M77" i="16" s="1"/>
  <c r="N77" i="14"/>
  <c r="N77" i="7" s="1"/>
  <c r="N77" i="16" s="1"/>
  <c r="O77" i="14"/>
  <c r="O77" i="7" s="1"/>
  <c r="O77" i="16" s="1"/>
  <c r="P77" i="14"/>
  <c r="P77" i="7" s="1"/>
  <c r="P77" i="16" s="1"/>
  <c r="Q77" i="14"/>
  <c r="Q77" i="7" s="1"/>
  <c r="Q77" i="16" s="1"/>
  <c r="R77" i="14"/>
  <c r="S77" i="14"/>
  <c r="T77" i="14"/>
  <c r="U77" i="14"/>
  <c r="V77" i="14"/>
  <c r="W77" i="14"/>
  <c r="X77" i="14"/>
  <c r="Y77" i="14"/>
  <c r="Z77" i="14"/>
  <c r="B78" i="14"/>
  <c r="B78" i="7" s="1"/>
  <c r="B78" i="16" s="1"/>
  <c r="C78" i="14"/>
  <c r="C78" i="7" s="1"/>
  <c r="C78" i="16" s="1"/>
  <c r="D78" i="14"/>
  <c r="D78" i="7" s="1"/>
  <c r="D78" i="16" s="1"/>
  <c r="E78" i="14"/>
  <c r="E78" i="7" s="1"/>
  <c r="E78" i="16" s="1"/>
  <c r="F78" i="14"/>
  <c r="F78" i="7" s="1"/>
  <c r="F78" i="16" s="1"/>
  <c r="G78" i="14"/>
  <c r="G78" i="7" s="1"/>
  <c r="G78" i="16" s="1"/>
  <c r="H78" i="14"/>
  <c r="H78" i="7" s="1"/>
  <c r="H78" i="16" s="1"/>
  <c r="I78" i="14"/>
  <c r="I78" i="7" s="1"/>
  <c r="I78" i="16" s="1"/>
  <c r="J78" i="14"/>
  <c r="J78" i="7" s="1"/>
  <c r="J78" i="16" s="1"/>
  <c r="K78" i="14"/>
  <c r="K78" i="7" s="1"/>
  <c r="K78" i="16" s="1"/>
  <c r="L78" i="14"/>
  <c r="L78" i="7" s="1"/>
  <c r="L78" i="16" s="1"/>
  <c r="M78" i="14"/>
  <c r="M78" i="7" s="1"/>
  <c r="M78" i="16" s="1"/>
  <c r="N78" i="14"/>
  <c r="N78" i="7" s="1"/>
  <c r="N78" i="16" s="1"/>
  <c r="O78" i="14"/>
  <c r="O78" i="7" s="1"/>
  <c r="O78" i="16" s="1"/>
  <c r="P78" i="14"/>
  <c r="P78" i="7" s="1"/>
  <c r="P78" i="16" s="1"/>
  <c r="Q78" i="14"/>
  <c r="Q78" i="7" s="1"/>
  <c r="Q78" i="16" s="1"/>
  <c r="R78" i="14"/>
  <c r="S78" i="14"/>
  <c r="T78" i="14"/>
  <c r="U78" i="14"/>
  <c r="V78" i="14"/>
  <c r="W78" i="14"/>
  <c r="X78" i="14"/>
  <c r="Y78" i="14"/>
  <c r="Z78" i="14"/>
  <c r="B79" i="14"/>
  <c r="B79" i="7" s="1"/>
  <c r="B79" i="16" s="1"/>
  <c r="C79" i="14"/>
  <c r="C79" i="7" s="1"/>
  <c r="C79" i="16" s="1"/>
  <c r="D79" i="14"/>
  <c r="D79" i="7" s="1"/>
  <c r="D79" i="16" s="1"/>
  <c r="E79" i="14"/>
  <c r="E79" i="7" s="1"/>
  <c r="E79" i="16" s="1"/>
  <c r="F79" i="14"/>
  <c r="F79" i="7" s="1"/>
  <c r="F79" i="16" s="1"/>
  <c r="G79" i="14"/>
  <c r="G79" i="7" s="1"/>
  <c r="H79" i="14"/>
  <c r="H79" i="7" s="1"/>
  <c r="I79" i="14"/>
  <c r="I79" i="7" s="1"/>
  <c r="I79" i="16" s="1"/>
  <c r="J79" i="14"/>
  <c r="J79" i="7" s="1"/>
  <c r="J79" i="16" s="1"/>
  <c r="K79" i="14"/>
  <c r="K79" i="7" s="1"/>
  <c r="K79" i="16" s="1"/>
  <c r="L79" i="14"/>
  <c r="L79" i="7" s="1"/>
  <c r="L79" i="16" s="1"/>
  <c r="M79" i="14"/>
  <c r="M79" i="7" s="1"/>
  <c r="M79" i="16" s="1"/>
  <c r="N79" i="14"/>
  <c r="N79" i="7" s="1"/>
  <c r="N79" i="16" s="1"/>
  <c r="O79" i="14"/>
  <c r="O79" i="7" s="1"/>
  <c r="O79" i="16" s="1"/>
  <c r="P79" i="14"/>
  <c r="P79" i="7" s="1"/>
  <c r="P79" i="16" s="1"/>
  <c r="Q79" i="14"/>
  <c r="Q79" i="7" s="1"/>
  <c r="Q79" i="16" s="1"/>
  <c r="R79" i="14"/>
  <c r="S79" i="14"/>
  <c r="T79" i="14"/>
  <c r="U79" i="14"/>
  <c r="V79" i="14"/>
  <c r="W79" i="14"/>
  <c r="X79" i="14"/>
  <c r="Y79" i="14"/>
  <c r="Z79" i="14"/>
  <c r="B80" i="14"/>
  <c r="B80" i="7" s="1"/>
  <c r="B80" i="16" s="1"/>
  <c r="C80" i="14"/>
  <c r="C80" i="7" s="1"/>
  <c r="C80" i="16" s="1"/>
  <c r="D80" i="14"/>
  <c r="D80" i="7" s="1"/>
  <c r="D80" i="16" s="1"/>
  <c r="E80" i="14"/>
  <c r="E80" i="7" s="1"/>
  <c r="E80" i="16" s="1"/>
  <c r="F80" i="14"/>
  <c r="F80" i="7" s="1"/>
  <c r="F80" i="16" s="1"/>
  <c r="G80" i="14"/>
  <c r="G80" i="7" s="1"/>
  <c r="G80" i="16" s="1"/>
  <c r="H80" i="14"/>
  <c r="H80" i="7" s="1"/>
  <c r="H80" i="16" s="1"/>
  <c r="I80" i="14"/>
  <c r="I80" i="7" s="1"/>
  <c r="I80" i="16" s="1"/>
  <c r="J80" i="14"/>
  <c r="J80" i="7" s="1"/>
  <c r="J80" i="16" s="1"/>
  <c r="K80" i="14"/>
  <c r="K80" i="7" s="1"/>
  <c r="K80" i="16" s="1"/>
  <c r="L80" i="14"/>
  <c r="L80" i="7" s="1"/>
  <c r="L80" i="16" s="1"/>
  <c r="M80" i="14"/>
  <c r="M80" i="7" s="1"/>
  <c r="M80" i="16" s="1"/>
  <c r="N80" i="14"/>
  <c r="N80" i="7" s="1"/>
  <c r="N80" i="16" s="1"/>
  <c r="O80" i="14"/>
  <c r="O80" i="7" s="1"/>
  <c r="O80" i="16" s="1"/>
  <c r="P80" i="14"/>
  <c r="P80" i="7" s="1"/>
  <c r="P80" i="16" s="1"/>
  <c r="Q80" i="14"/>
  <c r="Q80" i="7" s="1"/>
  <c r="Q80" i="16" s="1"/>
  <c r="R80" i="14"/>
  <c r="S80" i="14"/>
  <c r="T80" i="14"/>
  <c r="U80" i="14"/>
  <c r="V80" i="14"/>
  <c r="W80" i="14"/>
  <c r="X80" i="14"/>
  <c r="Y80" i="14"/>
  <c r="Z80" i="14"/>
  <c r="B81" i="14"/>
  <c r="B81" i="7" s="1"/>
  <c r="B81" i="16" s="1"/>
  <c r="C81" i="14"/>
  <c r="C81" i="7" s="1"/>
  <c r="C81" i="16" s="1"/>
  <c r="D81" i="14"/>
  <c r="D81" i="7" s="1"/>
  <c r="D81" i="16" s="1"/>
  <c r="E81" i="14"/>
  <c r="E81" i="7" s="1"/>
  <c r="E81" i="16" s="1"/>
  <c r="F81" i="14"/>
  <c r="F81" i="7" s="1"/>
  <c r="F81" i="16" s="1"/>
  <c r="G81" i="14"/>
  <c r="G81" i="7" s="1"/>
  <c r="G81" i="16" s="1"/>
  <c r="H81" i="14"/>
  <c r="H81" i="7" s="1"/>
  <c r="H81" i="16" s="1"/>
  <c r="I81" i="14"/>
  <c r="I81" i="7" s="1"/>
  <c r="I81" i="16" s="1"/>
  <c r="J81" i="14"/>
  <c r="J81" i="7" s="1"/>
  <c r="J81" i="16" s="1"/>
  <c r="K81" i="14"/>
  <c r="K81" i="7" s="1"/>
  <c r="K81" i="16" s="1"/>
  <c r="L81" i="14"/>
  <c r="L81" i="7" s="1"/>
  <c r="L81" i="16" s="1"/>
  <c r="M81" i="14"/>
  <c r="M81" i="7" s="1"/>
  <c r="M81" i="16" s="1"/>
  <c r="N81" i="14"/>
  <c r="N81" i="7" s="1"/>
  <c r="N81" i="16" s="1"/>
  <c r="O81" i="14"/>
  <c r="O81" i="7" s="1"/>
  <c r="O81" i="16" s="1"/>
  <c r="P81" i="14"/>
  <c r="P81" i="7" s="1"/>
  <c r="P81" i="16" s="1"/>
  <c r="Q81" i="14"/>
  <c r="Q81" i="7" s="1"/>
  <c r="Q81" i="16" s="1"/>
  <c r="R81" i="14"/>
  <c r="S81" i="14"/>
  <c r="T81" i="14"/>
  <c r="U81" i="14"/>
  <c r="V81" i="14"/>
  <c r="W81" i="14"/>
  <c r="X81" i="14"/>
  <c r="Y81" i="14"/>
  <c r="Z81" i="14"/>
  <c r="B82" i="14"/>
  <c r="B82" i="7" s="1"/>
  <c r="B82" i="16" s="1"/>
  <c r="C82" i="14"/>
  <c r="C82" i="7" s="1"/>
  <c r="C82" i="16" s="1"/>
  <c r="D82" i="14"/>
  <c r="D82" i="7" s="1"/>
  <c r="D82" i="16" s="1"/>
  <c r="E82" i="14"/>
  <c r="E82" i="7" s="1"/>
  <c r="E82" i="16" s="1"/>
  <c r="F82" i="14"/>
  <c r="F82" i="7" s="1"/>
  <c r="F82" i="16" s="1"/>
  <c r="G82" i="14"/>
  <c r="G82" i="7" s="1"/>
  <c r="G82" i="16" s="1"/>
  <c r="H82" i="14"/>
  <c r="H82" i="7" s="1"/>
  <c r="H82" i="16" s="1"/>
  <c r="I82" i="14"/>
  <c r="I82" i="7" s="1"/>
  <c r="I82" i="16" s="1"/>
  <c r="J82" i="14"/>
  <c r="J82" i="7" s="1"/>
  <c r="J82" i="16" s="1"/>
  <c r="K82" i="14"/>
  <c r="K82" i="7" s="1"/>
  <c r="K82" i="16" s="1"/>
  <c r="L82" i="14"/>
  <c r="L82" i="7" s="1"/>
  <c r="L82" i="16" s="1"/>
  <c r="M82" i="14"/>
  <c r="M82" i="7" s="1"/>
  <c r="M82" i="16" s="1"/>
  <c r="N82" i="14"/>
  <c r="N82" i="7" s="1"/>
  <c r="N82" i="16" s="1"/>
  <c r="O82" i="14"/>
  <c r="O82" i="7" s="1"/>
  <c r="O82" i="16" s="1"/>
  <c r="P82" i="14"/>
  <c r="P82" i="7" s="1"/>
  <c r="P82" i="16" s="1"/>
  <c r="Q82" i="14"/>
  <c r="Q82" i="7" s="1"/>
  <c r="Q82" i="16" s="1"/>
  <c r="R82" i="14"/>
  <c r="S82" i="14"/>
  <c r="T82" i="14"/>
  <c r="U82" i="14"/>
  <c r="V82" i="14"/>
  <c r="W82" i="14"/>
  <c r="X82" i="14"/>
  <c r="Y82" i="14"/>
  <c r="Z82" i="14"/>
  <c r="B83" i="14"/>
  <c r="B83" i="7" s="1"/>
  <c r="B83" i="16" s="1"/>
  <c r="C83" i="14"/>
  <c r="C83" i="7" s="1"/>
  <c r="C83" i="16" s="1"/>
  <c r="D83" i="14"/>
  <c r="D83" i="7" s="1"/>
  <c r="D83" i="16" s="1"/>
  <c r="E83" i="14"/>
  <c r="E83" i="7" s="1"/>
  <c r="E83" i="16" s="1"/>
  <c r="F83" i="14"/>
  <c r="F83" i="7" s="1"/>
  <c r="F83" i="16" s="1"/>
  <c r="G83" i="14"/>
  <c r="G83" i="7" s="1"/>
  <c r="G83" i="16" s="1"/>
  <c r="H83" i="14"/>
  <c r="H83" i="7" s="1"/>
  <c r="H83" i="16" s="1"/>
  <c r="I83" i="14"/>
  <c r="I83" i="7" s="1"/>
  <c r="I83" i="16" s="1"/>
  <c r="J83" i="14"/>
  <c r="J83" i="7" s="1"/>
  <c r="J83" i="16" s="1"/>
  <c r="K83" i="14"/>
  <c r="K83" i="7" s="1"/>
  <c r="K83" i="16" s="1"/>
  <c r="L83" i="14"/>
  <c r="L83" i="7" s="1"/>
  <c r="L83" i="16" s="1"/>
  <c r="M83" i="14"/>
  <c r="M83" i="7" s="1"/>
  <c r="M83" i="16" s="1"/>
  <c r="N83" i="14"/>
  <c r="N83" i="7" s="1"/>
  <c r="N83" i="16" s="1"/>
  <c r="O83" i="14"/>
  <c r="O83" i="7" s="1"/>
  <c r="O83" i="16" s="1"/>
  <c r="P83" i="14"/>
  <c r="P83" i="7" s="1"/>
  <c r="P83" i="16" s="1"/>
  <c r="Q83" i="14"/>
  <c r="Q83" i="7" s="1"/>
  <c r="Q83" i="16" s="1"/>
  <c r="R83" i="14"/>
  <c r="S83" i="14"/>
  <c r="T83" i="14"/>
  <c r="U83" i="14"/>
  <c r="V83" i="14"/>
  <c r="W83" i="14"/>
  <c r="X83" i="14"/>
  <c r="Y83" i="14"/>
  <c r="Z83" i="14"/>
  <c r="B84" i="14"/>
  <c r="B84" i="7" s="1"/>
  <c r="B84" i="16" s="1"/>
  <c r="C84" i="14"/>
  <c r="C84" i="7" s="1"/>
  <c r="C84" i="16" s="1"/>
  <c r="D84" i="14"/>
  <c r="D84" i="7" s="1"/>
  <c r="D84" i="16" s="1"/>
  <c r="E84" i="14"/>
  <c r="E84" i="7" s="1"/>
  <c r="F84" i="14"/>
  <c r="F84" i="7" s="1"/>
  <c r="F84" i="16" s="1"/>
  <c r="G84" i="14"/>
  <c r="G84" i="7" s="1"/>
  <c r="G84" i="16" s="1"/>
  <c r="H84" i="14"/>
  <c r="H84" i="7" s="1"/>
  <c r="H84" i="16" s="1"/>
  <c r="I84" i="14"/>
  <c r="I84" i="7" s="1"/>
  <c r="I84" i="16" s="1"/>
  <c r="J84" i="14"/>
  <c r="J84" i="7" s="1"/>
  <c r="J84" i="16" s="1"/>
  <c r="K84" i="14"/>
  <c r="K84" i="7" s="1"/>
  <c r="K84" i="16" s="1"/>
  <c r="L84" i="14"/>
  <c r="L84" i="7" s="1"/>
  <c r="L84" i="16" s="1"/>
  <c r="M84" i="14"/>
  <c r="M84" i="7" s="1"/>
  <c r="M84" i="16" s="1"/>
  <c r="N84" i="14"/>
  <c r="N84" i="7" s="1"/>
  <c r="O84" i="14"/>
  <c r="O84" i="7" s="1"/>
  <c r="P84" i="14"/>
  <c r="P84" i="7" s="1"/>
  <c r="Q84" i="14"/>
  <c r="Q84" i="7" s="1"/>
  <c r="Q84" i="16" s="1"/>
  <c r="R84" i="14"/>
  <c r="S84" i="14"/>
  <c r="T84" i="14"/>
  <c r="U84" i="14"/>
  <c r="V84" i="14"/>
  <c r="W84" i="14"/>
  <c r="X84" i="14"/>
  <c r="Y84" i="14"/>
  <c r="Z84" i="14"/>
  <c r="B85" i="14"/>
  <c r="B85" i="7" s="1"/>
  <c r="B85" i="16" s="1"/>
  <c r="C85" i="14"/>
  <c r="C85" i="7" s="1"/>
  <c r="C85" i="16" s="1"/>
  <c r="D85" i="14"/>
  <c r="D85" i="7" s="1"/>
  <c r="D85" i="16" s="1"/>
  <c r="E85" i="14"/>
  <c r="E85" i="7" s="1"/>
  <c r="E85" i="16" s="1"/>
  <c r="F85" i="14"/>
  <c r="F85" i="7" s="1"/>
  <c r="F85" i="16" s="1"/>
  <c r="G85" i="14"/>
  <c r="G85" i="7" s="1"/>
  <c r="G85" i="16" s="1"/>
  <c r="H85" i="14"/>
  <c r="H85" i="7" s="1"/>
  <c r="H85" i="16" s="1"/>
  <c r="I85" i="14"/>
  <c r="I85" i="7" s="1"/>
  <c r="I85" i="16" s="1"/>
  <c r="J85" i="14"/>
  <c r="J85" i="7" s="1"/>
  <c r="J85" i="16" s="1"/>
  <c r="K85" i="14"/>
  <c r="K85" i="7" s="1"/>
  <c r="K85" i="16" s="1"/>
  <c r="L85" i="14"/>
  <c r="L85" i="7" s="1"/>
  <c r="L85" i="16" s="1"/>
  <c r="M85" i="14"/>
  <c r="M85" i="7" s="1"/>
  <c r="M85" i="16" s="1"/>
  <c r="N85" i="14"/>
  <c r="N85" i="7" s="1"/>
  <c r="N85" i="16" s="1"/>
  <c r="O85" i="14"/>
  <c r="O85" i="7" s="1"/>
  <c r="O85" i="16" s="1"/>
  <c r="P85" i="14"/>
  <c r="P85" i="7" s="1"/>
  <c r="P85" i="16" s="1"/>
  <c r="Q85" i="14"/>
  <c r="Q85" i="7" s="1"/>
  <c r="Q85" i="16" s="1"/>
  <c r="R85" i="14"/>
  <c r="S85" i="14"/>
  <c r="T85" i="14"/>
  <c r="U85" i="14"/>
  <c r="V85" i="14"/>
  <c r="W85" i="14"/>
  <c r="X85" i="14"/>
  <c r="Y85" i="14"/>
  <c r="Z85" i="14"/>
  <c r="B86" i="14"/>
  <c r="B86" i="7" s="1"/>
  <c r="B86" i="16" s="1"/>
  <c r="C86" i="14"/>
  <c r="C86" i="7" s="1"/>
  <c r="C86" i="16" s="1"/>
  <c r="D86" i="14"/>
  <c r="D86" i="7" s="1"/>
  <c r="D86" i="16" s="1"/>
  <c r="E86" i="14"/>
  <c r="E86" i="7" s="1"/>
  <c r="E86" i="16" s="1"/>
  <c r="F86" i="14"/>
  <c r="F86" i="7" s="1"/>
  <c r="F86" i="16" s="1"/>
  <c r="G86" i="14"/>
  <c r="G86" i="7" s="1"/>
  <c r="G86" i="16" s="1"/>
  <c r="H86" i="14"/>
  <c r="H86" i="7" s="1"/>
  <c r="H86" i="16" s="1"/>
  <c r="I86" i="14"/>
  <c r="I86" i="7" s="1"/>
  <c r="I86" i="16" s="1"/>
  <c r="J86" i="14"/>
  <c r="J86" i="7" s="1"/>
  <c r="J86" i="16" s="1"/>
  <c r="K86" i="14"/>
  <c r="K86" i="7" s="1"/>
  <c r="K86" i="16" s="1"/>
  <c r="L86" i="14"/>
  <c r="L86" i="7" s="1"/>
  <c r="L86" i="16" s="1"/>
  <c r="M86" i="14"/>
  <c r="M86" i="7" s="1"/>
  <c r="M86" i="16" s="1"/>
  <c r="N86" i="14"/>
  <c r="N86" i="7" s="1"/>
  <c r="N86" i="16" s="1"/>
  <c r="O86" i="14"/>
  <c r="O86" i="7" s="1"/>
  <c r="O86" i="16" s="1"/>
  <c r="P86" i="14"/>
  <c r="P86" i="7" s="1"/>
  <c r="P86" i="16" s="1"/>
  <c r="Q86" i="14"/>
  <c r="Q86" i="7" s="1"/>
  <c r="Q86" i="16" s="1"/>
  <c r="R86" i="14"/>
  <c r="S86" i="14"/>
  <c r="T86" i="14"/>
  <c r="U86" i="14"/>
  <c r="V86" i="14"/>
  <c r="W86" i="14"/>
  <c r="X86" i="14"/>
  <c r="Y86" i="14"/>
  <c r="Z86" i="14"/>
  <c r="B87" i="14"/>
  <c r="B87" i="7" s="1"/>
  <c r="B87" i="16" s="1"/>
  <c r="C87" i="14"/>
  <c r="C87" i="7" s="1"/>
  <c r="C87" i="16" s="1"/>
  <c r="D87" i="14"/>
  <c r="D87" i="7" s="1"/>
  <c r="D87" i="16" s="1"/>
  <c r="E87" i="14"/>
  <c r="E87" i="7" s="1"/>
  <c r="E87" i="16" s="1"/>
  <c r="F87" i="14"/>
  <c r="F87" i="7" s="1"/>
  <c r="F87" i="16" s="1"/>
  <c r="G87" i="14"/>
  <c r="G87" i="7" s="1"/>
  <c r="G87" i="16" s="1"/>
  <c r="H87" i="14"/>
  <c r="H87" i="7" s="1"/>
  <c r="H87" i="16" s="1"/>
  <c r="I87" i="14"/>
  <c r="I87" i="7" s="1"/>
  <c r="I87" i="16" s="1"/>
  <c r="J87" i="14"/>
  <c r="J87" i="7" s="1"/>
  <c r="J87" i="16" s="1"/>
  <c r="K87" i="14"/>
  <c r="K87" i="7" s="1"/>
  <c r="K87" i="16" s="1"/>
  <c r="L87" i="14"/>
  <c r="L87" i="7" s="1"/>
  <c r="L87" i="16" s="1"/>
  <c r="M87" i="14"/>
  <c r="M87" i="7" s="1"/>
  <c r="M87" i="16" s="1"/>
  <c r="N87" i="14"/>
  <c r="N87" i="7" s="1"/>
  <c r="N87" i="16" s="1"/>
  <c r="O87" i="14"/>
  <c r="O87" i="7" s="1"/>
  <c r="O87" i="16" s="1"/>
  <c r="P87" i="14"/>
  <c r="P87" i="7" s="1"/>
  <c r="P87" i="16" s="1"/>
  <c r="Q87" i="14"/>
  <c r="Q87" i="7" s="1"/>
  <c r="Q87" i="16" s="1"/>
  <c r="R87" i="14"/>
  <c r="S87" i="14"/>
  <c r="T87" i="14"/>
  <c r="U87" i="14"/>
  <c r="V87" i="14"/>
  <c r="W87" i="14"/>
  <c r="X87" i="14"/>
  <c r="Y87" i="14"/>
  <c r="Z87" i="14"/>
  <c r="B88" i="14"/>
  <c r="B88" i="7" s="1"/>
  <c r="B88" i="16" s="1"/>
  <c r="C88" i="14"/>
  <c r="C88" i="7" s="1"/>
  <c r="C88" i="16" s="1"/>
  <c r="D88" i="14"/>
  <c r="D88" i="7" s="1"/>
  <c r="D88" i="16" s="1"/>
  <c r="E88" i="14"/>
  <c r="E88" i="7" s="1"/>
  <c r="E88" i="16" s="1"/>
  <c r="F88" i="14"/>
  <c r="F88" i="7" s="1"/>
  <c r="F88" i="16" s="1"/>
  <c r="G88" i="14"/>
  <c r="G88" i="7" s="1"/>
  <c r="G88" i="16" s="1"/>
  <c r="H88" i="14"/>
  <c r="H88" i="7" s="1"/>
  <c r="H88" i="16" s="1"/>
  <c r="I88" i="14"/>
  <c r="I88" i="7" s="1"/>
  <c r="I88" i="16" s="1"/>
  <c r="J88" i="14"/>
  <c r="J88" i="7" s="1"/>
  <c r="J88" i="16" s="1"/>
  <c r="K88" i="14"/>
  <c r="K88" i="7" s="1"/>
  <c r="K88" i="16" s="1"/>
  <c r="L88" i="14"/>
  <c r="L88" i="7" s="1"/>
  <c r="L88" i="16" s="1"/>
  <c r="M88" i="14"/>
  <c r="M88" i="7" s="1"/>
  <c r="M88" i="16" s="1"/>
  <c r="N88" i="14"/>
  <c r="N88" i="7" s="1"/>
  <c r="N88" i="16" s="1"/>
  <c r="O88" i="14"/>
  <c r="O88" i="7" s="1"/>
  <c r="O88" i="16" s="1"/>
  <c r="P88" i="14"/>
  <c r="P88" i="7" s="1"/>
  <c r="P88" i="16" s="1"/>
  <c r="Q88" i="14"/>
  <c r="Q88" i="7" s="1"/>
  <c r="Q88" i="16" s="1"/>
  <c r="R88" i="14"/>
  <c r="S88" i="14"/>
  <c r="T88" i="14"/>
  <c r="U88" i="14"/>
  <c r="V88" i="14"/>
  <c r="W88" i="14"/>
  <c r="X88" i="14"/>
  <c r="Y88" i="14"/>
  <c r="Z88" i="14"/>
  <c r="B89" i="14"/>
  <c r="B89" i="7" s="1"/>
  <c r="B89" i="16" s="1"/>
  <c r="C89" i="14"/>
  <c r="C89" i="7" s="1"/>
  <c r="C89" i="16" s="1"/>
  <c r="D89" i="14"/>
  <c r="D89" i="7" s="1"/>
  <c r="D89" i="16" s="1"/>
  <c r="E89" i="14"/>
  <c r="E89" i="7" s="1"/>
  <c r="E89" i="16" s="1"/>
  <c r="F89" i="14"/>
  <c r="F89" i="7" s="1"/>
  <c r="F89" i="16" s="1"/>
  <c r="G89" i="14"/>
  <c r="G89" i="7" s="1"/>
  <c r="H89" i="14"/>
  <c r="H89" i="7" s="1"/>
  <c r="I89" i="14"/>
  <c r="I89" i="7" s="1"/>
  <c r="I89" i="16" s="1"/>
  <c r="J89" i="14"/>
  <c r="J89" i="7" s="1"/>
  <c r="J89" i="16" s="1"/>
  <c r="K89" i="14"/>
  <c r="K89" i="7" s="1"/>
  <c r="K89" i="16" s="1"/>
  <c r="L89" i="14"/>
  <c r="L89" i="7" s="1"/>
  <c r="L89" i="16" s="1"/>
  <c r="M89" i="14"/>
  <c r="M89" i="7" s="1"/>
  <c r="M89" i="16" s="1"/>
  <c r="N89" i="14"/>
  <c r="N89" i="7" s="1"/>
  <c r="N89" i="16" s="1"/>
  <c r="O89" i="14"/>
  <c r="O89" i="7" s="1"/>
  <c r="O89" i="16" s="1"/>
  <c r="P89" i="14"/>
  <c r="P89" i="7" s="1"/>
  <c r="P89" i="16" s="1"/>
  <c r="Q89" i="14"/>
  <c r="Q89" i="7" s="1"/>
  <c r="Q89" i="16" s="1"/>
  <c r="R89" i="14"/>
  <c r="S89" i="14"/>
  <c r="T89" i="14"/>
  <c r="U89" i="14"/>
  <c r="V89" i="14"/>
  <c r="W89" i="14"/>
  <c r="X89" i="14"/>
  <c r="Y89" i="14"/>
  <c r="Z89" i="14"/>
  <c r="B90" i="14"/>
  <c r="B90" i="7" s="1"/>
  <c r="B90" i="16" s="1"/>
  <c r="C90" i="14"/>
  <c r="C90" i="7" s="1"/>
  <c r="C90" i="16" s="1"/>
  <c r="D90" i="14"/>
  <c r="D90" i="7" s="1"/>
  <c r="D90" i="16" s="1"/>
  <c r="E90" i="14"/>
  <c r="E90" i="7" s="1"/>
  <c r="E90" i="16" s="1"/>
  <c r="F90" i="14"/>
  <c r="F90" i="7" s="1"/>
  <c r="F90" i="16" s="1"/>
  <c r="G90" i="14"/>
  <c r="G90" i="7" s="1"/>
  <c r="G90" i="16" s="1"/>
  <c r="H90" i="14"/>
  <c r="H90" i="7" s="1"/>
  <c r="H90" i="16" s="1"/>
  <c r="I90" i="14"/>
  <c r="I90" i="7" s="1"/>
  <c r="I90" i="16" s="1"/>
  <c r="J90" i="14"/>
  <c r="J90" i="7" s="1"/>
  <c r="J90" i="16" s="1"/>
  <c r="K90" i="14"/>
  <c r="K90" i="7" s="1"/>
  <c r="K90" i="16" s="1"/>
  <c r="L90" i="14"/>
  <c r="L90" i="7" s="1"/>
  <c r="L90" i="16" s="1"/>
  <c r="M90" i="14"/>
  <c r="M90" i="7" s="1"/>
  <c r="M90" i="16" s="1"/>
  <c r="N90" i="14"/>
  <c r="N90" i="7" s="1"/>
  <c r="N90" i="16" s="1"/>
  <c r="O90" i="14"/>
  <c r="O90" i="7" s="1"/>
  <c r="O90" i="16" s="1"/>
  <c r="P90" i="14"/>
  <c r="P90" i="7" s="1"/>
  <c r="P90" i="16" s="1"/>
  <c r="Q90" i="14"/>
  <c r="Q90" i="7" s="1"/>
  <c r="Q90" i="16" s="1"/>
  <c r="R90" i="14"/>
  <c r="S90" i="14"/>
  <c r="T90" i="14"/>
  <c r="U90" i="14"/>
  <c r="V90" i="14"/>
  <c r="W90" i="14"/>
  <c r="X90" i="14"/>
  <c r="Y90" i="14"/>
  <c r="Z90" i="14"/>
  <c r="B91" i="14"/>
  <c r="B91" i="7" s="1"/>
  <c r="B91" i="16" s="1"/>
  <c r="C91" i="14"/>
  <c r="C91" i="7" s="1"/>
  <c r="C91" i="16" s="1"/>
  <c r="D91" i="14"/>
  <c r="D91" i="7" s="1"/>
  <c r="D91" i="16" s="1"/>
  <c r="E91" i="14"/>
  <c r="E91" i="7" s="1"/>
  <c r="E91" i="16" s="1"/>
  <c r="F91" i="14"/>
  <c r="F91" i="7" s="1"/>
  <c r="F91" i="16" s="1"/>
  <c r="G91" i="14"/>
  <c r="G91" i="7" s="1"/>
  <c r="G91" i="16" s="1"/>
  <c r="H91" i="14"/>
  <c r="H91" i="7" s="1"/>
  <c r="H91" i="16" s="1"/>
  <c r="I91" i="14"/>
  <c r="I91" i="7" s="1"/>
  <c r="I91" i="16" s="1"/>
  <c r="J91" i="14"/>
  <c r="J91" i="7" s="1"/>
  <c r="J91" i="16" s="1"/>
  <c r="K91" i="14"/>
  <c r="K91" i="7" s="1"/>
  <c r="K91" i="16" s="1"/>
  <c r="L91" i="14"/>
  <c r="L91" i="7" s="1"/>
  <c r="L91" i="16" s="1"/>
  <c r="M91" i="14"/>
  <c r="M91" i="7" s="1"/>
  <c r="M91" i="16" s="1"/>
  <c r="N91" i="14"/>
  <c r="N91" i="7" s="1"/>
  <c r="N91" i="16" s="1"/>
  <c r="O91" i="14"/>
  <c r="O91" i="7" s="1"/>
  <c r="O91" i="16" s="1"/>
  <c r="P91" i="14"/>
  <c r="P91" i="7" s="1"/>
  <c r="P91" i="16" s="1"/>
  <c r="Q91" i="14"/>
  <c r="Q91" i="7" s="1"/>
  <c r="Q91" i="16" s="1"/>
  <c r="R91" i="14"/>
  <c r="S91" i="14"/>
  <c r="T91" i="14"/>
  <c r="U91" i="14"/>
  <c r="V91" i="14"/>
  <c r="W91" i="14"/>
  <c r="X91" i="14"/>
  <c r="Y91" i="14"/>
  <c r="Z91" i="14"/>
  <c r="B92" i="14"/>
  <c r="B92" i="7" s="1"/>
  <c r="B92" i="16" s="1"/>
  <c r="C92" i="14"/>
  <c r="C92" i="7" s="1"/>
  <c r="C92" i="16" s="1"/>
  <c r="D92" i="14"/>
  <c r="D92" i="7" s="1"/>
  <c r="D92" i="16" s="1"/>
  <c r="E92" i="14"/>
  <c r="E92" i="7" s="1"/>
  <c r="E92" i="16" s="1"/>
  <c r="F92" i="14"/>
  <c r="F92" i="7" s="1"/>
  <c r="F92" i="16" s="1"/>
  <c r="G92" i="14"/>
  <c r="G92" i="7" s="1"/>
  <c r="G92" i="16" s="1"/>
  <c r="H92" i="14"/>
  <c r="H92" i="7" s="1"/>
  <c r="H92" i="16" s="1"/>
  <c r="I92" i="14"/>
  <c r="I92" i="7" s="1"/>
  <c r="I92" i="16" s="1"/>
  <c r="J92" i="14"/>
  <c r="J92" i="7" s="1"/>
  <c r="J92" i="16" s="1"/>
  <c r="K92" i="14"/>
  <c r="K92" i="7" s="1"/>
  <c r="K92" i="16" s="1"/>
  <c r="L92" i="14"/>
  <c r="L92" i="7" s="1"/>
  <c r="L92" i="16" s="1"/>
  <c r="M92" i="14"/>
  <c r="M92" i="7" s="1"/>
  <c r="M92" i="16" s="1"/>
  <c r="N92" i="14"/>
  <c r="N92" i="7" s="1"/>
  <c r="N92" i="16" s="1"/>
  <c r="O92" i="14"/>
  <c r="O92" i="7" s="1"/>
  <c r="O92" i="16" s="1"/>
  <c r="P92" i="14"/>
  <c r="P92" i="7" s="1"/>
  <c r="P92" i="16" s="1"/>
  <c r="Q92" i="14"/>
  <c r="Q92" i="7" s="1"/>
  <c r="Q92" i="16" s="1"/>
  <c r="R92" i="14"/>
  <c r="S92" i="14"/>
  <c r="T92" i="14"/>
  <c r="U92" i="14"/>
  <c r="V92" i="14"/>
  <c r="W92" i="14"/>
  <c r="X92" i="14"/>
  <c r="Y92" i="14"/>
  <c r="Z92" i="14"/>
  <c r="B93" i="14"/>
  <c r="B93" i="7" s="1"/>
  <c r="B93" i="16" s="1"/>
  <c r="C93" i="14"/>
  <c r="C93" i="7" s="1"/>
  <c r="C93" i="16" s="1"/>
  <c r="D93" i="14"/>
  <c r="D93" i="7" s="1"/>
  <c r="D93" i="16" s="1"/>
  <c r="E93" i="14"/>
  <c r="E93" i="7" s="1"/>
  <c r="E93" i="16" s="1"/>
  <c r="F93" i="14"/>
  <c r="F93" i="7" s="1"/>
  <c r="F93" i="16" s="1"/>
  <c r="G93" i="14"/>
  <c r="G93" i="7" s="1"/>
  <c r="G93" i="16" s="1"/>
  <c r="H93" i="14"/>
  <c r="H93" i="7" s="1"/>
  <c r="H93" i="16" s="1"/>
  <c r="I93" i="14"/>
  <c r="I93" i="7" s="1"/>
  <c r="I93" i="16" s="1"/>
  <c r="J93" i="14"/>
  <c r="J93" i="7" s="1"/>
  <c r="J93" i="16" s="1"/>
  <c r="K93" i="14"/>
  <c r="K93" i="7" s="1"/>
  <c r="K93" i="16" s="1"/>
  <c r="L93" i="14"/>
  <c r="L93" i="7" s="1"/>
  <c r="L93" i="16" s="1"/>
  <c r="M93" i="14"/>
  <c r="M93" i="7" s="1"/>
  <c r="M93" i="16" s="1"/>
  <c r="N93" i="14"/>
  <c r="N93" i="7" s="1"/>
  <c r="N93" i="16" s="1"/>
  <c r="O93" i="14"/>
  <c r="O93" i="7" s="1"/>
  <c r="O93" i="16" s="1"/>
  <c r="P93" i="14"/>
  <c r="P93" i="7" s="1"/>
  <c r="P93" i="16" s="1"/>
  <c r="Q93" i="14"/>
  <c r="Q93" i="7" s="1"/>
  <c r="Q93" i="16" s="1"/>
  <c r="R93" i="14"/>
  <c r="S93" i="14"/>
  <c r="T93" i="14"/>
  <c r="U93" i="14"/>
  <c r="V93" i="14"/>
  <c r="W93" i="14"/>
  <c r="X93" i="14"/>
  <c r="Y93" i="14"/>
  <c r="Z93" i="14"/>
  <c r="B94" i="14"/>
  <c r="B94" i="7" s="1"/>
  <c r="B94" i="16" s="1"/>
  <c r="C94" i="14"/>
  <c r="C94" i="7" s="1"/>
  <c r="C94" i="16" s="1"/>
  <c r="D94" i="14"/>
  <c r="D94" i="7" s="1"/>
  <c r="D94" i="16" s="1"/>
  <c r="E94" i="14"/>
  <c r="E94" i="7" s="1"/>
  <c r="E94" i="16" s="1"/>
  <c r="F94" i="14"/>
  <c r="F94" i="7" s="1"/>
  <c r="F94" i="16" s="1"/>
  <c r="G94" i="14"/>
  <c r="G94" i="7" s="1"/>
  <c r="G94" i="16" s="1"/>
  <c r="H94" i="14"/>
  <c r="H94" i="7" s="1"/>
  <c r="H94" i="16" s="1"/>
  <c r="I94" i="14"/>
  <c r="I94" i="7" s="1"/>
  <c r="I94" i="16" s="1"/>
  <c r="J94" i="14"/>
  <c r="J94" i="7" s="1"/>
  <c r="J94" i="16" s="1"/>
  <c r="K94" i="14"/>
  <c r="K94" i="7" s="1"/>
  <c r="K94" i="16" s="1"/>
  <c r="L94" i="14"/>
  <c r="L94" i="7" s="1"/>
  <c r="L94" i="16" s="1"/>
  <c r="M94" i="14"/>
  <c r="M94" i="7" s="1"/>
  <c r="M94" i="16" s="1"/>
  <c r="N94" i="14"/>
  <c r="N94" i="7" s="1"/>
  <c r="N94" i="16" s="1"/>
  <c r="O94" i="14"/>
  <c r="O94" i="7" s="1"/>
  <c r="O94" i="16" s="1"/>
  <c r="P94" i="14"/>
  <c r="P94" i="7" s="1"/>
  <c r="P94" i="16" s="1"/>
  <c r="Q94" i="14"/>
  <c r="Q94" i="7" s="1"/>
  <c r="Q94" i="16" s="1"/>
  <c r="R94" i="14"/>
  <c r="S94" i="14"/>
  <c r="T94" i="14"/>
  <c r="U94" i="14"/>
  <c r="V94" i="14"/>
  <c r="W94" i="14"/>
  <c r="X94" i="14"/>
  <c r="Y94" i="14"/>
  <c r="Z94" i="14"/>
  <c r="B95" i="14"/>
  <c r="B95" i="7" s="1"/>
  <c r="B95" i="16" s="1"/>
  <c r="C95" i="14"/>
  <c r="C95" i="7" s="1"/>
  <c r="C95" i="16" s="1"/>
  <c r="D95" i="14"/>
  <c r="D95" i="7" s="1"/>
  <c r="D95" i="16" s="1"/>
  <c r="E95" i="14"/>
  <c r="E95" i="7" s="1"/>
  <c r="E95" i="16" s="1"/>
  <c r="F95" i="14"/>
  <c r="F95" i="7" s="1"/>
  <c r="F95" i="16" s="1"/>
  <c r="G95" i="14"/>
  <c r="G95" i="7" s="1"/>
  <c r="G95" i="16" s="1"/>
  <c r="H95" i="14"/>
  <c r="H95" i="7" s="1"/>
  <c r="H95" i="16" s="1"/>
  <c r="I95" i="14"/>
  <c r="I95" i="7" s="1"/>
  <c r="I95" i="16" s="1"/>
  <c r="J95" i="14"/>
  <c r="J95" i="7" s="1"/>
  <c r="J95" i="16" s="1"/>
  <c r="K95" i="14"/>
  <c r="K95" i="7" s="1"/>
  <c r="K95" i="16" s="1"/>
  <c r="L95" i="14"/>
  <c r="L95" i="7" s="1"/>
  <c r="L95" i="16" s="1"/>
  <c r="M95" i="14"/>
  <c r="M95" i="7" s="1"/>
  <c r="M95" i="16" s="1"/>
  <c r="N95" i="14"/>
  <c r="N95" i="7" s="1"/>
  <c r="N95" i="16" s="1"/>
  <c r="O95" i="14"/>
  <c r="O95" i="7" s="1"/>
  <c r="O95" i="16" s="1"/>
  <c r="P95" i="14"/>
  <c r="P95" i="7" s="1"/>
  <c r="P95" i="16" s="1"/>
  <c r="Q95" i="14"/>
  <c r="Q95" i="7" s="1"/>
  <c r="Q95" i="16" s="1"/>
  <c r="R95" i="14"/>
  <c r="S95" i="14"/>
  <c r="T95" i="14"/>
  <c r="U95" i="14"/>
  <c r="V95" i="14"/>
  <c r="W95" i="14"/>
  <c r="X95" i="14"/>
  <c r="Y95" i="14"/>
  <c r="Z95" i="14"/>
  <c r="B96" i="14"/>
  <c r="B96" i="7" s="1"/>
  <c r="B96" i="16" s="1"/>
  <c r="C96" i="14"/>
  <c r="C96" i="7" s="1"/>
  <c r="C96" i="16" s="1"/>
  <c r="D96" i="14"/>
  <c r="D96" i="7" s="1"/>
  <c r="D96" i="16" s="1"/>
  <c r="E96" i="14"/>
  <c r="E96" i="7" s="1"/>
  <c r="E96" i="16" s="1"/>
  <c r="F96" i="14"/>
  <c r="F96" i="7" s="1"/>
  <c r="F96" i="16" s="1"/>
  <c r="G96" i="14"/>
  <c r="G96" i="7" s="1"/>
  <c r="G96" i="16" s="1"/>
  <c r="H96" i="14"/>
  <c r="H96" i="7" s="1"/>
  <c r="H96" i="16" s="1"/>
  <c r="I96" i="14"/>
  <c r="I96" i="7" s="1"/>
  <c r="I96" i="16" s="1"/>
  <c r="J96" i="14"/>
  <c r="J96" i="7" s="1"/>
  <c r="J96" i="16" s="1"/>
  <c r="K96" i="14"/>
  <c r="K96" i="7" s="1"/>
  <c r="K96" i="16" s="1"/>
  <c r="L96" i="14"/>
  <c r="L96" i="7" s="1"/>
  <c r="L96" i="16" s="1"/>
  <c r="M96" i="14"/>
  <c r="M96" i="7" s="1"/>
  <c r="M96" i="16" s="1"/>
  <c r="N96" i="14"/>
  <c r="N96" i="7" s="1"/>
  <c r="N96" i="16" s="1"/>
  <c r="O96" i="14"/>
  <c r="O96" i="7" s="1"/>
  <c r="O96" i="16" s="1"/>
  <c r="P96" i="14"/>
  <c r="P96" i="7" s="1"/>
  <c r="P96" i="16" s="1"/>
  <c r="Q96" i="14"/>
  <c r="Q96" i="7" s="1"/>
  <c r="Q96" i="16" s="1"/>
  <c r="R96" i="14"/>
  <c r="S96" i="14"/>
  <c r="T96" i="14"/>
  <c r="U96" i="14"/>
  <c r="V96" i="14"/>
  <c r="W96" i="14"/>
  <c r="X96" i="14"/>
  <c r="Y96" i="14"/>
  <c r="Z96" i="14"/>
  <c r="B97" i="14"/>
  <c r="B97" i="7" s="1"/>
  <c r="B97" i="16" s="1"/>
  <c r="C97" i="14"/>
  <c r="C97" i="7" s="1"/>
  <c r="C97" i="16" s="1"/>
  <c r="D97" i="14"/>
  <c r="D97" i="7" s="1"/>
  <c r="D97" i="16" s="1"/>
  <c r="E97" i="14"/>
  <c r="E97" i="7" s="1"/>
  <c r="E97" i="16" s="1"/>
  <c r="F97" i="14"/>
  <c r="F97" i="7" s="1"/>
  <c r="F97" i="16" s="1"/>
  <c r="G97" i="14"/>
  <c r="G97" i="7" s="1"/>
  <c r="G97" i="16" s="1"/>
  <c r="H97" i="14"/>
  <c r="H97" i="7" s="1"/>
  <c r="H97" i="16" s="1"/>
  <c r="I97" i="14"/>
  <c r="I97" i="7" s="1"/>
  <c r="I97" i="16" s="1"/>
  <c r="J97" i="14"/>
  <c r="J97" i="7" s="1"/>
  <c r="J97" i="16" s="1"/>
  <c r="K97" i="14"/>
  <c r="K97" i="7" s="1"/>
  <c r="K97" i="16" s="1"/>
  <c r="L97" i="14"/>
  <c r="L97" i="7" s="1"/>
  <c r="L97" i="16" s="1"/>
  <c r="M97" i="14"/>
  <c r="M97" i="7" s="1"/>
  <c r="M97" i="16" s="1"/>
  <c r="N97" i="14"/>
  <c r="N97" i="7" s="1"/>
  <c r="N97" i="16" s="1"/>
  <c r="O97" i="14"/>
  <c r="O97" i="7" s="1"/>
  <c r="O97" i="16" s="1"/>
  <c r="P97" i="14"/>
  <c r="P97" i="7" s="1"/>
  <c r="P97" i="16" s="1"/>
  <c r="Q97" i="14"/>
  <c r="Q97" i="7" s="1"/>
  <c r="Q97" i="16" s="1"/>
  <c r="R97" i="14"/>
  <c r="S97" i="14"/>
  <c r="T97" i="14"/>
  <c r="U97" i="14"/>
  <c r="V97" i="14"/>
  <c r="W97" i="14"/>
  <c r="X97" i="14"/>
  <c r="Y97" i="14"/>
  <c r="Z97" i="14"/>
  <c r="B98" i="14"/>
  <c r="B98" i="7" s="1"/>
  <c r="B98" i="16" s="1"/>
  <c r="C98" i="14"/>
  <c r="C98" i="7" s="1"/>
  <c r="C98" i="16" s="1"/>
  <c r="D98" i="14"/>
  <c r="D98" i="7" s="1"/>
  <c r="D98" i="16" s="1"/>
  <c r="E98" i="14"/>
  <c r="E98" i="7" s="1"/>
  <c r="E98" i="16" s="1"/>
  <c r="F98" i="14"/>
  <c r="F98" i="7" s="1"/>
  <c r="F98" i="16" s="1"/>
  <c r="G98" i="14"/>
  <c r="G98" i="7" s="1"/>
  <c r="G98" i="16" s="1"/>
  <c r="H98" i="14"/>
  <c r="H98" i="7" s="1"/>
  <c r="H98" i="16" s="1"/>
  <c r="I98" i="14"/>
  <c r="I98" i="7" s="1"/>
  <c r="I98" i="16" s="1"/>
  <c r="J98" i="14"/>
  <c r="J98" i="7" s="1"/>
  <c r="J98" i="16" s="1"/>
  <c r="K98" i="14"/>
  <c r="K98" i="7" s="1"/>
  <c r="K98" i="16" s="1"/>
  <c r="L98" i="14"/>
  <c r="L98" i="7" s="1"/>
  <c r="L98" i="16" s="1"/>
  <c r="M98" i="14"/>
  <c r="M98" i="7" s="1"/>
  <c r="M98" i="16" s="1"/>
  <c r="N98" i="14"/>
  <c r="N98" i="7" s="1"/>
  <c r="N98" i="16" s="1"/>
  <c r="O98" i="14"/>
  <c r="O98" i="7" s="1"/>
  <c r="O98" i="16" s="1"/>
  <c r="P98" i="14"/>
  <c r="P98" i="7" s="1"/>
  <c r="P98" i="16" s="1"/>
  <c r="Q98" i="14"/>
  <c r="Q98" i="7" s="1"/>
  <c r="Q98" i="16" s="1"/>
  <c r="R98" i="14"/>
  <c r="S98" i="14"/>
  <c r="T98" i="14"/>
  <c r="U98" i="14"/>
  <c r="V98" i="14"/>
  <c r="W98" i="14"/>
  <c r="X98" i="14"/>
  <c r="Y98" i="14"/>
  <c r="Z98" i="14"/>
  <c r="B99" i="14"/>
  <c r="B99" i="7" s="1"/>
  <c r="B99" i="16" s="1"/>
  <c r="C99" i="14"/>
  <c r="C99" i="7" s="1"/>
  <c r="C99" i="16" s="1"/>
  <c r="D99" i="14"/>
  <c r="D99" i="7" s="1"/>
  <c r="D99" i="16" s="1"/>
  <c r="E99" i="14"/>
  <c r="E99" i="7" s="1"/>
  <c r="E99" i="16" s="1"/>
  <c r="F99" i="14"/>
  <c r="F99" i="7" s="1"/>
  <c r="F99" i="16" s="1"/>
  <c r="G99" i="14"/>
  <c r="G99" i="7" s="1"/>
  <c r="G99" i="16" s="1"/>
  <c r="H99" i="14"/>
  <c r="H99" i="7" s="1"/>
  <c r="H99" i="16" s="1"/>
  <c r="I99" i="14"/>
  <c r="I99" i="7" s="1"/>
  <c r="I99" i="16" s="1"/>
  <c r="J99" i="14"/>
  <c r="J99" i="7" s="1"/>
  <c r="J99" i="16" s="1"/>
  <c r="K99" i="14"/>
  <c r="K99" i="7" s="1"/>
  <c r="K99" i="16" s="1"/>
  <c r="L99" i="14"/>
  <c r="L99" i="7" s="1"/>
  <c r="L99" i="16" s="1"/>
  <c r="M99" i="14"/>
  <c r="M99" i="7" s="1"/>
  <c r="M99" i="16" s="1"/>
  <c r="N99" i="14"/>
  <c r="N99" i="7" s="1"/>
  <c r="N99" i="16" s="1"/>
  <c r="O99" i="14"/>
  <c r="O99" i="7" s="1"/>
  <c r="O99" i="16" s="1"/>
  <c r="P99" i="14"/>
  <c r="P99" i="7" s="1"/>
  <c r="P99" i="16" s="1"/>
  <c r="Q99" i="14"/>
  <c r="Q99" i="7" s="1"/>
  <c r="Q99" i="16" s="1"/>
  <c r="R99" i="14"/>
  <c r="S99" i="14"/>
  <c r="T99" i="14"/>
  <c r="U99" i="14"/>
  <c r="V99" i="14"/>
  <c r="W99" i="14"/>
  <c r="X99" i="14"/>
  <c r="Y99" i="14"/>
  <c r="Z99" i="14"/>
  <c r="B100" i="14"/>
  <c r="B100" i="7" s="1"/>
  <c r="B100" i="16" s="1"/>
  <c r="C100" i="14"/>
  <c r="C100" i="7" s="1"/>
  <c r="C100" i="16" s="1"/>
  <c r="D100" i="14"/>
  <c r="D100" i="7" s="1"/>
  <c r="D100" i="16" s="1"/>
  <c r="E100" i="14"/>
  <c r="E100" i="7" s="1"/>
  <c r="E100" i="16" s="1"/>
  <c r="F100" i="14"/>
  <c r="F100" i="7" s="1"/>
  <c r="F100" i="16" s="1"/>
  <c r="G100" i="14"/>
  <c r="G100" i="7" s="1"/>
  <c r="G100" i="16" s="1"/>
  <c r="H100" i="14"/>
  <c r="H100" i="7" s="1"/>
  <c r="H100" i="16" s="1"/>
  <c r="I100" i="14"/>
  <c r="I100" i="7" s="1"/>
  <c r="I100" i="16" s="1"/>
  <c r="J100" i="14"/>
  <c r="J100" i="7" s="1"/>
  <c r="J100" i="16" s="1"/>
  <c r="K100" i="14"/>
  <c r="K100" i="7" s="1"/>
  <c r="K100" i="16" s="1"/>
  <c r="L100" i="14"/>
  <c r="L100" i="7" s="1"/>
  <c r="L100" i="16" s="1"/>
  <c r="M100" i="14"/>
  <c r="M100" i="7" s="1"/>
  <c r="M100" i="16" s="1"/>
  <c r="N100" i="14"/>
  <c r="N100" i="7" s="1"/>
  <c r="N100" i="16" s="1"/>
  <c r="O100" i="14"/>
  <c r="O100" i="7" s="1"/>
  <c r="O100" i="16" s="1"/>
  <c r="P100" i="14"/>
  <c r="P100" i="7" s="1"/>
  <c r="P100" i="16" s="1"/>
  <c r="Q100" i="14"/>
  <c r="Q100" i="7" s="1"/>
  <c r="Q100" i="16" s="1"/>
  <c r="R100" i="14"/>
  <c r="S100" i="14"/>
  <c r="T100" i="14"/>
  <c r="U100" i="14"/>
  <c r="V100" i="14"/>
  <c r="W100" i="14"/>
  <c r="X100" i="14"/>
  <c r="Y100" i="14"/>
  <c r="Z100" i="14"/>
  <c r="B101" i="14"/>
  <c r="B101" i="7" s="1"/>
  <c r="B101" i="16" s="1"/>
  <c r="C101" i="14"/>
  <c r="C101" i="7" s="1"/>
  <c r="C101" i="16" s="1"/>
  <c r="D101" i="14"/>
  <c r="D101" i="7" s="1"/>
  <c r="D101" i="16" s="1"/>
  <c r="E101" i="14"/>
  <c r="E101" i="7" s="1"/>
  <c r="E101" i="16" s="1"/>
  <c r="F101" i="14"/>
  <c r="F101" i="7" s="1"/>
  <c r="F101" i="16" s="1"/>
  <c r="G101" i="14"/>
  <c r="G101" i="7" s="1"/>
  <c r="G101" i="16" s="1"/>
  <c r="H101" i="14"/>
  <c r="H101" i="7" s="1"/>
  <c r="H101" i="16" s="1"/>
  <c r="I101" i="14"/>
  <c r="I101" i="7" s="1"/>
  <c r="I101" i="16" s="1"/>
  <c r="J101" i="14"/>
  <c r="J101" i="7" s="1"/>
  <c r="J101" i="16" s="1"/>
  <c r="K101" i="14"/>
  <c r="K101" i="7" s="1"/>
  <c r="K101" i="16" s="1"/>
  <c r="L101" i="14"/>
  <c r="L101" i="7" s="1"/>
  <c r="L101" i="16" s="1"/>
  <c r="M101" i="14"/>
  <c r="M101" i="7" s="1"/>
  <c r="M101" i="16" s="1"/>
  <c r="N101" i="14"/>
  <c r="N101" i="7" s="1"/>
  <c r="N101" i="16" s="1"/>
  <c r="O101" i="14"/>
  <c r="O101" i="7" s="1"/>
  <c r="O101" i="16" s="1"/>
  <c r="P101" i="14"/>
  <c r="P101" i="7" s="1"/>
  <c r="P101" i="16" s="1"/>
  <c r="Q101" i="14"/>
  <c r="Q101" i="7" s="1"/>
  <c r="Q101" i="16" s="1"/>
  <c r="R101" i="14"/>
  <c r="S101" i="14"/>
  <c r="T101" i="14"/>
  <c r="U101" i="14"/>
  <c r="V101" i="14"/>
  <c r="W101" i="14"/>
  <c r="X101" i="14"/>
  <c r="Y101" i="14"/>
  <c r="Z101" i="14"/>
  <c r="B102" i="14"/>
  <c r="B102" i="7" s="1"/>
  <c r="B102" i="16" s="1"/>
  <c r="C102" i="14"/>
  <c r="C102" i="7" s="1"/>
  <c r="C102" i="16" s="1"/>
  <c r="D102" i="14"/>
  <c r="D102" i="7" s="1"/>
  <c r="D102" i="16" s="1"/>
  <c r="E102" i="14"/>
  <c r="E102" i="7" s="1"/>
  <c r="E102" i="16" s="1"/>
  <c r="F102" i="14"/>
  <c r="F102" i="7" s="1"/>
  <c r="F102" i="16" s="1"/>
  <c r="G102" i="14"/>
  <c r="G102" i="7" s="1"/>
  <c r="G102" i="16" s="1"/>
  <c r="H102" i="14"/>
  <c r="H102" i="7" s="1"/>
  <c r="H102" i="16" s="1"/>
  <c r="I102" i="14"/>
  <c r="I102" i="7" s="1"/>
  <c r="I102" i="16" s="1"/>
  <c r="J102" i="14"/>
  <c r="J102" i="7" s="1"/>
  <c r="J102" i="16" s="1"/>
  <c r="K102" i="14"/>
  <c r="K102" i="7" s="1"/>
  <c r="K102" i="16" s="1"/>
  <c r="L102" i="14"/>
  <c r="L102" i="7" s="1"/>
  <c r="L102" i="16" s="1"/>
  <c r="M102" i="14"/>
  <c r="M102" i="7" s="1"/>
  <c r="M102" i="16" s="1"/>
  <c r="N102" i="14"/>
  <c r="N102" i="7" s="1"/>
  <c r="N102" i="16" s="1"/>
  <c r="O102" i="14"/>
  <c r="O102" i="7" s="1"/>
  <c r="O102" i="16" s="1"/>
  <c r="P102" i="14"/>
  <c r="P102" i="7" s="1"/>
  <c r="P102" i="16" s="1"/>
  <c r="Q102" i="14"/>
  <c r="Q102" i="7" s="1"/>
  <c r="Q102" i="16" s="1"/>
  <c r="R102" i="14"/>
  <c r="S102" i="14"/>
  <c r="T102" i="14"/>
  <c r="U102" i="14"/>
  <c r="V102" i="14"/>
  <c r="W102" i="14"/>
  <c r="X102" i="14"/>
  <c r="Y102" i="14"/>
  <c r="Z102" i="14"/>
  <c r="C2" i="14"/>
  <c r="C2" i="7" s="1"/>
  <c r="C2" i="16" s="1"/>
  <c r="D2" i="14"/>
  <c r="D2" i="7" s="1"/>
  <c r="D2" i="16" s="1"/>
  <c r="E2" i="14"/>
  <c r="E2" i="7" s="1"/>
  <c r="E2" i="16" s="1"/>
  <c r="F2" i="14"/>
  <c r="F2" i="7" s="1"/>
  <c r="F2" i="16" s="1"/>
  <c r="G2" i="14"/>
  <c r="G2" i="7" s="1"/>
  <c r="G2" i="16" s="1"/>
  <c r="H2" i="14"/>
  <c r="H2" i="7" s="1"/>
  <c r="H2" i="16" s="1"/>
  <c r="I2" i="14"/>
  <c r="I2" i="7" s="1"/>
  <c r="I2" i="16" s="1"/>
  <c r="J2" i="14"/>
  <c r="J2" i="7" s="1"/>
  <c r="J2" i="16" s="1"/>
  <c r="K2" i="14"/>
  <c r="K2" i="7" s="1"/>
  <c r="K2" i="16" s="1"/>
  <c r="L2" i="14"/>
  <c r="L2" i="7" s="1"/>
  <c r="L2" i="16" s="1"/>
  <c r="M2" i="14"/>
  <c r="M2" i="7" s="1"/>
  <c r="M2" i="16" s="1"/>
  <c r="N2" i="14"/>
  <c r="N2" i="7" s="1"/>
  <c r="N2" i="16" s="1"/>
  <c r="O2" i="14"/>
  <c r="O2" i="7" s="1"/>
  <c r="O2" i="16" s="1"/>
  <c r="P2" i="14"/>
  <c r="P2" i="7" s="1"/>
  <c r="P2" i="16" s="1"/>
  <c r="Q2" i="14"/>
  <c r="Q2" i="7" s="1"/>
  <c r="Q2" i="16" s="1"/>
  <c r="R2" i="14"/>
  <c r="S2" i="14"/>
  <c r="T2" i="14"/>
  <c r="U2" i="14"/>
  <c r="V2" i="14"/>
  <c r="W2" i="14"/>
  <c r="X2" i="14"/>
  <c r="Y2" i="14"/>
  <c r="Z2" i="14"/>
  <c r="B2" i="14"/>
  <c r="B2" i="7" s="1"/>
  <c r="B2" i="16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C1" i="11"/>
  <c r="D1" i="11" s="1"/>
  <c r="D1" i="13"/>
  <c r="C1" i="13"/>
  <c r="D1" i="10"/>
  <c r="C1" i="10"/>
  <c r="B20" i="3"/>
  <c r="B145" i="3" s="1"/>
  <c r="B94" i="10" s="1"/>
  <c r="B94" i="11" s="1"/>
  <c r="C20" i="3"/>
  <c r="D20" i="3"/>
  <c r="B21" i="3"/>
  <c r="B150" i="3" s="1"/>
  <c r="B99" i="10" s="1"/>
  <c r="B99" i="11" s="1"/>
  <c r="C21" i="3"/>
  <c r="D21" i="3"/>
  <c r="B22" i="3"/>
  <c r="C22" i="3"/>
  <c r="D22" i="3"/>
  <c r="C1" i="3"/>
  <c r="D1" i="3" s="1"/>
  <c r="C1" i="2"/>
  <c r="D1" i="2" s="1"/>
  <c r="D2" i="1"/>
  <c r="C2" i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C1" i="8"/>
  <c r="B2" i="3"/>
  <c r="B55" i="3" s="1"/>
  <c r="B4" i="10" s="1"/>
  <c r="B4" i="11" s="1"/>
  <c r="I2" i="5"/>
  <c r="Y2" i="5"/>
  <c r="L2" i="5"/>
  <c r="T2" i="5"/>
  <c r="S57" i="4"/>
  <c r="AA59" i="4"/>
  <c r="Y63" i="4"/>
  <c r="I69" i="4"/>
  <c r="I23" i="4"/>
  <c r="Y23" i="4"/>
  <c r="E25" i="6"/>
  <c r="M1" i="5"/>
  <c r="N1" i="5"/>
  <c r="Q25" i="6"/>
  <c r="U25" i="6"/>
  <c r="Z1" i="5"/>
  <c r="R58" i="4"/>
  <c r="K59" i="4"/>
  <c r="S59" i="4"/>
  <c r="S61" i="4"/>
  <c r="AA61" i="4"/>
  <c r="Z66" i="4"/>
  <c r="R68" i="4"/>
  <c r="K69" i="4"/>
  <c r="AA69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C3" i="3"/>
  <c r="C60" i="3" s="1"/>
  <c r="C9" i="10" s="1"/>
  <c r="C9" i="11" s="1"/>
  <c r="D3" i="3"/>
  <c r="D60" i="3" s="1"/>
  <c r="D9" i="10" s="1"/>
  <c r="D9" i="11" s="1"/>
  <c r="I57" i="4"/>
  <c r="Y57" i="4"/>
  <c r="B4" i="3"/>
  <c r="B65" i="3" s="1"/>
  <c r="B14" i="10" s="1"/>
  <c r="B14" i="11" s="1"/>
  <c r="C4" i="3"/>
  <c r="D4" i="3"/>
  <c r="B5" i="3"/>
  <c r="B70" i="3" s="1"/>
  <c r="B19" i="10" s="1"/>
  <c r="B19" i="11" s="1"/>
  <c r="C5" i="3"/>
  <c r="D5" i="3"/>
  <c r="Q59" i="4"/>
  <c r="B6" i="3"/>
  <c r="B75" i="3" s="1"/>
  <c r="B24" i="10" s="1"/>
  <c r="B24" i="11" s="1"/>
  <c r="C6" i="3"/>
  <c r="C75" i="3" s="1"/>
  <c r="C24" i="10" s="1"/>
  <c r="C24" i="11" s="1"/>
  <c r="D6" i="3"/>
  <c r="B7" i="3"/>
  <c r="B80" i="3" s="1"/>
  <c r="B29" i="10" s="1"/>
  <c r="B29" i="11" s="1"/>
  <c r="C7" i="3"/>
  <c r="D7" i="3"/>
  <c r="B8" i="3"/>
  <c r="B85" i="3" s="1"/>
  <c r="B34" i="10" s="1"/>
  <c r="B34" i="11" s="1"/>
  <c r="C8" i="3"/>
  <c r="D8" i="3"/>
  <c r="D85" i="3" s="1"/>
  <c r="D34" i="10" s="1"/>
  <c r="D34" i="11" s="1"/>
  <c r="B9" i="3"/>
  <c r="B90" i="3" s="1"/>
  <c r="B39" i="10" s="1"/>
  <c r="B39" i="11" s="1"/>
  <c r="C9" i="3"/>
  <c r="D9" i="3"/>
  <c r="B10" i="3"/>
  <c r="B95" i="3" s="1"/>
  <c r="B44" i="10" s="1"/>
  <c r="B44" i="11" s="1"/>
  <c r="C10" i="3"/>
  <c r="D10" i="3"/>
  <c r="Z64" i="4"/>
  <c r="B11" i="3"/>
  <c r="C11" i="3"/>
  <c r="C100" i="3" s="1"/>
  <c r="C49" i="10" s="1"/>
  <c r="C49" i="11" s="1"/>
  <c r="D11" i="3"/>
  <c r="D100" i="3" s="1"/>
  <c r="D49" i="10" s="1"/>
  <c r="D49" i="11" s="1"/>
  <c r="B12" i="3"/>
  <c r="B105" i="3" s="1"/>
  <c r="B54" i="10" s="1"/>
  <c r="B54" i="11" s="1"/>
  <c r="C12" i="3"/>
  <c r="D12" i="3"/>
  <c r="B13" i="3"/>
  <c r="B110" i="3" s="1"/>
  <c r="B59" i="10" s="1"/>
  <c r="B59" i="11" s="1"/>
  <c r="C13" i="3"/>
  <c r="D13" i="3"/>
  <c r="B14" i="3"/>
  <c r="B115" i="3" s="1"/>
  <c r="B64" i="10" s="1"/>
  <c r="B64" i="11" s="1"/>
  <c r="C14" i="3"/>
  <c r="C115" i="3" s="1"/>
  <c r="C64" i="10" s="1"/>
  <c r="C64" i="11" s="1"/>
  <c r="D14" i="3"/>
  <c r="B15" i="3"/>
  <c r="B120" i="3" s="1"/>
  <c r="B69" i="10" s="1"/>
  <c r="B69" i="11" s="1"/>
  <c r="C15" i="3"/>
  <c r="D15" i="3"/>
  <c r="Y69" i="4"/>
  <c r="B16" i="3"/>
  <c r="B125" i="3" s="1"/>
  <c r="B74" i="10" s="1"/>
  <c r="B74" i="11" s="1"/>
  <c r="C16" i="3"/>
  <c r="D16" i="3"/>
  <c r="D125" i="3" s="1"/>
  <c r="D74" i="10" s="1"/>
  <c r="D74" i="11" s="1"/>
  <c r="B17" i="3"/>
  <c r="B130" i="3" s="1"/>
  <c r="B79" i="10" s="1"/>
  <c r="B79" i="11" s="1"/>
  <c r="C17" i="3"/>
  <c r="D17" i="3"/>
  <c r="B18" i="3"/>
  <c r="C18" i="3"/>
  <c r="D18" i="3"/>
  <c r="B19" i="3"/>
  <c r="C19" i="3"/>
  <c r="D19" i="3"/>
  <c r="D140" i="3" s="1"/>
  <c r="D89" i="10" s="1"/>
  <c r="D89" i="11" s="1"/>
  <c r="C2" i="3"/>
  <c r="D2" i="3"/>
  <c r="AA58" i="4" l="1"/>
  <c r="I60" i="4"/>
  <c r="S58" i="4"/>
  <c r="AA60" i="4"/>
  <c r="K60" i="4"/>
  <c r="Z62" i="4"/>
  <c r="N84" i="16"/>
  <c r="Q72" i="4"/>
  <c r="AA71" i="4"/>
  <c r="K71" i="4"/>
  <c r="H79" i="16"/>
  <c r="F44" i="16"/>
  <c r="I64" i="4"/>
  <c r="H69" i="4"/>
  <c r="E69" i="16"/>
  <c r="Z71" i="4"/>
  <c r="G79" i="16"/>
  <c r="J71" i="4"/>
  <c r="Z67" i="4"/>
  <c r="J67" i="4"/>
  <c r="G59" i="16"/>
  <c r="E24" i="16"/>
  <c r="H60" i="4"/>
  <c r="E84" i="16"/>
  <c r="H72" i="4"/>
  <c r="Y71" i="4"/>
  <c r="P74" i="16"/>
  <c r="S70" i="4"/>
  <c r="Y67" i="4"/>
  <c r="O74" i="16"/>
  <c r="R70" i="4"/>
  <c r="AA73" i="4"/>
  <c r="H89" i="16"/>
  <c r="K73" i="4"/>
  <c r="P49" i="16"/>
  <c r="S65" i="4"/>
  <c r="H49" i="16"/>
  <c r="K65" i="4"/>
  <c r="H29" i="16"/>
  <c r="K61" i="4"/>
  <c r="O84" i="16"/>
  <c r="R72" i="4"/>
  <c r="Z73" i="4"/>
  <c r="J73" i="4"/>
  <c r="G89" i="16"/>
  <c r="S72" i="4"/>
  <c r="P84" i="16"/>
  <c r="J69" i="4"/>
  <c r="G69" i="16"/>
  <c r="Z61" i="4"/>
  <c r="Z69" i="4"/>
  <c r="Q65" i="4"/>
  <c r="Q68" i="4"/>
  <c r="N64" i="16"/>
  <c r="S68" i="4"/>
  <c r="P59" i="4"/>
  <c r="K67" i="4"/>
  <c r="AA67" i="4"/>
  <c r="Q58" i="4"/>
  <c r="J68" i="4"/>
  <c r="I61" i="4"/>
  <c r="S62" i="4"/>
  <c r="P34" i="16"/>
  <c r="K58" i="4"/>
  <c r="H14" i="16"/>
  <c r="R65" i="4"/>
  <c r="S56" i="4"/>
  <c r="J60" i="4"/>
  <c r="AB57" i="4"/>
  <c r="S64" i="4"/>
  <c r="R64" i="4"/>
  <c r="J64" i="4"/>
  <c r="Q70" i="4"/>
  <c r="N74" i="16"/>
  <c r="S60" i="4"/>
  <c r="D150" i="3"/>
  <c r="D99" i="10" s="1"/>
  <c r="D99" i="11" s="1"/>
  <c r="B147" i="3"/>
  <c r="B96" i="10" s="1"/>
  <c r="B96" i="11" s="1"/>
  <c r="D75" i="3"/>
  <c r="D24" i="10" s="1"/>
  <c r="D24" i="11" s="1"/>
  <c r="C90" i="3"/>
  <c r="D115" i="3"/>
  <c r="D64" i="10" s="1"/>
  <c r="D64" i="11" s="1"/>
  <c r="C130" i="3"/>
  <c r="C79" i="10" s="1"/>
  <c r="C79" i="11" s="1"/>
  <c r="B148" i="3"/>
  <c r="B97" i="10" s="1"/>
  <c r="B97" i="11" s="1"/>
  <c r="C65" i="3"/>
  <c r="C14" i="10" s="1"/>
  <c r="C14" i="11" s="1"/>
  <c r="D90" i="3"/>
  <c r="D39" i="10" s="1"/>
  <c r="D39" i="11" s="1"/>
  <c r="C105" i="3"/>
  <c r="C54" i="10" s="1"/>
  <c r="C54" i="11" s="1"/>
  <c r="D130" i="3"/>
  <c r="C145" i="3"/>
  <c r="C94" i="10" s="1"/>
  <c r="C94" i="11" s="1"/>
  <c r="D65" i="3"/>
  <c r="D14" i="10" s="1"/>
  <c r="D14" i="11" s="1"/>
  <c r="C80" i="3"/>
  <c r="C29" i="10" s="1"/>
  <c r="C29" i="11" s="1"/>
  <c r="D105" i="3"/>
  <c r="D54" i="10" s="1"/>
  <c r="D54" i="11" s="1"/>
  <c r="C120" i="3"/>
  <c r="C119" i="3" s="1"/>
  <c r="C68" i="10" s="1"/>
  <c r="C68" i="11" s="1"/>
  <c r="B135" i="3"/>
  <c r="D145" i="3"/>
  <c r="B146" i="3"/>
  <c r="B95" i="10" s="1"/>
  <c r="B95" i="11" s="1"/>
  <c r="D55" i="3"/>
  <c r="D4" i="10" s="1"/>
  <c r="D4" i="11" s="1"/>
  <c r="D80" i="3"/>
  <c r="C95" i="3"/>
  <c r="C97" i="3" s="1"/>
  <c r="C46" i="10" s="1"/>
  <c r="C46" i="11" s="1"/>
  <c r="D120" i="3"/>
  <c r="D69" i="10" s="1"/>
  <c r="D69" i="11" s="1"/>
  <c r="C135" i="3"/>
  <c r="C136" i="3" s="1"/>
  <c r="C85" i="10" s="1"/>
  <c r="C85" i="11" s="1"/>
  <c r="B149" i="3"/>
  <c r="B98" i="10" s="1"/>
  <c r="B98" i="11" s="1"/>
  <c r="C140" i="3"/>
  <c r="C89" i="10" s="1"/>
  <c r="C89" i="11" s="1"/>
  <c r="C55" i="3"/>
  <c r="C4" i="10" s="1"/>
  <c r="C4" i="11" s="1"/>
  <c r="C70" i="3"/>
  <c r="D95" i="3"/>
  <c r="D44" i="10" s="1"/>
  <c r="D44" i="11" s="1"/>
  <c r="C110" i="3"/>
  <c r="C109" i="3" s="1"/>
  <c r="C58" i="10" s="1"/>
  <c r="C58" i="11" s="1"/>
  <c r="D135" i="3"/>
  <c r="D84" i="10" s="1"/>
  <c r="D84" i="11" s="1"/>
  <c r="C150" i="3"/>
  <c r="C99" i="10" s="1"/>
  <c r="C99" i="11" s="1"/>
  <c r="D70" i="3"/>
  <c r="C85" i="3"/>
  <c r="B100" i="3"/>
  <c r="B102" i="3" s="1"/>
  <c r="B51" i="10" s="1"/>
  <c r="B51" i="11" s="1"/>
  <c r="D110" i="3"/>
  <c r="D59" i="10" s="1"/>
  <c r="D59" i="11" s="1"/>
  <c r="C125" i="3"/>
  <c r="C74" i="10" s="1"/>
  <c r="C74" i="11" s="1"/>
  <c r="B140" i="3"/>
  <c r="B89" i="10" s="1"/>
  <c r="B89" i="11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31" i="3"/>
  <c r="B80" i="10" s="1"/>
  <c r="B80" i="11" s="1"/>
  <c r="B114" i="3"/>
  <c r="B63" i="10" s="1"/>
  <c r="B63" i="11" s="1"/>
  <c r="B111" i="3"/>
  <c r="B60" i="10" s="1"/>
  <c r="B60" i="11" s="1"/>
  <c r="B109" i="3"/>
  <c r="B58" i="10" s="1"/>
  <c r="B58" i="11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D83" i="3"/>
  <c r="D32" i="10" s="1"/>
  <c r="D32" i="11" s="1"/>
  <c r="D82" i="3"/>
  <c r="D31" i="10" s="1"/>
  <c r="D31" i="11" s="1"/>
  <c r="D81" i="3"/>
  <c r="D30" i="10" s="1"/>
  <c r="D30" i="11" s="1"/>
  <c r="D63" i="3"/>
  <c r="D12" i="10" s="1"/>
  <c r="D12" i="11" s="1"/>
  <c r="D62" i="3"/>
  <c r="D11" i="10" s="1"/>
  <c r="D11" i="11" s="1"/>
  <c r="D61" i="3"/>
  <c r="D10" i="10" s="1"/>
  <c r="D10" i="11" s="1"/>
  <c r="D118" i="3"/>
  <c r="D67" i="10" s="1"/>
  <c r="D67" i="11" s="1"/>
  <c r="B69" i="3"/>
  <c r="B18" i="10" s="1"/>
  <c r="B18" i="11" s="1"/>
  <c r="B68" i="3"/>
  <c r="B17" i="10" s="1"/>
  <c r="B17" i="11" s="1"/>
  <c r="B67" i="3"/>
  <c r="B16" i="10" s="1"/>
  <c r="B16" i="11" s="1"/>
  <c r="B66" i="3"/>
  <c r="B15" i="10" s="1"/>
  <c r="B15" i="11" s="1"/>
  <c r="B74" i="3"/>
  <c r="B23" i="10" s="1"/>
  <c r="B23" i="11" s="1"/>
  <c r="B73" i="3"/>
  <c r="B22" i="10" s="1"/>
  <c r="B22" i="11" s="1"/>
  <c r="B72" i="3"/>
  <c r="B21" i="10" s="1"/>
  <c r="B21" i="11" s="1"/>
  <c r="B71" i="3"/>
  <c r="B20" i="10" s="1"/>
  <c r="B20" i="11" s="1"/>
  <c r="B79" i="3"/>
  <c r="B28" i="10" s="1"/>
  <c r="B28" i="11" s="1"/>
  <c r="B78" i="3"/>
  <c r="B27" i="10" s="1"/>
  <c r="B27" i="11" s="1"/>
  <c r="B77" i="3"/>
  <c r="B26" i="10" s="1"/>
  <c r="B26" i="11" s="1"/>
  <c r="B76" i="3"/>
  <c r="B25" i="10" s="1"/>
  <c r="B25" i="11" s="1"/>
  <c r="B84" i="3"/>
  <c r="B33" i="10" s="1"/>
  <c r="B33" i="11" s="1"/>
  <c r="B83" i="3"/>
  <c r="B32" i="10" s="1"/>
  <c r="B32" i="11" s="1"/>
  <c r="B82" i="3"/>
  <c r="B31" i="10" s="1"/>
  <c r="B31" i="11" s="1"/>
  <c r="B81" i="3"/>
  <c r="B30" i="10" s="1"/>
  <c r="B30" i="11" s="1"/>
  <c r="B89" i="3"/>
  <c r="B38" i="10" s="1"/>
  <c r="B38" i="11" s="1"/>
  <c r="B88" i="3"/>
  <c r="B37" i="10" s="1"/>
  <c r="B37" i="11" s="1"/>
  <c r="B87" i="3"/>
  <c r="B36" i="10" s="1"/>
  <c r="B36" i="11" s="1"/>
  <c r="B86" i="3"/>
  <c r="B35" i="10" s="1"/>
  <c r="B35" i="11" s="1"/>
  <c r="B94" i="3"/>
  <c r="B43" i="10" s="1"/>
  <c r="B43" i="11" s="1"/>
  <c r="B97" i="3"/>
  <c r="B46" i="10" s="1"/>
  <c r="B46" i="11" s="1"/>
  <c r="B104" i="3"/>
  <c r="B53" i="10" s="1"/>
  <c r="B53" i="11" s="1"/>
  <c r="B103" i="3"/>
  <c r="B52" i="10" s="1"/>
  <c r="B52" i="11" s="1"/>
  <c r="B101" i="3"/>
  <c r="B50" i="10" s="1"/>
  <c r="B50" i="11" s="1"/>
  <c r="B107" i="3"/>
  <c r="B56" i="10" s="1"/>
  <c r="B56" i="11" s="1"/>
  <c r="B106" i="3"/>
  <c r="B55" i="10" s="1"/>
  <c r="B55" i="11" s="1"/>
  <c r="B108" i="3"/>
  <c r="B57" i="10" s="1"/>
  <c r="B57" i="11" s="1"/>
  <c r="B113" i="3"/>
  <c r="B62" i="10" s="1"/>
  <c r="B62" i="11" s="1"/>
  <c r="B119" i="3"/>
  <c r="B68" i="10" s="1"/>
  <c r="B68" i="11" s="1"/>
  <c r="B116" i="3"/>
  <c r="B65" i="10" s="1"/>
  <c r="B65" i="11" s="1"/>
  <c r="B118" i="3"/>
  <c r="B67" i="10" s="1"/>
  <c r="B67" i="11" s="1"/>
  <c r="B124" i="3"/>
  <c r="B73" i="10" s="1"/>
  <c r="B73" i="11" s="1"/>
  <c r="B122" i="3"/>
  <c r="B71" i="10" s="1"/>
  <c r="B71" i="11" s="1"/>
  <c r="B123" i="3"/>
  <c r="B72" i="10" s="1"/>
  <c r="B72" i="11" s="1"/>
  <c r="B129" i="3"/>
  <c r="B78" i="10" s="1"/>
  <c r="B78" i="11" s="1"/>
  <c r="B127" i="3"/>
  <c r="B76" i="10" s="1"/>
  <c r="B76" i="11" s="1"/>
  <c r="B126" i="3"/>
  <c r="B75" i="10" s="1"/>
  <c r="B75" i="11" s="1"/>
  <c r="B134" i="3"/>
  <c r="B83" i="10" s="1"/>
  <c r="B83" i="11" s="1"/>
  <c r="B132" i="3"/>
  <c r="B81" i="10" s="1"/>
  <c r="B81" i="11" s="1"/>
  <c r="B133" i="3"/>
  <c r="B82" i="10" s="1"/>
  <c r="B82" i="11" s="1"/>
  <c r="B139" i="3"/>
  <c r="B88" i="10" s="1"/>
  <c r="B88" i="11" s="1"/>
  <c r="B112" i="3"/>
  <c r="B61" i="10" s="1"/>
  <c r="B61" i="11" s="1"/>
  <c r="D69" i="3"/>
  <c r="D18" i="10" s="1"/>
  <c r="D18" i="11" s="1"/>
  <c r="D68" i="3"/>
  <c r="D17" i="10" s="1"/>
  <c r="D17" i="11" s="1"/>
  <c r="D67" i="3"/>
  <c r="D16" i="10" s="1"/>
  <c r="D16" i="11" s="1"/>
  <c r="D66" i="3"/>
  <c r="D15" i="10" s="1"/>
  <c r="D15" i="11" s="1"/>
  <c r="D89" i="3"/>
  <c r="D38" i="10" s="1"/>
  <c r="D38" i="11" s="1"/>
  <c r="D87" i="3"/>
  <c r="D36" i="10" s="1"/>
  <c r="D36" i="11" s="1"/>
  <c r="D124" i="3"/>
  <c r="D73" i="10" s="1"/>
  <c r="D73" i="11" s="1"/>
  <c r="D122" i="3"/>
  <c r="D71" i="10" s="1"/>
  <c r="D71" i="11" s="1"/>
  <c r="C74" i="3"/>
  <c r="C23" i="10" s="1"/>
  <c r="C23" i="11" s="1"/>
  <c r="C73" i="3"/>
  <c r="C22" i="10" s="1"/>
  <c r="C22" i="11" s="1"/>
  <c r="C72" i="3"/>
  <c r="C21" i="10" s="1"/>
  <c r="C21" i="11" s="1"/>
  <c r="C71" i="3"/>
  <c r="C20" i="10" s="1"/>
  <c r="C20" i="11" s="1"/>
  <c r="C89" i="3"/>
  <c r="C38" i="10" s="1"/>
  <c r="C38" i="11" s="1"/>
  <c r="C88" i="3"/>
  <c r="C37" i="10" s="1"/>
  <c r="C37" i="11" s="1"/>
  <c r="C87" i="3"/>
  <c r="C36" i="10" s="1"/>
  <c r="C36" i="11" s="1"/>
  <c r="C86" i="3"/>
  <c r="C35" i="10" s="1"/>
  <c r="C35" i="11" s="1"/>
  <c r="C104" i="3"/>
  <c r="C53" i="10" s="1"/>
  <c r="C53" i="11" s="1"/>
  <c r="C103" i="3"/>
  <c r="C52" i="10" s="1"/>
  <c r="C52" i="11" s="1"/>
  <c r="C102" i="3"/>
  <c r="C51" i="10" s="1"/>
  <c r="C51" i="11" s="1"/>
  <c r="C101" i="3"/>
  <c r="C50" i="10" s="1"/>
  <c r="C50" i="11" s="1"/>
  <c r="C106" i="3"/>
  <c r="C55" i="10" s="1"/>
  <c r="C55" i="11" s="1"/>
  <c r="C137" i="3"/>
  <c r="C86" i="10" s="1"/>
  <c r="C86" i="11" s="1"/>
  <c r="C112" i="3" l="1"/>
  <c r="C61" i="10" s="1"/>
  <c r="C61" i="11" s="1"/>
  <c r="C83" i="3"/>
  <c r="C32" i="10" s="1"/>
  <c r="C32" i="11" s="1"/>
  <c r="B136" i="3"/>
  <c r="B85" i="10" s="1"/>
  <c r="B85" i="11" s="1"/>
  <c r="C128" i="3"/>
  <c r="C77" i="10" s="1"/>
  <c r="C77" i="11" s="1"/>
  <c r="C129" i="3"/>
  <c r="C78" i="10" s="1"/>
  <c r="C78" i="11" s="1"/>
  <c r="C96" i="3"/>
  <c r="C45" i="10" s="1"/>
  <c r="C45" i="11" s="1"/>
  <c r="C84" i="3"/>
  <c r="C33" i="10" s="1"/>
  <c r="C33" i="11" s="1"/>
  <c r="C98" i="3"/>
  <c r="C47" i="10" s="1"/>
  <c r="C47" i="11" s="1"/>
  <c r="C114" i="3"/>
  <c r="C63" i="10" s="1"/>
  <c r="C63" i="11" s="1"/>
  <c r="C99" i="3"/>
  <c r="C48" i="10" s="1"/>
  <c r="C48" i="11" s="1"/>
  <c r="C108" i="3"/>
  <c r="C57" i="10" s="1"/>
  <c r="C57" i="11" s="1"/>
  <c r="C123" i="3"/>
  <c r="C72" i="10" s="1"/>
  <c r="C72" i="11" s="1"/>
  <c r="C107" i="3"/>
  <c r="C56" i="10" s="1"/>
  <c r="C56" i="11" s="1"/>
  <c r="C93" i="3"/>
  <c r="C42" i="10" s="1"/>
  <c r="C42" i="11" s="1"/>
  <c r="C76" i="3"/>
  <c r="C25" i="10" s="1"/>
  <c r="C25" i="11" s="1"/>
  <c r="C67" i="3"/>
  <c r="C16" i="10" s="1"/>
  <c r="C16" i="11" s="1"/>
  <c r="C138" i="3"/>
  <c r="C87" i="10" s="1"/>
  <c r="C87" i="11" s="1"/>
  <c r="C121" i="3"/>
  <c r="C70" i="10" s="1"/>
  <c r="C70" i="11" s="1"/>
  <c r="C139" i="3"/>
  <c r="C88" i="10" s="1"/>
  <c r="C88" i="11" s="1"/>
  <c r="C122" i="3"/>
  <c r="C71" i="10" s="1"/>
  <c r="C71" i="11" s="1"/>
  <c r="C131" i="3"/>
  <c r="C80" i="10" s="1"/>
  <c r="C80" i="11" s="1"/>
  <c r="C132" i="3"/>
  <c r="C81" i="10" s="1"/>
  <c r="C81" i="11" s="1"/>
  <c r="C124" i="3"/>
  <c r="C73" i="10" s="1"/>
  <c r="C73" i="11" s="1"/>
  <c r="C94" i="3"/>
  <c r="C43" i="10" s="1"/>
  <c r="C43" i="11" s="1"/>
  <c r="C78" i="3"/>
  <c r="C27" i="10" s="1"/>
  <c r="C27" i="11" s="1"/>
  <c r="C68" i="3"/>
  <c r="C17" i="10" s="1"/>
  <c r="C17" i="11" s="1"/>
  <c r="C118" i="3"/>
  <c r="C67" i="10" s="1"/>
  <c r="C67" i="11" s="1"/>
  <c r="C133" i="3"/>
  <c r="C82" i="10" s="1"/>
  <c r="C82" i="11" s="1"/>
  <c r="C117" i="3"/>
  <c r="C66" i="10" s="1"/>
  <c r="C66" i="11" s="1"/>
  <c r="C79" i="3"/>
  <c r="C28" i="10" s="1"/>
  <c r="C28" i="11" s="1"/>
  <c r="C69" i="3"/>
  <c r="C18" i="10" s="1"/>
  <c r="C18" i="11" s="1"/>
  <c r="C66" i="3"/>
  <c r="C15" i="10" s="1"/>
  <c r="C15" i="11" s="1"/>
  <c r="C116" i="3"/>
  <c r="C65" i="10" s="1"/>
  <c r="C65" i="11" s="1"/>
  <c r="C134" i="3"/>
  <c r="C83" i="10" s="1"/>
  <c r="C83" i="11" s="1"/>
  <c r="C111" i="3"/>
  <c r="C60" i="10" s="1"/>
  <c r="C60" i="11" s="1"/>
  <c r="B137" i="3"/>
  <c r="B86" i="10" s="1"/>
  <c r="B86" i="11" s="1"/>
  <c r="C77" i="3"/>
  <c r="C26" i="10" s="1"/>
  <c r="C26" i="11" s="1"/>
  <c r="F72" i="4"/>
  <c r="C84" i="10"/>
  <c r="C84" i="11" s="1"/>
  <c r="F69" i="4"/>
  <c r="C69" i="10"/>
  <c r="C69" i="11" s="1"/>
  <c r="F67" i="4"/>
  <c r="C59" i="10"/>
  <c r="C59" i="11" s="1"/>
  <c r="G61" i="4"/>
  <c r="D29" i="10"/>
  <c r="D29" i="11" s="1"/>
  <c r="F64" i="4"/>
  <c r="C44" i="10"/>
  <c r="C44" i="11" s="1"/>
  <c r="C126" i="3"/>
  <c r="C75" i="10" s="1"/>
  <c r="C75" i="11" s="1"/>
  <c r="C91" i="3"/>
  <c r="C40" i="10" s="1"/>
  <c r="C40" i="11" s="1"/>
  <c r="C81" i="3"/>
  <c r="C30" i="10" s="1"/>
  <c r="C30" i="11" s="1"/>
  <c r="C127" i="3"/>
  <c r="C76" i="10" s="1"/>
  <c r="C76" i="11" s="1"/>
  <c r="C92" i="3"/>
  <c r="C41" i="10" s="1"/>
  <c r="C41" i="11" s="1"/>
  <c r="C82" i="3"/>
  <c r="C31" i="10" s="1"/>
  <c r="C31" i="11" s="1"/>
  <c r="B138" i="3"/>
  <c r="B87" i="10" s="1"/>
  <c r="B87" i="11" s="1"/>
  <c r="F59" i="4"/>
  <c r="C19" i="10"/>
  <c r="C19" i="11" s="1"/>
  <c r="F63" i="4"/>
  <c r="C39" i="10"/>
  <c r="C39" i="11" s="1"/>
  <c r="C113" i="3"/>
  <c r="C62" i="10" s="1"/>
  <c r="C62" i="11" s="1"/>
  <c r="E65" i="4"/>
  <c r="B49" i="10"/>
  <c r="B49" i="11" s="1"/>
  <c r="G71" i="4"/>
  <c r="D79" i="10"/>
  <c r="D79" i="11" s="1"/>
  <c r="F62" i="4"/>
  <c r="C34" i="10"/>
  <c r="C34" i="11" s="1"/>
  <c r="D144" i="3"/>
  <c r="D93" i="10" s="1"/>
  <c r="D93" i="11" s="1"/>
  <c r="D94" i="10"/>
  <c r="D94" i="11" s="1"/>
  <c r="G59" i="4"/>
  <c r="D19" i="10"/>
  <c r="D19" i="11" s="1"/>
  <c r="E72" i="4"/>
  <c r="B84" i="10"/>
  <c r="B84" i="11" s="1"/>
  <c r="D141" i="3"/>
  <c r="D90" i="10" s="1"/>
  <c r="D90" i="11" s="1"/>
  <c r="D149" i="3"/>
  <c r="D98" i="10" s="1"/>
  <c r="D98" i="11" s="1"/>
  <c r="D146" i="3"/>
  <c r="D95" i="10" s="1"/>
  <c r="D95" i="11" s="1"/>
  <c r="D147" i="3"/>
  <c r="D96" i="10" s="1"/>
  <c r="D96" i="11" s="1"/>
  <c r="D148" i="3"/>
  <c r="D97" i="10" s="1"/>
  <c r="D97" i="11" s="1"/>
  <c r="D143" i="3"/>
  <c r="D92" i="10" s="1"/>
  <c r="D92" i="11" s="1"/>
  <c r="C149" i="3"/>
  <c r="C98" i="10" s="1"/>
  <c r="C98" i="11" s="1"/>
  <c r="C146" i="3"/>
  <c r="C95" i="10" s="1"/>
  <c r="C95" i="11" s="1"/>
  <c r="C147" i="3"/>
  <c r="C96" i="10" s="1"/>
  <c r="C96" i="11" s="1"/>
  <c r="C148" i="3"/>
  <c r="C97" i="10" s="1"/>
  <c r="C97" i="11" s="1"/>
  <c r="C143" i="3"/>
  <c r="C92" i="10" s="1"/>
  <c r="C92" i="11" s="1"/>
  <c r="C142" i="3"/>
  <c r="C91" i="10" s="1"/>
  <c r="C91" i="11" s="1"/>
  <c r="C141" i="3"/>
  <c r="C90" i="10" s="1"/>
  <c r="C90" i="11" s="1"/>
  <c r="C144" i="3"/>
  <c r="C93" i="10" s="1"/>
  <c r="C93" i="11" s="1"/>
  <c r="B141" i="3"/>
  <c r="B90" i="10" s="1"/>
  <c r="B90" i="11" s="1"/>
  <c r="B143" i="3"/>
  <c r="B92" i="10" s="1"/>
  <c r="B92" i="11" s="1"/>
  <c r="B144" i="3"/>
  <c r="B93" i="10" s="1"/>
  <c r="B93" i="11" s="1"/>
  <c r="B142" i="3"/>
  <c r="B91" i="10" s="1"/>
  <c r="B91" i="11" s="1"/>
  <c r="E73" i="4"/>
  <c r="D142" i="3"/>
  <c r="D91" i="10" s="1"/>
  <c r="D91" i="11" s="1"/>
  <c r="B117" i="3"/>
  <c r="B66" i="10" s="1"/>
  <c r="B66" i="11" s="1"/>
  <c r="D123" i="3"/>
  <c r="D72" i="10" s="1"/>
  <c r="D72" i="11" s="1"/>
  <c r="D88" i="3"/>
  <c r="D37" i="10" s="1"/>
  <c r="D37" i="11" s="1"/>
  <c r="B96" i="3"/>
  <c r="B45" i="10" s="1"/>
  <c r="B45" i="11" s="1"/>
  <c r="D119" i="3"/>
  <c r="D68" i="10" s="1"/>
  <c r="D68" i="11" s="1"/>
  <c r="D103" i="3"/>
  <c r="D52" i="10" s="1"/>
  <c r="D52" i="11" s="1"/>
  <c r="C59" i="3"/>
  <c r="C8" i="10" s="1"/>
  <c r="C8" i="11" s="1"/>
  <c r="D96" i="3"/>
  <c r="D45" i="10" s="1"/>
  <c r="D45" i="11" s="1"/>
  <c r="B99" i="3"/>
  <c r="B48" i="10" s="1"/>
  <c r="B48" i="11" s="1"/>
  <c r="D98" i="3"/>
  <c r="D47" i="10" s="1"/>
  <c r="D47" i="11" s="1"/>
  <c r="B91" i="3"/>
  <c r="B40" i="10" s="1"/>
  <c r="B40" i="11" s="1"/>
  <c r="D97" i="3"/>
  <c r="D46" i="10" s="1"/>
  <c r="D46" i="11" s="1"/>
  <c r="D99" i="3"/>
  <c r="D48" i="10" s="1"/>
  <c r="D48" i="11" s="1"/>
  <c r="B92" i="3"/>
  <c r="B41" i="10" s="1"/>
  <c r="B41" i="11" s="1"/>
  <c r="B98" i="3"/>
  <c r="B47" i="10" s="1"/>
  <c r="B47" i="11" s="1"/>
  <c r="D86" i="3"/>
  <c r="D35" i="10" s="1"/>
  <c r="D35" i="11" s="1"/>
  <c r="B93" i="3"/>
  <c r="B42" i="10" s="1"/>
  <c r="B42" i="11" s="1"/>
  <c r="D117" i="3"/>
  <c r="D66" i="10" s="1"/>
  <c r="D66" i="11" s="1"/>
  <c r="D77" i="3"/>
  <c r="D26" i="10" s="1"/>
  <c r="D26" i="11" s="1"/>
  <c r="D126" i="3"/>
  <c r="D75" i="10" s="1"/>
  <c r="D75" i="11" s="1"/>
  <c r="D133" i="3"/>
  <c r="D82" i="10" s="1"/>
  <c r="D82" i="11" s="1"/>
  <c r="D127" i="3"/>
  <c r="D76" i="10" s="1"/>
  <c r="D76" i="11" s="1"/>
  <c r="D121" i="3"/>
  <c r="D70" i="10" s="1"/>
  <c r="D70" i="11" s="1"/>
  <c r="D116" i="3"/>
  <c r="D65" i="10" s="1"/>
  <c r="D65" i="11" s="1"/>
  <c r="D138" i="3"/>
  <c r="D87" i="10" s="1"/>
  <c r="D87" i="11" s="1"/>
  <c r="D128" i="3"/>
  <c r="D77" i="10" s="1"/>
  <c r="D77" i="11" s="1"/>
  <c r="D129" i="3"/>
  <c r="D78" i="10" s="1"/>
  <c r="D78" i="11" s="1"/>
  <c r="D79" i="3"/>
  <c r="D28" i="10" s="1"/>
  <c r="D28" i="11" s="1"/>
  <c r="D64" i="3"/>
  <c r="D13" i="10" s="1"/>
  <c r="D13" i="11" s="1"/>
  <c r="D91" i="3"/>
  <c r="D40" i="10" s="1"/>
  <c r="D40" i="11" s="1"/>
  <c r="D92" i="3"/>
  <c r="D41" i="10" s="1"/>
  <c r="D41" i="11" s="1"/>
  <c r="D94" i="3"/>
  <c r="D43" i="10" s="1"/>
  <c r="D43" i="11" s="1"/>
  <c r="D58" i="3"/>
  <c r="D7" i="10" s="1"/>
  <c r="D7" i="11" s="1"/>
  <c r="D59" i="3"/>
  <c r="D8" i="10" s="1"/>
  <c r="D8" i="11" s="1"/>
  <c r="D131" i="3"/>
  <c r="D80" i="10" s="1"/>
  <c r="D80" i="11" s="1"/>
  <c r="D104" i="3"/>
  <c r="D53" i="10" s="1"/>
  <c r="D53" i="11" s="1"/>
  <c r="D93" i="3"/>
  <c r="D42" i="10" s="1"/>
  <c r="D42" i="11" s="1"/>
  <c r="D101" i="3"/>
  <c r="D50" i="10" s="1"/>
  <c r="D50" i="11" s="1"/>
  <c r="D136" i="3"/>
  <c r="D85" i="10" s="1"/>
  <c r="D85" i="11" s="1"/>
  <c r="D102" i="3"/>
  <c r="D51" i="10" s="1"/>
  <c r="D51" i="11" s="1"/>
  <c r="D78" i="3"/>
  <c r="D27" i="10" s="1"/>
  <c r="D27" i="11" s="1"/>
  <c r="D137" i="3"/>
  <c r="D86" i="10" s="1"/>
  <c r="D86" i="11" s="1"/>
  <c r="D132" i="3"/>
  <c r="D81" i="10" s="1"/>
  <c r="D81" i="11" s="1"/>
  <c r="D56" i="3"/>
  <c r="D5" i="10" s="1"/>
  <c r="D5" i="11" s="1"/>
  <c r="D139" i="3"/>
  <c r="D88" i="10" s="1"/>
  <c r="D88" i="11" s="1"/>
  <c r="D134" i="3"/>
  <c r="D83" i="10" s="1"/>
  <c r="D83" i="11" s="1"/>
  <c r="D57" i="3"/>
  <c r="D6" i="10" s="1"/>
  <c r="D6" i="11" s="1"/>
  <c r="D111" i="3"/>
  <c r="D60" i="10" s="1"/>
  <c r="D60" i="11" s="1"/>
  <c r="D106" i="3"/>
  <c r="D55" i="10" s="1"/>
  <c r="D55" i="11" s="1"/>
  <c r="D71" i="3"/>
  <c r="D20" i="10" s="1"/>
  <c r="D20" i="11" s="1"/>
  <c r="D112" i="3"/>
  <c r="D61" i="10" s="1"/>
  <c r="D61" i="11" s="1"/>
  <c r="D107" i="3"/>
  <c r="D56" i="10" s="1"/>
  <c r="D56" i="11" s="1"/>
  <c r="D72" i="3"/>
  <c r="D21" i="10" s="1"/>
  <c r="D21" i="11" s="1"/>
  <c r="D113" i="3"/>
  <c r="D62" i="10" s="1"/>
  <c r="D62" i="11" s="1"/>
  <c r="D108" i="3"/>
  <c r="D57" i="10" s="1"/>
  <c r="D57" i="11" s="1"/>
  <c r="D73" i="3"/>
  <c r="D22" i="10" s="1"/>
  <c r="D22" i="11" s="1"/>
  <c r="D76" i="3"/>
  <c r="D25" i="10" s="1"/>
  <c r="D25" i="11" s="1"/>
  <c r="D114" i="3"/>
  <c r="D63" i="10" s="1"/>
  <c r="D63" i="11" s="1"/>
  <c r="D109" i="3"/>
  <c r="D58" i="10" s="1"/>
  <c r="D58" i="11" s="1"/>
  <c r="D74" i="3"/>
  <c r="D23" i="10" s="1"/>
  <c r="D23" i="11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I50" i="4"/>
  <c r="X50" i="4"/>
  <c r="Z50" i="4"/>
  <c r="C56" i="3"/>
  <c r="C5" i="10" s="1"/>
  <c r="C5" i="11" s="1"/>
  <c r="B236" i="3"/>
  <c r="B260" i="3"/>
  <c r="B213" i="3"/>
  <c r="B206" i="3"/>
  <c r="B205" i="3"/>
  <c r="B240" i="3"/>
  <c r="B201" i="3"/>
  <c r="C238" i="3"/>
  <c r="C234" i="3"/>
  <c r="B262" i="3"/>
  <c r="B254" i="3"/>
  <c r="B214" i="3"/>
  <c r="B210" i="3"/>
  <c r="C233" i="3"/>
  <c r="B242" i="3"/>
  <c r="C231" i="3"/>
  <c r="B255" i="3"/>
  <c r="B211" i="3"/>
  <c r="B239" i="3"/>
  <c r="B209" i="3"/>
  <c r="C235" i="3"/>
  <c r="C236" i="3"/>
  <c r="C209" i="3"/>
  <c r="B261" i="3"/>
  <c r="B249" i="3"/>
  <c r="B202" i="3"/>
  <c r="C203" i="3"/>
  <c r="B263" i="3"/>
  <c r="B241" i="3"/>
  <c r="B215" i="3"/>
  <c r="C254" i="3"/>
  <c r="B259" i="3"/>
  <c r="B237" i="3"/>
  <c r="B216" i="3"/>
  <c r="B58" i="3"/>
  <c r="B7" i="10" s="1"/>
  <c r="B7" i="11" s="1"/>
  <c r="B57" i="3"/>
  <c r="B6" i="10" s="1"/>
  <c r="B6" i="11" s="1"/>
  <c r="B59" i="3"/>
  <c r="B8" i="10" s="1"/>
  <c r="B8" i="11" s="1"/>
  <c r="B56" i="3"/>
  <c r="B5" i="10" s="1"/>
  <c r="B5" i="11" s="1"/>
  <c r="B256" i="3"/>
  <c r="C204" i="3"/>
  <c r="B258" i="3"/>
  <c r="B257" i="3"/>
  <c r="B238" i="3"/>
  <c r="B207" i="3"/>
  <c r="B203" i="3"/>
  <c r="B212" i="3"/>
  <c r="B208" i="3"/>
  <c r="B204" i="3"/>
  <c r="B266" i="3" l="1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B62" i="3"/>
  <c r="B11" i="10" s="1"/>
  <c r="B11" i="11" s="1"/>
  <c r="B61" i="3"/>
  <c r="B10" i="10" s="1"/>
  <c r="B10" i="11" s="1"/>
  <c r="B64" i="3"/>
  <c r="B13" i="10" s="1"/>
  <c r="B13" i="11" s="1"/>
  <c r="D232" i="3"/>
  <c r="D263" i="3"/>
  <c r="D215" i="3"/>
  <c r="D262" i="3"/>
  <c r="B234" i="3"/>
  <c r="F57" i="4"/>
  <c r="C64" i="3"/>
  <c r="C13" i="10" s="1"/>
  <c r="C13" i="11" s="1"/>
  <c r="C61" i="3"/>
  <c r="C10" i="10" s="1"/>
  <c r="C10" i="11" s="1"/>
  <c r="C63" i="3"/>
  <c r="C12" i="10" s="1"/>
  <c r="C12" i="11" s="1"/>
  <c r="C62" i="3"/>
  <c r="C11" i="10" s="1"/>
  <c r="C11" i="11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D268" i="3"/>
  <c r="B54" i="3"/>
  <c r="B3" i="10" s="1"/>
  <c r="B3" i="11" s="1"/>
  <c r="C268" i="3"/>
  <c r="B191" i="3" l="1"/>
  <c r="B195" i="3"/>
  <c r="C193" i="3"/>
  <c r="D190" i="3"/>
  <c r="D53" i="3"/>
  <c r="D2" i="10" s="1"/>
  <c r="D2" i="11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C190" i="3"/>
  <c r="B53" i="3"/>
  <c r="B2" i="10" s="1"/>
  <c r="B2" i="11" s="1"/>
  <c r="B190" i="3"/>
  <c r="C269" i="3"/>
  <c r="D52" i="3"/>
  <c r="D189" i="3"/>
  <c r="D269" i="3"/>
  <c r="B269" i="3"/>
  <c r="B270" i="3" l="1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B276" i="3"/>
  <c r="C151" i="3"/>
  <c r="C100" i="10" s="1"/>
  <c r="C100" i="11" s="1"/>
  <c r="C276" i="3"/>
  <c r="D151" i="3"/>
  <c r="D100" i="10" s="1"/>
  <c r="D100" i="11" s="1"/>
  <c r="D276" i="3"/>
  <c r="D152" i="3" l="1"/>
  <c r="D101" i="10" s="1"/>
  <c r="D101" i="11" s="1"/>
  <c r="D277" i="3"/>
  <c r="I24" i="4"/>
  <c r="I25" i="4" s="1"/>
  <c r="C152" i="3"/>
  <c r="C101" i="10" s="1"/>
  <c r="C101" i="11" s="1"/>
  <c r="C277" i="3"/>
  <c r="B152" i="3"/>
  <c r="B101" i="10" s="1"/>
  <c r="B101" i="11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D278" i="3"/>
  <c r="E24" i="4" l="1"/>
  <c r="E25" i="4" s="1"/>
  <c r="B102" i="10"/>
  <c r="B102" i="11" s="1"/>
  <c r="F24" i="4"/>
  <c r="F25" i="4" s="1"/>
  <c r="C102" i="10"/>
  <c r="C102" i="11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<sst xmlns="http://schemas.openxmlformats.org/spreadsheetml/2006/main" count="896" uniqueCount="209">
  <si>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</si>
  <si>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</si>
  <si>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</si>
  <si>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</si>
  <si>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</si>
  <si>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</si>
  <si>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</si>
  <si>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</si>
  <si>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</si>
  <si>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</si>
  <si>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</si>
  <si>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</si>
  <si>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</si>
  <si>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</si>
  <si>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</si>
  <si>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</si>
  <si>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</si>
  <si>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</si>
  <si>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</si>
  <si>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</si>
  <si>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</si>
  <si>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</si>
  <si>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</si>
  <si>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</si>
  <si>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</si>
  <si>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</si>
  <si>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</si>
  <si>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</si>
  <si>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</si>
  <si>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</si>
  <si>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</si>
  <si>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</si>
  <si>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</si>
  <si>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</si>
  <si>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</si>
  <si>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</si>
  <si>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</si>
  <si>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</si>
  <si>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</si>
  <si>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</si>
  <si>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</si>
  <si>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</si>
  <si>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</si>
  <si>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</si>
  <si>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</si>
  <si>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</si>
  <si>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</si>
  <si>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</si>
  <si>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</si>
  <si>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</si>
  <si>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</si>
  <si>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</si>
  <si>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</si>
  <si>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</si>
  <si>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</si>
  <si>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</si>
  <si>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</si>
  <si>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</si>
  <si>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</si>
  <si>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</si>
  <si>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</si>
  <si>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</si>
  <si>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</si>
  <si>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</si>
  <si>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</si>
  <si>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</si>
  <si>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</si>
  <si>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</si>
  <si>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</si>
  <si>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</si>
  <si>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</si>
  <si>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</si>
  <si>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</si>
  <si>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</si>
  <si>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</si>
  <si>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</si>
  <si>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</si>
  <si>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</si>
  <si>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</si>
  <si>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</si>
  <si>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</si>
  <si>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</si>
  <si>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</si>
  <si>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</si>
  <si>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</si>
  <si>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</si>
  <si>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</si>
  <si>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</si>
  <si>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</si>
  <si>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</si>
  <si>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</si>
  <si>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</si>
  <si>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</si>
  <si>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</si>
  <si>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</si>
  <si>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</si>
  <si>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</si>
  <si>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</si>
  <si>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</si>
  <si>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</si>
  <si>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</si>
  <si>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</si>
  <si>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</si>
  <si>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</si>
  <si>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</si>
  <si>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</si>
  <si>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</si>
  <si>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</si>
  <si>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</si>
  <si>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</si>
  <si>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</si>
  <si>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</si>
  <si>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</si>
  <si>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</si>
  <si>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</si>
  <si>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</si>
  <si>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</si>
  <si>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</si>
  <si>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</si>
  <si>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</si>
  <si>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</si>
  <si>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</si>
  <si>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</si>
  <si>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</si>
  <si>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</si>
  <si>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</si>
  <si>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</si>
  <si>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</si>
  <si>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</si>
  <si>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</si>
  <si>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</si>
  <si>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</si>
  <si>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</si>
  <si>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</si>
  <si>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</si>
  <si>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</si>
  <si>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</si>
  <si>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</si>
  <si>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</si>
  <si>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</si>
  <si>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</si>
  <si>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</si>
  <si>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</si>
  <si>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</si>
  <si>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</si>
  <si>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</si>
  <si>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</si>
  <si>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</si>
  <si>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</si>
  <si>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</si>
  <si>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</si>
  <si>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</si>
  <si>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</si>
  <si>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</si>
  <si>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</si>
  <si>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</si>
  <si>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</si>
  <si>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</si>
  <si>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</si>
  <si>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</si>
  <si>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</si>
  <si>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</si>
  <si>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</si>
  <si>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</si>
  <si>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</si>
  <si>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</si>
  <si>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</si>
  <si>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</si>
  <si>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</si>
  <si>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</si>
  <si>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</si>
  <si>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</si>
  <si>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</si>
  <si>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</si>
  <si>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</si>
  <si>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</si>
  <si>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</si>
  <si>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</si>
  <si>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</si>
  <si>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</si>
  <si>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</si>
  <si>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</si>
  <si>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</si>
  <si>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</si>
  <si>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</si>
  <si>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</si>
  <si>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</si>
  <si>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</si>
  <si>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</si>
  <si>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</si>
  <si>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</si>
  <si>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</si>
  <si>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</si>
  <si>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</si>
  <si>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</si>
  <si>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</si>
  <si>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</si>
  <si>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</si>
  <si>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</si>
  <si>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</si>
  <si>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</si>
  <si>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</si>
  <si>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</si>
  <si>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</si>
  <si>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</si>
  <si>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</si>
  <si>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</si>
  <si>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</si>
  <si>
    <t>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</si>
</sst>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2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3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41" fontId="0" fillId="0" borderId="0" xfId="0" applyNumberFormat="1"/>
    <xf numFmtId="182" fontId="0" fillId="0" borderId="0" xfId="1" applyNumberFormat="1" applyFont="1" applyAlignment="1"/>
    <xf numFmtId="0" fontId="0" fillId="0" borderId="0" xfId="0" applyAlignment="1">
      <alignment horizontal="center"/>
    </xf>
    <xf numFmtId="0" fontId="10" fillId="0" borderId="0" xfId="0" applyFo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V102"/>
  <sheetViews>
    <sheetView tabSelected="1" zoomScale="115" zoomScaleNormal="115" workbookViewId="0">
      <selection activeCell="R1" sqref="R1"/>
    </sheetView>
  </sheetViews>
  <sheetFormatPr defaultRowHeight="16.5" x14ac:dyDescent="0.3"/>
  <sheetData>
    <row r="1" spans="1:22" x14ac:dyDescent="0.3">
      <c r="A1" t="s">
        <v>208</v>
      </c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" si="4">+T1+1</f>
        <v>2014</v>
      </c>
      <c r="V1">
        <f t="shared" ref="V1" si="5">+U1+1</f>
        <v>2015</v>
      </c>
    </row>
    <row r="2" spans="1:22" x14ac:dyDescent="0.3">
      <c r="A2">
        <v>0</v>
      </c>
      <c r="B2" s="19">
        <f>response_excCovid!B2/dose_original!B2</f>
        <v>8.5341531484750335E-3</v>
      </c>
      <c r="C2" s="19">
        <f>response_excCovid!C2/dose_original!C2</f>
        <v>8.2864267986240622E-3</v>
      </c>
      <c r="D2" s="19">
        <f>response_excCovid!D2/dose_original!D2</f>
        <v>8.2407845927963026E-3</v>
      </c>
      <c r="E2" s="19">
        <f>response_excCovid!E2/dose_original!E2</f>
        <v>8.2132553212313116E-3</v>
      </c>
      <c r="F2" s="19">
        <f>response_excCovid!F2/dose_original!F2</f>
        <v>8.0864817670861476E-3</v>
      </c>
      <c r="G2" s="19">
        <f>response_excCovid!G2/dose_original!G2</f>
        <v>8.0298141799750537E-3</v>
      </c>
      <c r="H2" s="19">
        <f>response_excCovid!H2/dose_original!H2</f>
        <v>7.698274099539092E-3</v>
      </c>
      <c r="I2" s="19">
        <f>response_excCovid!I2/dose_original!I2</f>
        <v>7.7300677522037916E-3</v>
      </c>
      <c r="J2" s="19">
        <f>response_excCovid!J2/dose_original!J2</f>
        <v>7.853577506400292E-3</v>
      </c>
      <c r="K2" s="19">
        <f>response_excCovid!K2/dose_original!K2</f>
        <v>7.6990686178311958E-3</v>
      </c>
      <c r="L2" s="19">
        <f>response_excCovid!L2/dose_original!L2</f>
        <v>7.8188302396087379E-3</v>
      </c>
      <c r="M2" s="19">
        <f>response_excCovid!M2/dose_original!M2</f>
        <v>7.7700112681907928E-3</v>
      </c>
      <c r="N2" s="19">
        <f>response_excCovid!N2/dose_original!N2</f>
        <v>7.7902387399012979E-3</v>
      </c>
      <c r="O2" s="19">
        <f>response_excCovid!O2/dose_original!O2</f>
        <v>7.4075458334482286E-3</v>
      </c>
      <c r="P2" s="19">
        <f>response_excCovid!P2/dose_original!P2</f>
        <v>7.1376204039593077E-3</v>
      </c>
      <c r="Q2" s="19">
        <f>response_excCovid!Q2/dose_original!Q2</f>
        <v>6.7454648926585526E-3</v>
      </c>
      <c r="R2" s="19">
        <f>response_excCovid!R2/dose_original!R2</f>
        <v>6.5865272021818112E-3</v>
      </c>
      <c r="S2" s="19">
        <f>response_excCovid!S2/dose_original!S2</f>
        <v>6.5109488117954346E-3</v>
      </c>
      <c r="T2" s="19">
        <f>response_excCovid!T2/dose_original!T2</f>
        <v>6.5312077764779312E-3</v>
      </c>
      <c r="U2" s="19">
        <f>response_excCovid!U2/dose_original!U2</f>
        <v>6.3885383413504254E-3</v>
      </c>
      <c r="V2" s="19">
        <f>response_excCovid!V2/dose_original!V2</f>
        <v>6.4045897014213355E-3</v>
      </c>
    </row>
    <row r="3" spans="1:22" x14ac:dyDescent="0.3">
      <c r="A3">
        <v>1</v>
      </c>
      <c r="B3" s="19">
        <f>response_excCovid!B3/dose_original!B3</f>
        <v>6.8393473391891845E-4</v>
      </c>
      <c r="C3" s="19">
        <f>response_excCovid!C3/dose_original!C3</f>
        <v>6.1133922204265371E-4</v>
      </c>
      <c r="D3" s="19">
        <f>response_excCovid!D3/dose_original!D3</f>
        <v>6.0580622767828049E-4</v>
      </c>
      <c r="E3" s="19">
        <f>response_excCovid!E3/dose_original!E3</f>
        <v>5.7795204906106702E-4</v>
      </c>
      <c r="F3" s="19">
        <f>response_excCovid!F3/dose_original!F3</f>
        <v>5.7306936102061732E-4</v>
      </c>
      <c r="G3" s="19">
        <f>response_excCovid!G3/dose_original!G3</f>
        <v>5.6486255862893625E-4</v>
      </c>
      <c r="H3" s="19">
        <f>response_excCovid!H3/dose_original!H3</f>
        <v>5.6555801539449511E-4</v>
      </c>
      <c r="I3" s="19">
        <f>response_excCovid!I3/dose_original!I3</f>
        <v>5.3877039021283724E-4</v>
      </c>
      <c r="J3" s="19">
        <f>response_excCovid!J3/dose_original!J3</f>
        <v>5.2308413393177913E-4</v>
      </c>
      <c r="K3" s="19">
        <f>response_excCovid!K3/dose_original!K3</f>
        <v>5.2324557061536581E-4</v>
      </c>
      <c r="L3" s="19">
        <f>response_excCovid!L3/dose_original!L3</f>
        <v>5.3573895710613644E-4</v>
      </c>
      <c r="M3" s="19">
        <f>response_excCovid!M3/dose_original!M3</f>
        <v>4.7914686565875915E-4</v>
      </c>
      <c r="N3" s="19">
        <f>response_excCovid!N3/dose_original!N3</f>
        <v>5.1801515492211543E-4</v>
      </c>
      <c r="O3" s="19">
        <f>response_excCovid!O3/dose_original!O3</f>
        <v>5.3248615101887805E-4</v>
      </c>
      <c r="P3" s="19">
        <f>response_excCovid!P3/dose_original!P3</f>
        <v>4.6558508500139012E-4</v>
      </c>
      <c r="Q3" s="19">
        <f>response_excCovid!Q3/dose_original!Q3</f>
        <v>4.5259826399602314E-4</v>
      </c>
      <c r="R3" s="19">
        <f>response_excCovid!R3/dose_original!R3</f>
        <v>4.5333307549202115E-4</v>
      </c>
      <c r="S3" s="19">
        <f>response_excCovid!S3/dose_original!S3</f>
        <v>4.4325984638586671E-4</v>
      </c>
      <c r="T3" s="19">
        <f>response_excCovid!T3/dose_original!T3</f>
        <v>4.5862094883306471E-4</v>
      </c>
      <c r="U3" s="19">
        <f>response_excCovid!U3/dose_original!U3</f>
        <v>3.9458853297548896E-4</v>
      </c>
      <c r="V3" s="19">
        <f>response_excCovid!V3/dose_original!V3</f>
        <v>4.5205009598970876E-4</v>
      </c>
    </row>
    <row r="4" spans="1:22" x14ac:dyDescent="0.3">
      <c r="A4">
        <v>2</v>
      </c>
      <c r="B4" s="19">
        <f>response_excCovid!B4/dose_original!B4</f>
        <v>4.7014940093401852E-4</v>
      </c>
      <c r="C4" s="19">
        <f>response_excCovid!C4/dose_original!C4</f>
        <v>4.388905181356565E-4</v>
      </c>
      <c r="D4" s="19">
        <f>response_excCovid!D4/dose_original!D4</f>
        <v>4.0173179313606676E-4</v>
      </c>
      <c r="E4" s="19">
        <f>response_excCovid!E4/dose_original!E4</f>
        <v>3.9346370084571418E-4</v>
      </c>
      <c r="F4" s="19">
        <f>response_excCovid!F4/dose_original!F4</f>
        <v>4.100850239360519E-4</v>
      </c>
      <c r="G4" s="19">
        <f>response_excCovid!G4/dose_original!G4</f>
        <v>3.817365709148141E-4</v>
      </c>
      <c r="H4" s="19">
        <f>response_excCovid!H4/dose_original!H4</f>
        <v>3.8450459203056355E-4</v>
      </c>
      <c r="I4" s="19">
        <f>response_excCovid!I4/dose_original!I4</f>
        <v>3.6934859481161877E-4</v>
      </c>
      <c r="J4" s="19">
        <f>response_excCovid!J4/dose_original!J4</f>
        <v>3.7303295721305456E-4</v>
      </c>
      <c r="K4" s="19">
        <f>response_excCovid!K4/dose_original!K4</f>
        <v>3.2980573417537389E-4</v>
      </c>
      <c r="L4" s="19">
        <f>response_excCovid!L4/dose_original!L4</f>
        <v>3.6617913474137177E-4</v>
      </c>
      <c r="M4" s="19">
        <f>response_excCovid!M4/dose_original!M4</f>
        <v>3.2926719471249987E-4</v>
      </c>
      <c r="N4" s="19">
        <f>response_excCovid!N4/dose_original!N4</f>
        <v>3.274093744673558E-4</v>
      </c>
      <c r="O4" s="19">
        <f>response_excCovid!O4/dose_original!O4</f>
        <v>3.3307342112456456E-4</v>
      </c>
      <c r="P4" s="19">
        <f>response_excCovid!P4/dose_original!P4</f>
        <v>3.1615719638882942E-4</v>
      </c>
      <c r="Q4" s="19">
        <f>response_excCovid!Q4/dose_original!Q4</f>
        <v>3.1532965084063338E-4</v>
      </c>
      <c r="R4" s="19">
        <f>response_excCovid!R4/dose_original!R4</f>
        <v>3.0085308726296645E-4</v>
      </c>
      <c r="S4" s="19">
        <f>response_excCovid!S4/dose_original!S4</f>
        <v>3.0552743898941669E-4</v>
      </c>
      <c r="T4" s="19">
        <f>response_excCovid!T4/dose_original!T4</f>
        <v>2.8910371419056826E-4</v>
      </c>
      <c r="U4" s="19">
        <f>response_excCovid!U4/dose_original!U4</f>
        <v>2.7686212150301512E-4</v>
      </c>
      <c r="V4" s="19">
        <f>response_excCovid!V4/dose_original!V4</f>
        <v>2.7737575549841394E-4</v>
      </c>
    </row>
    <row r="5" spans="1:22" x14ac:dyDescent="0.3">
      <c r="A5">
        <v>3</v>
      </c>
      <c r="B5" s="19">
        <f>response_excCovid!B5/dose_original!B5</f>
        <v>3.4800646490263515E-4</v>
      </c>
      <c r="C5" s="19">
        <f>response_excCovid!C5/dose_original!C5</f>
        <v>3.5599939260123268E-4</v>
      </c>
      <c r="D5" s="19">
        <f>response_excCovid!D5/dose_original!D5</f>
        <v>3.2578705627879745E-4</v>
      </c>
      <c r="E5" s="19">
        <f>response_excCovid!E5/dose_original!E5</f>
        <v>2.8781787173720765E-4</v>
      </c>
      <c r="F5" s="19">
        <f>response_excCovid!F5/dose_original!F5</f>
        <v>3.0568728306882941E-4</v>
      </c>
      <c r="G5" s="19">
        <f>response_excCovid!G5/dose_original!G5</f>
        <v>2.8549370441189128E-4</v>
      </c>
      <c r="H5" s="19">
        <f>response_excCovid!H5/dose_original!H5</f>
        <v>2.8895161661774722E-4</v>
      </c>
      <c r="I5" s="19">
        <f>response_excCovid!I5/dose_original!I5</f>
        <v>2.7614781322092579E-4</v>
      </c>
      <c r="J5" s="19">
        <f>response_excCovid!J5/dose_original!J5</f>
        <v>2.9664029470619649E-4</v>
      </c>
      <c r="K5" s="19">
        <f>response_excCovid!K5/dose_original!K5</f>
        <v>2.5172623913274509E-4</v>
      </c>
      <c r="L5" s="19">
        <f>response_excCovid!L5/dose_original!L5</f>
        <v>2.5578871272827366E-4</v>
      </c>
      <c r="M5" s="19">
        <f>response_excCovid!M5/dose_original!M5</f>
        <v>2.4883197211743107E-4</v>
      </c>
      <c r="N5" s="19">
        <f>response_excCovid!N5/dose_original!N5</f>
        <v>2.4562291815960875E-4</v>
      </c>
      <c r="O5" s="19">
        <f>response_excCovid!O5/dose_original!O5</f>
        <v>2.5411579934187314E-4</v>
      </c>
      <c r="P5" s="19">
        <f>response_excCovid!P5/dose_original!P5</f>
        <v>2.4318258137174945E-4</v>
      </c>
      <c r="Q5" s="19">
        <f>response_excCovid!Q5/dose_original!Q5</f>
        <v>2.4342643283182408E-4</v>
      </c>
      <c r="R5" s="19">
        <f>response_excCovid!R5/dose_original!R5</f>
        <v>2.3456050433959816E-4</v>
      </c>
      <c r="S5" s="19">
        <f>response_excCovid!S5/dose_original!S5</f>
        <v>2.2346133356270143E-4</v>
      </c>
      <c r="T5" s="19">
        <f>response_excCovid!T5/dose_original!T5</f>
        <v>2.1179377029733291E-4</v>
      </c>
      <c r="U5" s="19">
        <f>response_excCovid!U5/dose_original!U5</f>
        <v>2.0988611237298741E-4</v>
      </c>
      <c r="V5" s="19">
        <f>response_excCovid!V5/dose_original!V5</f>
        <v>2.2633605235085683E-4</v>
      </c>
    </row>
    <row r="6" spans="1:22" x14ac:dyDescent="0.3">
      <c r="A6">
        <v>4</v>
      </c>
      <c r="B6" s="19">
        <f>response_excCovid!B6/dose_original!B6</f>
        <v>2.8658427026107767E-4</v>
      </c>
      <c r="C6" s="19">
        <f>response_excCovid!C6/dose_original!C6</f>
        <v>2.7034091441809196E-4</v>
      </c>
      <c r="D6" s="19">
        <f>response_excCovid!D6/dose_original!D6</f>
        <v>2.4682281235010494E-4</v>
      </c>
      <c r="E6" s="19">
        <f>response_excCovid!E6/dose_original!E6</f>
        <v>2.3235320634907466E-4</v>
      </c>
      <c r="F6" s="19">
        <f>response_excCovid!F6/dose_original!F6</f>
        <v>2.3370529384365363E-4</v>
      </c>
      <c r="G6" s="19">
        <f>response_excCovid!G6/dose_original!G6</f>
        <v>2.1415737222376643E-4</v>
      </c>
      <c r="H6" s="19">
        <f>response_excCovid!H6/dose_original!H6</f>
        <v>2.419087816641876E-4</v>
      </c>
      <c r="I6" s="19">
        <f>response_excCovid!I6/dose_original!I6</f>
        <v>2.3554674648413552E-4</v>
      </c>
      <c r="J6" s="19">
        <f>response_excCovid!J6/dose_original!J6</f>
        <v>2.2129446159952266E-4</v>
      </c>
      <c r="K6" s="19">
        <f>response_excCovid!K6/dose_original!K6</f>
        <v>2.1160694693553872E-4</v>
      </c>
      <c r="L6" s="19">
        <f>response_excCovid!L6/dose_original!L6</f>
        <v>2.0683887615195501E-4</v>
      </c>
      <c r="M6" s="19">
        <f>response_excCovid!M6/dose_original!M6</f>
        <v>1.9360089620632886E-4</v>
      </c>
      <c r="N6" s="19">
        <f>response_excCovid!N6/dose_original!N6</f>
        <v>2.0234810625596898E-4</v>
      </c>
      <c r="O6" s="19">
        <f>response_excCovid!O6/dose_original!O6</f>
        <v>1.9124911044761183E-4</v>
      </c>
      <c r="P6" s="19">
        <f>response_excCovid!P6/dose_original!P6</f>
        <v>1.7927049175781316E-4</v>
      </c>
      <c r="Q6" s="19">
        <f>response_excCovid!Q6/dose_original!Q6</f>
        <v>1.7651712896379925E-4</v>
      </c>
      <c r="R6" s="19">
        <f>response_excCovid!R6/dose_original!R6</f>
        <v>1.7946428505379117E-4</v>
      </c>
      <c r="S6" s="19">
        <f>response_excCovid!S6/dose_original!S6</f>
        <v>1.9690235027825252E-4</v>
      </c>
      <c r="T6" s="19">
        <f>response_excCovid!T6/dose_original!T6</f>
        <v>1.8082082589479536E-4</v>
      </c>
      <c r="U6" s="19">
        <f>response_excCovid!U6/dose_original!U6</f>
        <v>1.8861796701281767E-4</v>
      </c>
      <c r="V6" s="19">
        <f>response_excCovid!V6/dose_original!V6</f>
        <v>1.6625157804811278E-4</v>
      </c>
    </row>
    <row r="7" spans="1:22" x14ac:dyDescent="0.3">
      <c r="A7">
        <v>5</v>
      </c>
      <c r="B7" s="19">
        <f>response_excCovid!B7/dose_original!B7</f>
        <v>2.4821629071169348E-4</v>
      </c>
      <c r="C7" s="19">
        <f>response_excCovid!C7/dose_original!C7</f>
        <v>2.6010110897832148E-4</v>
      </c>
      <c r="D7" s="19">
        <f>response_excCovid!D7/dose_original!D7</f>
        <v>2.2672880739397553E-4</v>
      </c>
      <c r="E7" s="19">
        <f>response_excCovid!E7/dose_original!E7</f>
        <v>2.2779464070306059E-4</v>
      </c>
      <c r="F7" s="19">
        <f>response_excCovid!F7/dose_original!F7</f>
        <v>2.1707548277252362E-4</v>
      </c>
      <c r="G7" s="19">
        <f>response_excCovid!G7/dose_original!G7</f>
        <v>2.1034630069828697E-4</v>
      </c>
      <c r="H7" s="19">
        <f>response_excCovid!H7/dose_original!H7</f>
        <v>1.8997442902530788E-4</v>
      </c>
      <c r="I7" s="19">
        <f>response_excCovid!I7/dose_original!I7</f>
        <v>1.8633358560495001E-4</v>
      </c>
      <c r="J7" s="19">
        <f>response_excCovid!J7/dose_original!J7</f>
        <v>1.9408385452986164E-4</v>
      </c>
      <c r="K7" s="19">
        <f>response_excCovid!K7/dose_original!K7</f>
        <v>1.8076360273322459E-4</v>
      </c>
      <c r="L7" s="19">
        <f>response_excCovid!L7/dose_original!L7</f>
        <v>1.7118792565975699E-4</v>
      </c>
      <c r="M7" s="19">
        <f>response_excCovid!M7/dose_original!M7</f>
        <v>2.0005546728249157E-4</v>
      </c>
      <c r="N7" s="19">
        <f>response_excCovid!N7/dose_original!N7</f>
        <v>1.6806529654352949E-4</v>
      </c>
      <c r="O7" s="19">
        <f>response_excCovid!O7/dose_original!O7</f>
        <v>1.5337896617262606E-4</v>
      </c>
      <c r="P7" s="19">
        <f>response_excCovid!P7/dose_original!P7</f>
        <v>1.5383072210793479E-4</v>
      </c>
      <c r="Q7" s="19">
        <f>response_excCovid!Q7/dose_original!Q7</f>
        <v>1.4055454742116795E-4</v>
      </c>
      <c r="R7" s="19">
        <f>response_excCovid!R7/dose_original!R7</f>
        <v>1.5651523594352565E-4</v>
      </c>
      <c r="S7" s="19">
        <f>response_excCovid!S7/dose_original!S7</f>
        <v>1.4236491829800079E-4</v>
      </c>
      <c r="T7" s="19">
        <f>response_excCovid!T7/dose_original!T7</f>
        <v>1.4944420910188955E-4</v>
      </c>
      <c r="U7" s="19">
        <f>response_excCovid!U7/dose_original!U7</f>
        <v>1.4029876714543424E-4</v>
      </c>
      <c r="V7" s="19">
        <f>response_excCovid!V7/dose_original!V7</f>
        <v>1.5674938475549098E-4</v>
      </c>
    </row>
    <row r="8" spans="1:22" x14ac:dyDescent="0.3">
      <c r="A8">
        <v>6</v>
      </c>
      <c r="B8" s="19">
        <f>response_excCovid!B8/dose_original!B8</f>
        <v>2.1990673360816588E-4</v>
      </c>
      <c r="C8" s="19">
        <f>response_excCovid!C8/dose_original!C8</f>
        <v>2.3328037838657952E-4</v>
      </c>
      <c r="D8" s="19">
        <f>response_excCovid!D8/dose_original!D8</f>
        <v>2.055070036883875E-4</v>
      </c>
      <c r="E8" s="19">
        <f>response_excCovid!E8/dose_original!E8</f>
        <v>1.9743920984232279E-4</v>
      </c>
      <c r="F8" s="19">
        <f>response_excCovid!F8/dose_original!F8</f>
        <v>1.8347328018117497E-4</v>
      </c>
      <c r="G8" s="19">
        <f>response_excCovid!G8/dose_original!G8</f>
        <v>1.8435250348289165E-4</v>
      </c>
      <c r="H8" s="19">
        <f>response_excCovid!H8/dose_original!H8</f>
        <v>1.7239227635795041E-4</v>
      </c>
      <c r="I8" s="19">
        <f>response_excCovid!I8/dose_original!I8</f>
        <v>1.6107004098129608E-4</v>
      </c>
      <c r="J8" s="19">
        <f>response_excCovid!J8/dose_original!J8</f>
        <v>1.7215109148324416E-4</v>
      </c>
      <c r="K8" s="19">
        <f>response_excCovid!K8/dose_original!K8</f>
        <v>1.7883157361133959E-4</v>
      </c>
      <c r="L8" s="19">
        <f>response_excCovid!L8/dose_original!L8</f>
        <v>1.6929099672586455E-4</v>
      </c>
      <c r="M8" s="19">
        <f>response_excCovid!M8/dose_original!M8</f>
        <v>1.4394798314655148E-4</v>
      </c>
      <c r="N8" s="19">
        <f>response_excCovid!N8/dose_original!N8</f>
        <v>1.5490923694469282E-4</v>
      </c>
      <c r="O8" s="19">
        <f>response_excCovid!O8/dose_original!O8</f>
        <v>1.3175441365697099E-4</v>
      </c>
      <c r="P8" s="19">
        <f>response_excCovid!P8/dose_original!P8</f>
        <v>1.3462213272147613E-4</v>
      </c>
      <c r="Q8" s="19">
        <f>response_excCovid!Q8/dose_original!Q8</f>
        <v>1.2346463912121607E-4</v>
      </c>
      <c r="R8" s="19">
        <f>response_excCovid!R8/dose_original!R8</f>
        <v>1.3602717052132895E-4</v>
      </c>
      <c r="S8" s="19">
        <f>response_excCovid!S8/dose_original!S8</f>
        <v>1.1638017263821975E-4</v>
      </c>
      <c r="T8" s="19">
        <f>response_excCovid!T8/dose_original!T8</f>
        <v>1.3061538277338498E-4</v>
      </c>
      <c r="U8" s="19">
        <f>response_excCovid!U8/dose_original!U8</f>
        <v>1.2822700731781529E-4</v>
      </c>
      <c r="V8" s="19">
        <f>response_excCovid!V8/dose_original!V8</f>
        <v>1.3602452797825852E-4</v>
      </c>
    </row>
    <row r="9" spans="1:22" x14ac:dyDescent="0.3">
      <c r="A9">
        <v>7</v>
      </c>
      <c r="B9" s="19">
        <f>response_excCovid!B9/dose_original!B9</f>
        <v>2.1421907096307605E-4</v>
      </c>
      <c r="C9" s="19">
        <f>response_excCovid!C9/dose_original!C9</f>
        <v>2.0967596051830626E-4</v>
      </c>
      <c r="D9" s="19">
        <f>response_excCovid!D9/dose_original!D9</f>
        <v>1.8820853959701904E-4</v>
      </c>
      <c r="E9" s="19">
        <f>response_excCovid!E9/dose_original!E9</f>
        <v>2.0302086801475338E-4</v>
      </c>
      <c r="F9" s="19">
        <f>response_excCovid!F9/dose_original!F9</f>
        <v>1.8088335722022162E-4</v>
      </c>
      <c r="G9" s="19">
        <f>response_excCovid!G9/dose_original!G9</f>
        <v>1.6422417432556034E-4</v>
      </c>
      <c r="H9" s="19">
        <f>response_excCovid!H9/dose_original!H9</f>
        <v>1.4699034073317854E-4</v>
      </c>
      <c r="I9" s="19">
        <f>response_excCovid!I9/dose_original!I9</f>
        <v>1.5932304747230721E-4</v>
      </c>
      <c r="J9" s="19">
        <f>response_excCovid!J9/dose_original!J9</f>
        <v>1.5275598621757174E-4</v>
      </c>
      <c r="K9" s="19">
        <f>response_excCovid!K9/dose_original!K9</f>
        <v>1.5806137867518938E-4</v>
      </c>
      <c r="L9" s="19">
        <f>response_excCovid!L9/dose_original!L9</f>
        <v>1.4711560774442945E-4</v>
      </c>
      <c r="M9" s="19">
        <f>response_excCovid!M9/dose_original!M9</f>
        <v>1.455984206307526E-4</v>
      </c>
      <c r="N9" s="19">
        <f>response_excCovid!N9/dose_original!N9</f>
        <v>1.4972365692551907E-4</v>
      </c>
      <c r="O9" s="19">
        <f>response_excCovid!O9/dose_original!O9</f>
        <v>1.3828147216704881E-4</v>
      </c>
      <c r="P9" s="19">
        <f>response_excCovid!P9/dose_original!P9</f>
        <v>1.2605235343389124E-4</v>
      </c>
      <c r="Q9" s="19">
        <f>response_excCovid!Q9/dose_original!Q9</f>
        <v>1.3036863709410613E-4</v>
      </c>
      <c r="R9" s="19">
        <f>response_excCovid!R9/dose_original!R9</f>
        <v>1.2345371830910934E-4</v>
      </c>
      <c r="S9" s="19">
        <f>response_excCovid!S9/dose_original!S9</f>
        <v>1.3810381231253648E-4</v>
      </c>
      <c r="T9" s="19">
        <f>response_excCovid!T9/dose_original!T9</f>
        <v>1.2040323033238769E-4</v>
      </c>
      <c r="U9" s="19">
        <f>response_excCovid!U9/dose_original!U9</f>
        <v>1.2932440927646612E-4</v>
      </c>
      <c r="V9" s="19">
        <f>response_excCovid!V9/dose_original!V9</f>
        <v>1.1369503168702989E-4</v>
      </c>
    </row>
    <row r="10" spans="1:22" x14ac:dyDescent="0.3">
      <c r="A10">
        <v>8</v>
      </c>
      <c r="B10" s="19">
        <f>response_excCovid!B10/dose_original!B10</f>
        <v>2.3315176086007123E-4</v>
      </c>
      <c r="C10" s="19">
        <f>response_excCovid!C10/dose_original!C10</f>
        <v>2.0023979820441761E-4</v>
      </c>
      <c r="D10" s="19">
        <f>response_excCovid!D10/dose_original!D10</f>
        <v>1.9676061216710429E-4</v>
      </c>
      <c r="E10" s="19">
        <f>response_excCovid!E10/dose_original!E10</f>
        <v>1.7111294022492904E-4</v>
      </c>
      <c r="F10" s="19">
        <f>response_excCovid!F10/dose_original!F10</f>
        <v>1.8302498037205375E-4</v>
      </c>
      <c r="G10" s="19">
        <f>response_excCovid!G10/dose_original!G10</f>
        <v>1.6348616420357753E-4</v>
      </c>
      <c r="H10" s="19">
        <f>response_excCovid!H10/dose_original!H10</f>
        <v>1.5930613546108496E-4</v>
      </c>
      <c r="I10" s="19">
        <f>response_excCovid!I10/dose_original!I10</f>
        <v>1.673382768794763E-4</v>
      </c>
      <c r="J10" s="19">
        <f>response_excCovid!J10/dose_original!J10</f>
        <v>1.5698361015949652E-4</v>
      </c>
      <c r="K10" s="19">
        <f>response_excCovid!K10/dose_original!K10</f>
        <v>1.4644500967702471E-4</v>
      </c>
      <c r="L10" s="19">
        <f>response_excCovid!L10/dose_original!L10</f>
        <v>1.4803317105059816E-4</v>
      </c>
      <c r="M10" s="19">
        <f>response_excCovid!M10/dose_original!M10</f>
        <v>1.5315722561273781E-4</v>
      </c>
      <c r="N10" s="19">
        <f>response_excCovid!N10/dose_original!N10</f>
        <v>1.4244660962547687E-4</v>
      </c>
      <c r="O10" s="19">
        <f>response_excCovid!O10/dose_original!O10</f>
        <v>1.4049348021345857E-4</v>
      </c>
      <c r="P10" s="19">
        <f>response_excCovid!P10/dose_original!P10</f>
        <v>1.2932026868130186E-4</v>
      </c>
      <c r="Q10" s="19">
        <f>response_excCovid!Q10/dose_original!Q10</f>
        <v>1.2409813987211333E-4</v>
      </c>
      <c r="R10" s="19">
        <f>response_excCovid!R10/dose_original!R10</f>
        <v>1.3245283071958679E-4</v>
      </c>
      <c r="S10" s="19">
        <f>response_excCovid!S10/dose_original!S10</f>
        <v>1.149880091493162E-4</v>
      </c>
      <c r="T10" s="19">
        <f>response_excCovid!T10/dose_original!T10</f>
        <v>1.2438673743466125E-4</v>
      </c>
      <c r="U10" s="19">
        <f>response_excCovid!U10/dose_original!U10</f>
        <v>1.2104618057128079E-4</v>
      </c>
      <c r="V10" s="19">
        <f>response_excCovid!V10/dose_original!V10</f>
        <v>1.2705931303674082E-4</v>
      </c>
    </row>
    <row r="11" spans="1:22" x14ac:dyDescent="0.3">
      <c r="A11">
        <v>9</v>
      </c>
      <c r="B11" s="19">
        <f>response_excCovid!B11/dose_original!B11</f>
        <v>2.0835380520587118E-4</v>
      </c>
      <c r="C11" s="19">
        <f>response_excCovid!C11/dose_original!C11</f>
        <v>1.8802691453699007E-4</v>
      </c>
      <c r="D11" s="19">
        <f>response_excCovid!D11/dose_original!D11</f>
        <v>1.7897405968618924E-4</v>
      </c>
      <c r="E11" s="19">
        <f>response_excCovid!E11/dose_original!E11</f>
        <v>1.7800885612342785E-4</v>
      </c>
      <c r="F11" s="19">
        <f>response_excCovid!F11/dose_original!F11</f>
        <v>1.697776819061326E-4</v>
      </c>
      <c r="G11" s="19">
        <f>response_excCovid!G11/dose_original!G11</f>
        <v>1.5792955238594209E-4</v>
      </c>
      <c r="H11" s="19">
        <f>response_excCovid!H11/dose_original!H11</f>
        <v>1.6210481622468744E-4</v>
      </c>
      <c r="I11" s="19">
        <f>response_excCovid!I11/dose_original!I11</f>
        <v>1.5769209180889303E-4</v>
      </c>
      <c r="J11" s="19">
        <f>response_excCovid!J11/dose_original!J11</f>
        <v>1.3725462192125192E-4</v>
      </c>
      <c r="K11" s="19">
        <f>response_excCovid!K11/dose_original!K11</f>
        <v>1.6031107902952704E-4</v>
      </c>
      <c r="L11" s="19">
        <f>response_excCovid!L11/dose_original!L11</f>
        <v>1.4868262717903852E-4</v>
      </c>
      <c r="M11" s="19">
        <f>response_excCovid!M11/dose_original!M11</f>
        <v>1.3515365493534036E-4</v>
      </c>
      <c r="N11" s="19">
        <f>response_excCovid!N11/dose_original!N11</f>
        <v>1.4139451306068899E-4</v>
      </c>
      <c r="O11" s="19">
        <f>response_excCovid!O11/dose_original!O11</f>
        <v>1.2461462644035933E-4</v>
      </c>
      <c r="P11" s="19">
        <f>response_excCovid!P11/dose_original!P11</f>
        <v>1.3885185919824933E-4</v>
      </c>
      <c r="Q11" s="19">
        <f>response_excCovid!Q11/dose_original!Q11</f>
        <v>1.2198642144853568E-4</v>
      </c>
      <c r="R11" s="19">
        <f>response_excCovid!R11/dose_original!R11</f>
        <v>1.1618389136221446E-4</v>
      </c>
      <c r="S11" s="19">
        <f>response_excCovid!S11/dose_original!S11</f>
        <v>1.2149420878653456E-4</v>
      </c>
      <c r="T11" s="19">
        <f>response_excCovid!T11/dose_original!T11</f>
        <v>1.3487099319777843E-4</v>
      </c>
      <c r="U11" s="19">
        <f>response_excCovid!U11/dose_original!U11</f>
        <v>1.2788276826982027E-4</v>
      </c>
      <c r="V11" s="19">
        <f>response_excCovid!V11/dose_original!V11</f>
        <v>1.2496876196689807E-4</v>
      </c>
    </row>
    <row r="12" spans="1:22" x14ac:dyDescent="0.3">
      <c r="A12">
        <v>10</v>
      </c>
      <c r="B12" s="19">
        <f>response_excCovid!B12/dose_original!B12</f>
        <v>1.9892797809247022E-4</v>
      </c>
      <c r="C12" s="19">
        <f>response_excCovid!C12/dose_original!C12</f>
        <v>1.9778827850771048E-4</v>
      </c>
      <c r="D12" s="19">
        <f>response_excCovid!D12/dose_original!D12</f>
        <v>1.8494153793319277E-4</v>
      </c>
      <c r="E12" s="19">
        <f>response_excCovid!E12/dose_original!E12</f>
        <v>1.9285105422574728E-4</v>
      </c>
      <c r="F12" s="19">
        <f>response_excCovid!F12/dose_original!F12</f>
        <v>1.8796688917221337E-4</v>
      </c>
      <c r="G12" s="19">
        <f>response_excCovid!G12/dose_original!G12</f>
        <v>1.8025756967720162E-4</v>
      </c>
      <c r="H12" s="19">
        <f>response_excCovid!H12/dose_original!H12</f>
        <v>1.789738500181971E-4</v>
      </c>
      <c r="I12" s="19">
        <f>response_excCovid!I12/dose_original!I12</f>
        <v>1.7246495806135464E-4</v>
      </c>
      <c r="J12" s="19">
        <f>response_excCovid!J12/dose_original!J12</f>
        <v>1.8309891904193164E-4</v>
      </c>
      <c r="K12" s="19">
        <f>response_excCovid!K12/dose_original!K12</f>
        <v>1.4812326533452213E-4</v>
      </c>
      <c r="L12" s="19">
        <f>response_excCovid!L12/dose_original!L12</f>
        <v>1.3409055419639221E-4</v>
      </c>
      <c r="M12" s="19">
        <f>response_excCovid!M12/dose_original!M12</f>
        <v>1.3416305401248965E-4</v>
      </c>
      <c r="N12" s="19">
        <f>response_excCovid!N12/dose_original!N12</f>
        <v>1.4650972992045E-4</v>
      </c>
      <c r="O12" s="19">
        <f>response_excCovid!O12/dose_original!O12</f>
        <v>1.3120288110456872E-4</v>
      </c>
      <c r="P12" s="19">
        <f>response_excCovid!P12/dose_original!P12</f>
        <v>1.2232967315999087E-4</v>
      </c>
      <c r="Q12" s="19">
        <f>response_excCovid!Q12/dose_original!Q12</f>
        <v>1.0987000835160567E-4</v>
      </c>
      <c r="R12" s="19">
        <f>response_excCovid!R12/dose_original!R12</f>
        <v>1.1989924833533537E-4</v>
      </c>
      <c r="S12" s="19">
        <f>response_excCovid!S12/dose_original!S12</f>
        <v>1.1926589471047616E-4</v>
      </c>
      <c r="T12" s="19">
        <f>response_excCovid!T12/dose_original!T12</f>
        <v>1.120288135674976E-4</v>
      </c>
      <c r="U12" s="19">
        <f>response_excCovid!U12/dose_original!U12</f>
        <v>1.2160149271217773E-4</v>
      </c>
      <c r="V12" s="19">
        <f>response_excCovid!V12/dose_original!V12</f>
        <v>1.3036916735412749E-4</v>
      </c>
    </row>
    <row r="13" spans="1:22" x14ac:dyDescent="0.3">
      <c r="A13">
        <v>11</v>
      </c>
      <c r="B13" s="19">
        <f>response_excCovid!B13/dose_original!B13</f>
        <v>2.2540380676094673E-4</v>
      </c>
      <c r="C13" s="19">
        <f>response_excCovid!C13/dose_original!C13</f>
        <v>2.1347085158981871E-4</v>
      </c>
      <c r="D13" s="19">
        <f>response_excCovid!D13/dose_original!D13</f>
        <v>1.9677789552606655E-4</v>
      </c>
      <c r="E13" s="19">
        <f>response_excCovid!E13/dose_original!E13</f>
        <v>1.9311555305319769E-4</v>
      </c>
      <c r="F13" s="19">
        <f>response_excCovid!F13/dose_original!F13</f>
        <v>2.0275561334818614E-4</v>
      </c>
      <c r="G13" s="19">
        <f>response_excCovid!G13/dose_original!G13</f>
        <v>2.1083267035018667E-4</v>
      </c>
      <c r="H13" s="19">
        <f>response_excCovid!H13/dose_original!H13</f>
        <v>1.8743216020818547E-4</v>
      </c>
      <c r="I13" s="19">
        <f>response_excCovid!I13/dose_original!I13</f>
        <v>1.7396136731330822E-4</v>
      </c>
      <c r="J13" s="19">
        <f>response_excCovid!J13/dose_original!J13</f>
        <v>1.5999389200649028E-4</v>
      </c>
      <c r="K13" s="19">
        <f>response_excCovid!K13/dose_original!K13</f>
        <v>1.6065508727247915E-4</v>
      </c>
      <c r="L13" s="19">
        <f>response_excCovid!L13/dose_original!L13</f>
        <v>1.6726713290811124E-4</v>
      </c>
      <c r="M13" s="19">
        <f>response_excCovid!M13/dose_original!M13</f>
        <v>1.620571560351583E-4</v>
      </c>
      <c r="N13" s="19">
        <f>response_excCovid!N13/dose_original!N13</f>
        <v>1.5299765935462354E-4</v>
      </c>
      <c r="O13" s="19">
        <f>response_excCovid!O13/dose_original!O13</f>
        <v>1.2891011310379349E-4</v>
      </c>
      <c r="P13" s="19">
        <f>response_excCovid!P13/dose_original!P13</f>
        <v>1.5797790515932944E-4</v>
      </c>
      <c r="Q13" s="19">
        <f>response_excCovid!Q13/dose_original!Q13</f>
        <v>1.4204373520155752E-4</v>
      </c>
      <c r="R13" s="19">
        <f>response_excCovid!R13/dose_original!R13</f>
        <v>1.4176628771713393E-4</v>
      </c>
      <c r="S13" s="19">
        <f>response_excCovid!S13/dose_original!S13</f>
        <v>1.2712752023554249E-4</v>
      </c>
      <c r="T13" s="19">
        <f>response_excCovid!T13/dose_original!T13</f>
        <v>1.2375576530723891E-4</v>
      </c>
      <c r="U13" s="19">
        <f>response_excCovid!U13/dose_original!U13</f>
        <v>1.3436857137319049E-4</v>
      </c>
      <c r="V13" s="19">
        <f>response_excCovid!V13/dose_original!V13</f>
        <v>1.2697719414749023E-4</v>
      </c>
    </row>
    <row r="14" spans="1:22" x14ac:dyDescent="0.3">
      <c r="A14">
        <v>12</v>
      </c>
      <c r="B14" s="19">
        <f>response_excCovid!B14/dose_original!B14</f>
        <v>2.6587943368402322E-4</v>
      </c>
      <c r="C14" s="19">
        <f>response_excCovid!C14/dose_original!C14</f>
        <v>2.4609054305764543E-4</v>
      </c>
      <c r="D14" s="19">
        <f>response_excCovid!D14/dose_original!D14</f>
        <v>2.519501236379371E-4</v>
      </c>
      <c r="E14" s="19">
        <f>response_excCovid!E14/dose_original!E14</f>
        <v>2.5947397611245511E-4</v>
      </c>
      <c r="F14" s="19">
        <f>response_excCovid!F14/dose_original!F14</f>
        <v>2.0233885737796028E-4</v>
      </c>
      <c r="G14" s="19">
        <f>response_excCovid!G14/dose_original!G14</f>
        <v>2.2288176842037802E-4</v>
      </c>
      <c r="H14" s="19">
        <f>response_excCovid!H14/dose_original!H14</f>
        <v>2.0500034816814869E-4</v>
      </c>
      <c r="I14" s="19">
        <f>response_excCovid!I14/dose_original!I14</f>
        <v>2.2608270589519083E-4</v>
      </c>
      <c r="J14" s="19">
        <f>response_excCovid!J14/dose_original!J14</f>
        <v>2.1465610081885985E-4</v>
      </c>
      <c r="K14" s="19">
        <f>response_excCovid!K14/dose_original!K14</f>
        <v>2.0616024011457345E-4</v>
      </c>
      <c r="L14" s="19">
        <f>response_excCovid!L14/dose_original!L14</f>
        <v>1.7327217979437395E-4</v>
      </c>
      <c r="M14" s="19">
        <f>response_excCovid!M14/dose_original!M14</f>
        <v>1.5853709574866037E-4</v>
      </c>
      <c r="N14" s="19">
        <f>response_excCovid!N14/dose_original!N14</f>
        <v>1.6156872580694092E-4</v>
      </c>
      <c r="O14" s="19">
        <f>response_excCovid!O14/dose_original!O14</f>
        <v>1.6234366200556686E-4</v>
      </c>
      <c r="P14" s="19">
        <f>response_excCovid!P14/dose_original!P14</f>
        <v>1.5279545203544779E-4</v>
      </c>
      <c r="Q14" s="19">
        <f>response_excCovid!Q14/dose_original!Q14</f>
        <v>1.4605752992121845E-4</v>
      </c>
      <c r="R14" s="19">
        <f>response_excCovid!R14/dose_original!R14</f>
        <v>1.5505474799687327E-4</v>
      </c>
      <c r="S14" s="19">
        <f>response_excCovid!S14/dose_original!S14</f>
        <v>1.4126365724081294E-4</v>
      </c>
      <c r="T14" s="19">
        <f>response_excCovid!T14/dose_original!T14</f>
        <v>1.5115781566184115E-4</v>
      </c>
      <c r="U14" s="19">
        <f>response_excCovid!U14/dose_original!U14</f>
        <v>1.4868752806088717E-4</v>
      </c>
      <c r="V14" s="19">
        <f>response_excCovid!V14/dose_original!V14</f>
        <v>1.4069899435175309E-4</v>
      </c>
    </row>
    <row r="15" spans="1:22" x14ac:dyDescent="0.3">
      <c r="A15">
        <v>13</v>
      </c>
      <c r="B15" s="19">
        <f>response_excCovid!B15/dose_original!B15</f>
        <v>3.4526122698192108E-4</v>
      </c>
      <c r="C15" s="19">
        <f>response_excCovid!C15/dose_original!C15</f>
        <v>3.1993346188603804E-4</v>
      </c>
      <c r="D15" s="19">
        <f>response_excCovid!D15/dose_original!D15</f>
        <v>3.2608895791886618E-4</v>
      </c>
      <c r="E15" s="19">
        <f>response_excCovid!E15/dose_original!E15</f>
        <v>3.0529687450442166E-4</v>
      </c>
      <c r="F15" s="19">
        <f>response_excCovid!F15/dose_original!F15</f>
        <v>2.6981811826632432E-4</v>
      </c>
      <c r="G15" s="19">
        <f>response_excCovid!G15/dose_original!G15</f>
        <v>2.5844542538945071E-4</v>
      </c>
      <c r="H15" s="19">
        <f>response_excCovid!H15/dose_original!H15</f>
        <v>2.5744054455794746E-4</v>
      </c>
      <c r="I15" s="19">
        <f>response_excCovid!I15/dose_original!I15</f>
        <v>2.6512953308612306E-4</v>
      </c>
      <c r="J15" s="19">
        <f>response_excCovid!J15/dose_original!J15</f>
        <v>2.5613136812126344E-4</v>
      </c>
      <c r="K15" s="19">
        <f>response_excCovid!K15/dose_original!K15</f>
        <v>2.3645261295034633E-4</v>
      </c>
      <c r="L15" s="19">
        <f>response_excCovid!L15/dose_original!L15</f>
        <v>2.401002127902745E-4</v>
      </c>
      <c r="M15" s="19">
        <f>response_excCovid!M15/dose_original!M15</f>
        <v>2.1275226034415796E-4</v>
      </c>
      <c r="N15" s="19">
        <f>response_excCovid!N15/dose_original!N15</f>
        <v>2.1289460206395342E-4</v>
      </c>
      <c r="O15" s="19">
        <f>response_excCovid!O15/dose_original!O15</f>
        <v>2.0391241148209316E-4</v>
      </c>
      <c r="P15" s="19">
        <f>response_excCovid!P15/dose_original!P15</f>
        <v>1.9570084207075141E-4</v>
      </c>
      <c r="Q15" s="19">
        <f>response_excCovid!Q15/dose_original!Q15</f>
        <v>1.7895103362989542E-4</v>
      </c>
      <c r="R15" s="19">
        <f>response_excCovid!R15/dose_original!R15</f>
        <v>1.8844838903918785E-4</v>
      </c>
      <c r="S15" s="19">
        <f>response_excCovid!S15/dose_original!S15</f>
        <v>1.7947769042067762E-4</v>
      </c>
      <c r="T15" s="19">
        <f>response_excCovid!T15/dose_original!T15</f>
        <v>1.788351497944973E-4</v>
      </c>
      <c r="U15" s="19">
        <f>response_excCovid!U15/dose_original!U15</f>
        <v>1.960357981043725E-4</v>
      </c>
      <c r="V15" s="19">
        <f>response_excCovid!V15/dose_original!V15</f>
        <v>1.8720316719842095E-4</v>
      </c>
    </row>
    <row r="16" spans="1:22" x14ac:dyDescent="0.3">
      <c r="A16">
        <v>14</v>
      </c>
      <c r="B16" s="19">
        <f>response_excCovid!B16/dose_original!B16</f>
        <v>5.0089749286563691E-4</v>
      </c>
      <c r="C16" s="19">
        <f>response_excCovid!C16/dose_original!C16</f>
        <v>4.3983023249082493E-4</v>
      </c>
      <c r="D16" s="19">
        <f>response_excCovid!D16/dose_original!D16</f>
        <v>3.9943213678454091E-4</v>
      </c>
      <c r="E16" s="19">
        <f>response_excCovid!E16/dose_original!E16</f>
        <v>3.6205691402471212E-4</v>
      </c>
      <c r="F16" s="19">
        <f>response_excCovid!F16/dose_original!F16</f>
        <v>3.723875599495853E-4</v>
      </c>
      <c r="G16" s="19">
        <f>response_excCovid!G16/dose_original!G16</f>
        <v>3.512198419337077E-4</v>
      </c>
      <c r="H16" s="19">
        <f>response_excCovid!H16/dose_original!H16</f>
        <v>3.230672028541893E-4</v>
      </c>
      <c r="I16" s="19">
        <f>response_excCovid!I16/dose_original!I16</f>
        <v>3.2030039923041178E-4</v>
      </c>
      <c r="J16" s="19">
        <f>response_excCovid!J16/dose_original!J16</f>
        <v>3.3736134665179396E-4</v>
      </c>
      <c r="K16" s="19">
        <f>response_excCovid!K16/dose_original!K16</f>
        <v>3.182656323720623E-4</v>
      </c>
      <c r="L16" s="19">
        <f>response_excCovid!L16/dose_original!L16</f>
        <v>3.3089392423861399E-4</v>
      </c>
      <c r="M16" s="19">
        <f>response_excCovid!M16/dose_original!M16</f>
        <v>2.8720916471195167E-4</v>
      </c>
      <c r="N16" s="19">
        <f>response_excCovid!N16/dose_original!N16</f>
        <v>2.8561698661890705E-4</v>
      </c>
      <c r="O16" s="19">
        <f>response_excCovid!O16/dose_original!O16</f>
        <v>2.5596935831186601E-4</v>
      </c>
      <c r="P16" s="19">
        <f>response_excCovid!P16/dose_original!P16</f>
        <v>2.4293867767463773E-4</v>
      </c>
      <c r="Q16" s="19">
        <f>response_excCovid!Q16/dose_original!Q16</f>
        <v>2.4082088570899084E-4</v>
      </c>
      <c r="R16" s="19">
        <f>response_excCovid!R16/dose_original!R16</f>
        <v>2.461569139209813E-4</v>
      </c>
      <c r="S16" s="19">
        <f>response_excCovid!S16/dose_original!S16</f>
        <v>2.442820941258142E-4</v>
      </c>
      <c r="T16" s="19">
        <f>response_excCovid!T16/dose_original!T16</f>
        <v>2.3519843462983849E-4</v>
      </c>
      <c r="U16" s="19">
        <f>response_excCovid!U16/dose_original!U16</f>
        <v>2.3572504325982083E-4</v>
      </c>
      <c r="V16" s="19">
        <f>response_excCovid!V16/dose_original!V16</f>
        <v>2.5539487720969316E-4</v>
      </c>
    </row>
    <row r="17" spans="1:22" x14ac:dyDescent="0.3">
      <c r="A17">
        <v>15</v>
      </c>
      <c r="B17" s="19">
        <f>response_excCovid!B17/dose_original!B17</f>
        <v>6.6372778166263601E-4</v>
      </c>
      <c r="C17" s="19">
        <f>response_excCovid!C17/dose_original!C17</f>
        <v>5.9686503423155707E-4</v>
      </c>
      <c r="D17" s="19">
        <f>response_excCovid!D17/dose_original!D17</f>
        <v>5.5159695543253659E-4</v>
      </c>
      <c r="E17" s="19">
        <f>response_excCovid!E17/dose_original!E17</f>
        <v>5.1496677766470656E-4</v>
      </c>
      <c r="F17" s="19">
        <f>response_excCovid!F17/dose_original!F17</f>
        <v>4.8969794447886012E-4</v>
      </c>
      <c r="G17" s="19">
        <f>response_excCovid!G17/dose_original!G17</f>
        <v>4.9579215832357549E-4</v>
      </c>
      <c r="H17" s="19">
        <f>response_excCovid!H17/dose_original!H17</f>
        <v>4.5983964075755631E-4</v>
      </c>
      <c r="I17" s="19">
        <f>response_excCovid!I17/dose_original!I17</f>
        <v>4.3506128920730767E-4</v>
      </c>
      <c r="J17" s="19">
        <f>response_excCovid!J17/dose_original!J17</f>
        <v>4.2819634027795365E-4</v>
      </c>
      <c r="K17" s="19">
        <f>response_excCovid!K17/dose_original!K17</f>
        <v>4.5892180622618503E-4</v>
      </c>
      <c r="L17" s="19">
        <f>response_excCovid!L17/dose_original!L17</f>
        <v>4.5932543206862064E-4</v>
      </c>
      <c r="M17" s="19">
        <f>response_excCovid!M17/dose_original!M17</f>
        <v>4.129348485296645E-4</v>
      </c>
      <c r="N17" s="19">
        <f>response_excCovid!N17/dose_original!N17</f>
        <v>4.0166565178756896E-4</v>
      </c>
      <c r="O17" s="19">
        <f>response_excCovid!O17/dose_original!O17</f>
        <v>3.7538985642163018E-4</v>
      </c>
      <c r="P17" s="19">
        <f>response_excCovid!P17/dose_original!P17</f>
        <v>3.4255416408607471E-4</v>
      </c>
      <c r="Q17" s="19">
        <f>response_excCovid!Q17/dose_original!Q17</f>
        <v>3.2283087054392088E-4</v>
      </c>
      <c r="R17" s="19">
        <f>response_excCovid!R17/dose_original!R17</f>
        <v>3.0424608072389771E-4</v>
      </c>
      <c r="S17" s="19">
        <f>response_excCovid!S17/dose_original!S17</f>
        <v>3.2786484170044359E-4</v>
      </c>
      <c r="T17" s="19">
        <f>response_excCovid!T17/dose_original!T17</f>
        <v>3.294354705901338E-4</v>
      </c>
      <c r="U17" s="19">
        <f>response_excCovid!U17/dose_original!U17</f>
        <v>3.0828138506958791E-4</v>
      </c>
      <c r="V17" s="19">
        <f>response_excCovid!V17/dose_original!V17</f>
        <v>3.3664854072749451E-4</v>
      </c>
    </row>
    <row r="18" spans="1:22" x14ac:dyDescent="0.3">
      <c r="A18">
        <v>16</v>
      </c>
      <c r="B18" s="19">
        <f>response_excCovid!B18/dose_original!B18</f>
        <v>1.0231472573364933E-3</v>
      </c>
      <c r="C18" s="19">
        <f>response_excCovid!C18/dose_original!C18</f>
        <v>9.5386324682093782E-4</v>
      </c>
      <c r="D18" s="19">
        <f>response_excCovid!D18/dose_original!D18</f>
        <v>8.3568954313496596E-4</v>
      </c>
      <c r="E18" s="19">
        <f>response_excCovid!E18/dose_original!E18</f>
        <v>7.8201672679258539E-4</v>
      </c>
      <c r="F18" s="19">
        <f>response_excCovid!F18/dose_original!F18</f>
        <v>7.5883114917539888E-4</v>
      </c>
      <c r="G18" s="19">
        <f>response_excCovid!G18/dose_original!G18</f>
        <v>7.2359809529869872E-4</v>
      </c>
      <c r="H18" s="19">
        <f>response_excCovid!H18/dose_original!H18</f>
        <v>6.9062838488995301E-4</v>
      </c>
      <c r="I18" s="19">
        <f>response_excCovid!I18/dose_original!I18</f>
        <v>7.3918332033736636E-4</v>
      </c>
      <c r="J18" s="19">
        <f>response_excCovid!J18/dose_original!J18</f>
        <v>6.9816746678171731E-4</v>
      </c>
      <c r="K18" s="19">
        <f>response_excCovid!K18/dose_original!K18</f>
        <v>6.8517294717403425E-4</v>
      </c>
      <c r="L18" s="19">
        <f>response_excCovid!L18/dose_original!L18</f>
        <v>6.5317766919438058E-4</v>
      </c>
      <c r="M18" s="19">
        <f>response_excCovid!M18/dose_original!M18</f>
        <v>6.3943271712291801E-4</v>
      </c>
      <c r="N18" s="19">
        <f>response_excCovid!N18/dose_original!N18</f>
        <v>5.8112590366759913E-4</v>
      </c>
      <c r="O18" s="19">
        <f>response_excCovid!O18/dose_original!O18</f>
        <v>5.5302129343851817E-4</v>
      </c>
      <c r="P18" s="19">
        <f>response_excCovid!P18/dose_original!P18</f>
        <v>5.1171235188649346E-4</v>
      </c>
      <c r="Q18" s="19">
        <f>response_excCovid!Q18/dose_original!Q18</f>
        <v>4.934579102534774E-4</v>
      </c>
      <c r="R18" s="19">
        <f>response_excCovid!R18/dose_original!R18</f>
        <v>4.7255666155033763E-4</v>
      </c>
      <c r="S18" s="19">
        <f>response_excCovid!S18/dose_original!S18</f>
        <v>4.4584783488852553E-4</v>
      </c>
      <c r="T18" s="19">
        <f>response_excCovid!T18/dose_original!T18</f>
        <v>4.3687828764319466E-4</v>
      </c>
      <c r="U18" s="19">
        <f>response_excCovid!U18/dose_original!U18</f>
        <v>4.6810869911836841E-4</v>
      </c>
      <c r="V18" s="19">
        <f>response_excCovid!V18/dose_original!V18</f>
        <v>4.6288828130006528E-4</v>
      </c>
    </row>
    <row r="19" spans="1:22" x14ac:dyDescent="0.3">
      <c r="A19">
        <v>17</v>
      </c>
      <c r="B19" s="19">
        <f>response_excCovid!B19/dose_original!B19</f>
        <v>1.2257136912612061E-3</v>
      </c>
      <c r="C19" s="19">
        <f>response_excCovid!C19/dose_original!C19</f>
        <v>1.1189505906472111E-3</v>
      </c>
      <c r="D19" s="19">
        <f>response_excCovid!D19/dose_original!D19</f>
        <v>1.0913390066986395E-3</v>
      </c>
      <c r="E19" s="19">
        <f>response_excCovid!E19/dose_original!E19</f>
        <v>9.7176970652756902E-4</v>
      </c>
      <c r="F19" s="19">
        <f>response_excCovid!F19/dose_original!F19</f>
        <v>9.753210170652957E-4</v>
      </c>
      <c r="G19" s="19">
        <f>response_excCovid!G19/dose_original!G19</f>
        <v>9.3408930803807284E-4</v>
      </c>
      <c r="H19" s="19">
        <f>response_excCovid!H19/dose_original!H19</f>
        <v>9.2061249522680771E-4</v>
      </c>
      <c r="I19" s="19">
        <f>response_excCovid!I19/dose_original!I19</f>
        <v>9.0005982780708041E-4</v>
      </c>
      <c r="J19" s="19">
        <f>response_excCovid!J19/dose_original!J19</f>
        <v>8.895758920966963E-4</v>
      </c>
      <c r="K19" s="19">
        <f>response_excCovid!K19/dose_original!K19</f>
        <v>8.8299784077933987E-4</v>
      </c>
      <c r="L19" s="19">
        <f>response_excCovid!L19/dose_original!L19</f>
        <v>9.003901954130933E-4</v>
      </c>
      <c r="M19" s="19">
        <f>response_excCovid!M19/dose_original!M19</f>
        <v>8.8708869957905502E-4</v>
      </c>
      <c r="N19" s="19">
        <f>response_excCovid!N19/dose_original!N19</f>
        <v>8.0991891125515973E-4</v>
      </c>
      <c r="O19" s="19">
        <f>response_excCovid!O19/dose_original!O19</f>
        <v>7.4227368798284853E-4</v>
      </c>
      <c r="P19" s="19">
        <f>response_excCovid!P19/dose_original!P19</f>
        <v>6.832328077283899E-4</v>
      </c>
      <c r="Q19" s="19">
        <f>response_excCovid!Q19/dose_original!Q19</f>
        <v>6.5003011122761502E-4</v>
      </c>
      <c r="R19" s="19">
        <f>response_excCovid!R19/dose_original!R19</f>
        <v>6.2162746581458626E-4</v>
      </c>
      <c r="S19" s="19">
        <f>response_excCovid!S19/dose_original!S19</f>
        <v>5.974746720285917E-4</v>
      </c>
      <c r="T19" s="19">
        <f>response_excCovid!T19/dose_original!T19</f>
        <v>5.9990654923211669E-4</v>
      </c>
      <c r="U19" s="19">
        <f>response_excCovid!U19/dose_original!U19</f>
        <v>5.8667440150343957E-4</v>
      </c>
      <c r="V19" s="19">
        <f>response_excCovid!V19/dose_original!V19</f>
        <v>6.579655131588733E-4</v>
      </c>
    </row>
    <row r="20" spans="1:22" x14ac:dyDescent="0.3">
      <c r="A20">
        <v>18</v>
      </c>
      <c r="B20" s="19">
        <f>response_excCovid!B20/dose_original!B20</f>
        <v>1.5119226467929722E-3</v>
      </c>
      <c r="C20" s="19">
        <f>response_excCovid!C20/dose_original!C20</f>
        <v>1.4296247090176469E-3</v>
      </c>
      <c r="D20" s="19">
        <f>response_excCovid!D20/dose_original!D20</f>
        <v>1.3404680280689862E-3</v>
      </c>
      <c r="E20" s="19">
        <f>response_excCovid!E20/dose_original!E20</f>
        <v>1.3139339179091976E-3</v>
      </c>
      <c r="F20" s="19">
        <f>response_excCovid!F20/dose_original!F20</f>
        <v>1.2224429034644428E-3</v>
      </c>
      <c r="G20" s="19">
        <f>response_excCovid!G20/dose_original!G20</f>
        <v>1.1769367860932202E-3</v>
      </c>
      <c r="H20" s="19">
        <f>response_excCovid!H20/dose_original!H20</f>
        <v>1.2066737934422738E-3</v>
      </c>
      <c r="I20" s="19">
        <f>response_excCovid!I20/dose_original!I20</f>
        <v>1.1914942057541439E-3</v>
      </c>
      <c r="J20" s="19">
        <f>response_excCovid!J20/dose_original!J20</f>
        <v>1.193929315164691E-3</v>
      </c>
      <c r="K20" s="19">
        <f>response_excCovid!K20/dose_original!K20</f>
        <v>1.161970967308425E-3</v>
      </c>
      <c r="L20" s="19">
        <f>response_excCovid!L20/dose_original!L20</f>
        <v>1.1716437665902271E-3</v>
      </c>
      <c r="M20" s="19">
        <f>response_excCovid!M20/dose_original!M20</f>
        <v>1.2000573958927288E-3</v>
      </c>
      <c r="N20" s="19">
        <f>response_excCovid!N20/dose_original!N20</f>
        <v>1.1521530556124755E-3</v>
      </c>
      <c r="O20" s="19">
        <f>response_excCovid!O20/dose_original!O20</f>
        <v>1.0530288652311982E-3</v>
      </c>
      <c r="P20" s="19">
        <f>response_excCovid!P20/dose_original!P20</f>
        <v>9.4936502791117909E-4</v>
      </c>
      <c r="Q20" s="19">
        <f>response_excCovid!Q20/dose_original!Q20</f>
        <v>9.4315433525101508E-4</v>
      </c>
      <c r="R20" s="19">
        <f>response_excCovid!R20/dose_original!R20</f>
        <v>8.9691781273937494E-4</v>
      </c>
      <c r="S20" s="19">
        <f>response_excCovid!S20/dose_original!S20</f>
        <v>8.7507260271166678E-4</v>
      </c>
      <c r="T20" s="19">
        <f>response_excCovid!T20/dose_original!T20</f>
        <v>7.7901783345366601E-4</v>
      </c>
      <c r="U20" s="19">
        <f>response_excCovid!U20/dose_original!U20</f>
        <v>8.2424720835650475E-4</v>
      </c>
      <c r="V20" s="19">
        <f>response_excCovid!V20/dose_original!V20</f>
        <v>8.5324609315727258E-4</v>
      </c>
    </row>
    <row r="21" spans="1:22" x14ac:dyDescent="0.3">
      <c r="A21">
        <v>19</v>
      </c>
      <c r="B21" s="19">
        <f>response_excCovid!B21/dose_original!B21</f>
        <v>1.5573314485255103E-3</v>
      </c>
      <c r="C21" s="19">
        <f>response_excCovid!C21/dose_original!C21</f>
        <v>1.5133608029644038E-3</v>
      </c>
      <c r="D21" s="19">
        <f>response_excCovid!D21/dose_original!D21</f>
        <v>1.4265024999226322E-3</v>
      </c>
      <c r="E21" s="19">
        <f>response_excCovid!E21/dose_original!E21</f>
        <v>1.3556501344550375E-3</v>
      </c>
      <c r="F21" s="19">
        <f>response_excCovid!F21/dose_original!F21</f>
        <v>1.3200850856360748E-3</v>
      </c>
      <c r="G21" s="19">
        <f>response_excCovid!G21/dose_original!G21</f>
        <v>1.3309589672038827E-3</v>
      </c>
      <c r="H21" s="19">
        <f>response_excCovid!H21/dose_original!H21</f>
        <v>1.3689301272987863E-3</v>
      </c>
      <c r="I21" s="19">
        <f>response_excCovid!I21/dose_original!I21</f>
        <v>1.3753163356331577E-3</v>
      </c>
      <c r="J21" s="19">
        <f>response_excCovid!J21/dose_original!J21</f>
        <v>1.3336849271852168E-3</v>
      </c>
      <c r="K21" s="19">
        <f>response_excCovid!K21/dose_original!K21</f>
        <v>1.296873080134943E-3</v>
      </c>
      <c r="L21" s="19">
        <f>response_excCovid!L21/dose_original!L21</f>
        <v>1.3393542363885893E-3</v>
      </c>
      <c r="M21" s="19">
        <f>response_excCovid!M21/dose_original!M21</f>
        <v>1.3425228750736555E-3</v>
      </c>
      <c r="N21" s="19">
        <f>response_excCovid!N21/dose_original!N21</f>
        <v>1.311219148855339E-3</v>
      </c>
      <c r="O21" s="19">
        <f>response_excCovid!O21/dose_original!O21</f>
        <v>1.2100368284973157E-3</v>
      </c>
      <c r="P21" s="19">
        <f>response_excCovid!P21/dose_original!P21</f>
        <v>1.0733918540288051E-3</v>
      </c>
      <c r="Q21" s="19">
        <f>response_excCovid!Q21/dose_original!Q21</f>
        <v>1.0264480202904188E-3</v>
      </c>
      <c r="R21" s="19">
        <f>response_excCovid!R21/dose_original!R21</f>
        <v>1.0672271661373435E-3</v>
      </c>
      <c r="S21" s="19">
        <f>response_excCovid!S21/dose_original!S21</f>
        <v>9.8983189914413744E-4</v>
      </c>
      <c r="T21" s="19">
        <f>response_excCovid!T21/dose_original!T21</f>
        <v>9.2598506482731381E-4</v>
      </c>
      <c r="U21" s="19">
        <f>response_excCovid!U21/dose_original!U21</f>
        <v>9.4903095835061773E-4</v>
      </c>
      <c r="V21" s="19">
        <f>response_excCovid!V21/dose_original!V21</f>
        <v>1.0121487217864026E-3</v>
      </c>
    </row>
    <row r="22" spans="1:22" x14ac:dyDescent="0.3">
      <c r="A22">
        <v>20</v>
      </c>
      <c r="B22" s="19">
        <f>response_excCovid!B22/dose_original!B22</f>
        <v>1.5589023444178239E-3</v>
      </c>
      <c r="C22" s="19">
        <f>response_excCovid!C22/dose_original!C22</f>
        <v>1.5211451727367633E-3</v>
      </c>
      <c r="D22" s="19">
        <f>response_excCovid!D22/dose_original!D22</f>
        <v>1.4128378925710265E-3</v>
      </c>
      <c r="E22" s="19">
        <f>response_excCovid!E22/dose_original!E22</f>
        <v>1.3597649308639713E-3</v>
      </c>
      <c r="F22" s="19">
        <f>response_excCovid!F22/dose_original!F22</f>
        <v>1.3267633344432445E-3</v>
      </c>
      <c r="G22" s="19">
        <f>response_excCovid!G22/dose_original!G22</f>
        <v>1.3713637929622484E-3</v>
      </c>
      <c r="H22" s="19">
        <f>response_excCovid!H22/dose_original!H22</f>
        <v>1.3540752133426274E-3</v>
      </c>
      <c r="I22" s="19">
        <f>response_excCovid!I22/dose_original!I22</f>
        <v>1.3773974330999186E-3</v>
      </c>
      <c r="J22" s="19">
        <f>response_excCovid!J22/dose_original!J22</f>
        <v>1.3897813939612782E-3</v>
      </c>
      <c r="K22" s="19">
        <f>response_excCovid!K22/dose_original!K22</f>
        <v>1.3248967636599782E-3</v>
      </c>
      <c r="L22" s="19">
        <f>response_excCovid!L22/dose_original!L22</f>
        <v>1.3585068428389054E-3</v>
      </c>
      <c r="M22" s="19">
        <f>response_excCovid!M22/dose_original!M22</f>
        <v>1.4128081189041324E-3</v>
      </c>
      <c r="N22" s="19">
        <f>response_excCovid!N22/dose_original!N22</f>
        <v>1.3143439554409255E-3</v>
      </c>
      <c r="O22" s="19">
        <f>response_excCovid!O22/dose_original!O22</f>
        <v>1.3147735554885746E-3</v>
      </c>
      <c r="P22" s="19">
        <f>response_excCovid!P22/dose_original!P22</f>
        <v>1.2046253539066991E-3</v>
      </c>
      <c r="Q22" s="19">
        <f>response_excCovid!Q22/dose_original!Q22</f>
        <v>1.1295153954026672E-3</v>
      </c>
      <c r="R22" s="19">
        <f>response_excCovid!R22/dose_original!R22</f>
        <v>1.0968781524111253E-3</v>
      </c>
      <c r="S22" s="19">
        <f>response_excCovid!S22/dose_original!S22</f>
        <v>1.0884454828187222E-3</v>
      </c>
      <c r="T22" s="19">
        <f>response_excCovid!T22/dose_original!T22</f>
        <v>1.0408872079856555E-3</v>
      </c>
      <c r="U22" s="19">
        <f>response_excCovid!U22/dose_original!U22</f>
        <v>1.0382041594942518E-3</v>
      </c>
      <c r="V22" s="19">
        <f>response_excCovid!V22/dose_original!V22</f>
        <v>1.1101380248601301E-3</v>
      </c>
    </row>
    <row r="23" spans="1:22" x14ac:dyDescent="0.3">
      <c r="A23">
        <v>21</v>
      </c>
      <c r="B23" s="19">
        <f>response_excCovid!B23/dose_original!B23</f>
        <v>1.6383606276270681E-3</v>
      </c>
      <c r="C23" s="19">
        <f>response_excCovid!C23/dose_original!C23</f>
        <v>1.5757831546186337E-3</v>
      </c>
      <c r="D23" s="19">
        <f>response_excCovid!D23/dose_original!D23</f>
        <v>1.5781901408615786E-3</v>
      </c>
      <c r="E23" s="19">
        <f>response_excCovid!E23/dose_original!E23</f>
        <v>1.486433979797815E-3</v>
      </c>
      <c r="F23" s="19">
        <f>response_excCovid!F23/dose_original!F23</f>
        <v>1.4005723405532667E-3</v>
      </c>
      <c r="G23" s="19">
        <f>response_excCovid!G23/dose_original!G23</f>
        <v>1.4591372956779031E-3</v>
      </c>
      <c r="H23" s="19">
        <f>response_excCovid!H23/dose_original!H23</f>
        <v>1.5295469270840663E-3</v>
      </c>
      <c r="I23" s="19">
        <f>response_excCovid!I23/dose_original!I23</f>
        <v>1.4493860548491833E-3</v>
      </c>
      <c r="J23" s="19">
        <f>response_excCovid!J23/dose_original!J23</f>
        <v>1.4206674659214163E-3</v>
      </c>
      <c r="K23" s="19">
        <f>response_excCovid!K23/dose_original!K23</f>
        <v>1.4547030017136662E-3</v>
      </c>
      <c r="L23" s="19">
        <f>response_excCovid!L23/dose_original!L23</f>
        <v>1.4990311765119314E-3</v>
      </c>
      <c r="M23" s="19">
        <f>response_excCovid!M23/dose_original!M23</f>
        <v>1.520406802041997E-3</v>
      </c>
      <c r="N23" s="19">
        <f>response_excCovid!N23/dose_original!N23</f>
        <v>1.455340233744076E-3</v>
      </c>
      <c r="O23" s="19">
        <f>response_excCovid!O23/dose_original!O23</f>
        <v>1.378601926275932E-3</v>
      </c>
      <c r="P23" s="19">
        <f>response_excCovid!P23/dose_original!P23</f>
        <v>1.338354897022394E-3</v>
      </c>
      <c r="Q23" s="19">
        <f>response_excCovid!Q23/dose_original!Q23</f>
        <v>1.2891350145832498E-3</v>
      </c>
      <c r="R23" s="19">
        <f>response_excCovid!R23/dose_original!R23</f>
        <v>1.254357999142383E-3</v>
      </c>
      <c r="S23" s="19">
        <f>response_excCovid!S23/dose_original!S23</f>
        <v>1.2126649292020127E-3</v>
      </c>
      <c r="T23" s="19">
        <f>response_excCovid!T23/dose_original!T23</f>
        <v>1.1817873281174125E-3</v>
      </c>
      <c r="U23" s="19">
        <f>response_excCovid!U23/dose_original!U23</f>
        <v>1.1692469384792892E-3</v>
      </c>
      <c r="V23" s="19">
        <f>response_excCovid!V23/dose_original!V23</f>
        <v>1.2425522531937909E-3</v>
      </c>
    </row>
    <row r="24" spans="1:22" x14ac:dyDescent="0.3">
      <c r="A24">
        <v>22</v>
      </c>
      <c r="B24" s="19">
        <f>response_excCovid!B24/dose_original!B24</f>
        <v>1.5814399472617055E-3</v>
      </c>
      <c r="C24" s="19">
        <f>response_excCovid!C24/dose_original!C24</f>
        <v>1.5275373250625279E-3</v>
      </c>
      <c r="D24" s="19">
        <f>response_excCovid!D24/dose_original!D24</f>
        <v>1.4005113844048238E-3</v>
      </c>
      <c r="E24" s="19">
        <f>response_excCovid!E24/dose_original!E24</f>
        <v>1.4019935875516757E-3</v>
      </c>
      <c r="F24" s="19">
        <f>response_excCovid!F24/dose_original!F24</f>
        <v>1.375652904944183E-3</v>
      </c>
      <c r="G24" s="19">
        <f>response_excCovid!G24/dose_original!G24</f>
        <v>1.3872453415312207E-3</v>
      </c>
      <c r="H24" s="19">
        <f>response_excCovid!H24/dose_original!H24</f>
        <v>1.4624172442199662E-3</v>
      </c>
      <c r="I24" s="19">
        <f>response_excCovid!I24/dose_original!I24</f>
        <v>1.4299058910343409E-3</v>
      </c>
      <c r="J24" s="19">
        <f>response_excCovid!J24/dose_original!J24</f>
        <v>1.4796981902111045E-3</v>
      </c>
      <c r="K24" s="19">
        <f>response_excCovid!K24/dose_original!K24</f>
        <v>1.4394316922336278E-3</v>
      </c>
      <c r="L24" s="19">
        <f>response_excCovid!L24/dose_original!L24</f>
        <v>1.4916213932752618E-3</v>
      </c>
      <c r="M24" s="19">
        <f>response_excCovid!M24/dose_original!M24</f>
        <v>1.4897725122706286E-3</v>
      </c>
      <c r="N24" s="19">
        <f>response_excCovid!N24/dose_original!N24</f>
        <v>1.5486473799579941E-3</v>
      </c>
      <c r="O24" s="19">
        <f>response_excCovid!O24/dose_original!O24</f>
        <v>1.436041298063588E-3</v>
      </c>
      <c r="P24" s="19">
        <f>response_excCovid!P24/dose_original!P24</f>
        <v>1.2684898433362351E-3</v>
      </c>
      <c r="Q24" s="19">
        <f>response_excCovid!Q24/dose_original!Q24</f>
        <v>1.2714726111738624E-3</v>
      </c>
      <c r="R24" s="19">
        <f>response_excCovid!R24/dose_original!R24</f>
        <v>1.3606919535384969E-3</v>
      </c>
      <c r="S24" s="19">
        <f>response_excCovid!S24/dose_original!S24</f>
        <v>1.3379805184922516E-3</v>
      </c>
      <c r="T24" s="19">
        <f>response_excCovid!T24/dose_original!T24</f>
        <v>1.2357873153311428E-3</v>
      </c>
      <c r="U24" s="19">
        <f>response_excCovid!U24/dose_original!U24</f>
        <v>1.2585312938747934E-3</v>
      </c>
      <c r="V24" s="19">
        <f>response_excCovid!V24/dose_original!V24</f>
        <v>1.3352440002415628E-3</v>
      </c>
    </row>
    <row r="25" spans="1:22" x14ac:dyDescent="0.3">
      <c r="A25">
        <v>23</v>
      </c>
      <c r="B25" s="19">
        <f>response_excCovid!B25/dose_original!B25</f>
        <v>1.5322214980006299E-3</v>
      </c>
      <c r="C25" s="19">
        <f>response_excCovid!C25/dose_original!C25</f>
        <v>1.4273239083629173E-3</v>
      </c>
      <c r="D25" s="19">
        <f>response_excCovid!D25/dose_original!D25</f>
        <v>1.4470824301112265E-3</v>
      </c>
      <c r="E25" s="19">
        <f>response_excCovid!E25/dose_original!E25</f>
        <v>1.3655316465897786E-3</v>
      </c>
      <c r="F25" s="19">
        <f>response_excCovid!F25/dose_original!F25</f>
        <v>1.3535018150149514E-3</v>
      </c>
      <c r="G25" s="19">
        <f>response_excCovid!G25/dose_original!G25</f>
        <v>1.3710138003188671E-3</v>
      </c>
      <c r="H25" s="19">
        <f>response_excCovid!H25/dose_original!H25</f>
        <v>1.4039449104052088E-3</v>
      </c>
      <c r="I25" s="19">
        <f>response_excCovid!I25/dose_original!I25</f>
        <v>1.4609329233401783E-3</v>
      </c>
      <c r="J25" s="19">
        <f>response_excCovid!J25/dose_original!J25</f>
        <v>1.4578740772082347E-3</v>
      </c>
      <c r="K25" s="19">
        <f>response_excCovid!K25/dose_original!K25</f>
        <v>1.4002305008959154E-3</v>
      </c>
      <c r="L25" s="19">
        <f>response_excCovid!L25/dose_original!L25</f>
        <v>1.4931084500027154E-3</v>
      </c>
      <c r="M25" s="19">
        <f>response_excCovid!M25/dose_original!M25</f>
        <v>1.5466866853726246E-3</v>
      </c>
      <c r="N25" s="19">
        <f>response_excCovid!N25/dose_original!N25</f>
        <v>1.4539998162608407E-3</v>
      </c>
      <c r="O25" s="19">
        <f>response_excCovid!O25/dose_original!O25</f>
        <v>1.4210093204379719E-3</v>
      </c>
      <c r="P25" s="19">
        <f>response_excCovid!P25/dose_original!P25</f>
        <v>1.3464209546831761E-3</v>
      </c>
      <c r="Q25" s="19">
        <f>response_excCovid!Q25/dose_original!Q25</f>
        <v>1.2866056573556169E-3</v>
      </c>
      <c r="R25" s="19">
        <f>response_excCovid!R25/dose_original!R25</f>
        <v>1.3629363057875421E-3</v>
      </c>
      <c r="S25" s="19">
        <f>response_excCovid!S25/dose_original!S25</f>
        <v>1.2679666248756676E-3</v>
      </c>
      <c r="T25" s="19">
        <f>response_excCovid!T25/dose_original!T25</f>
        <v>1.3028540123970333E-3</v>
      </c>
      <c r="U25" s="19">
        <f>response_excCovid!U25/dose_original!U25</f>
        <v>1.2808590578615817E-3</v>
      </c>
      <c r="V25" s="19">
        <f>response_excCovid!V25/dose_original!V25</f>
        <v>1.3585823219407185E-3</v>
      </c>
    </row>
    <row r="26" spans="1:22" x14ac:dyDescent="0.3">
      <c r="A26">
        <v>24</v>
      </c>
      <c r="B26" s="19">
        <f>response_excCovid!B26/dose_original!B26</f>
        <v>1.5197787697345353E-3</v>
      </c>
      <c r="C26" s="19">
        <f>response_excCovid!C26/dose_original!C26</f>
        <v>1.3617790828756591E-3</v>
      </c>
      <c r="D26" s="19">
        <f>response_excCovid!D26/dose_original!D26</f>
        <v>1.3198184722751337E-3</v>
      </c>
      <c r="E26" s="19">
        <f>response_excCovid!E26/dose_original!E26</f>
        <v>1.3502871598094759E-3</v>
      </c>
      <c r="F26" s="19">
        <f>response_excCovid!F26/dose_original!F26</f>
        <v>1.2820614658191234E-3</v>
      </c>
      <c r="G26" s="19">
        <f>response_excCovid!G26/dose_original!G26</f>
        <v>1.3552433472918256E-3</v>
      </c>
      <c r="H26" s="19">
        <f>response_excCovid!H26/dose_original!H26</f>
        <v>1.4022362238459139E-3</v>
      </c>
      <c r="I26" s="19">
        <f>response_excCovid!I26/dose_original!I26</f>
        <v>1.4261402723980102E-3</v>
      </c>
      <c r="J26" s="19">
        <f>response_excCovid!J26/dose_original!J26</f>
        <v>1.4409868725432666E-3</v>
      </c>
      <c r="K26" s="19">
        <f>response_excCovid!K26/dose_original!K26</f>
        <v>1.4311904065723205E-3</v>
      </c>
      <c r="L26" s="19">
        <f>response_excCovid!L26/dose_original!L26</f>
        <v>1.4624419420007019E-3</v>
      </c>
      <c r="M26" s="19">
        <f>response_excCovid!M26/dose_original!M26</f>
        <v>1.5344799493711278E-3</v>
      </c>
      <c r="N26" s="19">
        <f>response_excCovid!N26/dose_original!N26</f>
        <v>1.524768075677776E-3</v>
      </c>
      <c r="O26" s="19">
        <f>response_excCovid!O26/dose_original!O26</f>
        <v>1.4102036824602733E-3</v>
      </c>
      <c r="P26" s="19">
        <f>response_excCovid!P26/dose_original!P26</f>
        <v>1.340529224105049E-3</v>
      </c>
      <c r="Q26" s="19">
        <f>response_excCovid!Q26/dose_original!Q26</f>
        <v>1.3621269418876555E-3</v>
      </c>
      <c r="R26" s="19">
        <f>response_excCovid!R26/dose_original!R26</f>
        <v>1.3318512445867196E-3</v>
      </c>
      <c r="S26" s="19">
        <f>response_excCovid!S26/dose_original!S26</f>
        <v>1.3278731825009577E-3</v>
      </c>
      <c r="T26" s="19">
        <f>response_excCovid!T26/dose_original!T26</f>
        <v>1.3121823998895586E-3</v>
      </c>
      <c r="U26" s="19">
        <f>response_excCovid!U26/dose_original!U26</f>
        <v>1.3476919676320273E-3</v>
      </c>
      <c r="V26" s="19">
        <f>response_excCovid!V26/dose_original!V26</f>
        <v>1.4242995780217593E-3</v>
      </c>
    </row>
    <row r="27" spans="1:22" x14ac:dyDescent="0.3">
      <c r="A27">
        <v>25</v>
      </c>
      <c r="B27" s="19">
        <f>response_excCovid!B27/dose_original!B27</f>
        <v>1.5096357079312631E-3</v>
      </c>
      <c r="C27" s="19">
        <f>response_excCovid!C27/dose_original!C27</f>
        <v>1.4204033801167091E-3</v>
      </c>
      <c r="D27" s="19">
        <f>response_excCovid!D27/dose_original!D27</f>
        <v>1.3428978671003219E-3</v>
      </c>
      <c r="E27" s="19">
        <f>response_excCovid!E27/dose_original!E27</f>
        <v>1.2733598486341878E-3</v>
      </c>
      <c r="F27" s="19">
        <f>response_excCovid!F27/dose_original!F27</f>
        <v>1.2074912293606156E-3</v>
      </c>
      <c r="G27" s="19">
        <f>response_excCovid!G27/dose_original!G27</f>
        <v>1.2791890546110212E-3</v>
      </c>
      <c r="H27" s="19">
        <f>response_excCovid!H27/dose_original!H27</f>
        <v>1.3139703349374758E-3</v>
      </c>
      <c r="I27" s="19">
        <f>response_excCovid!I27/dose_original!I27</f>
        <v>1.3709171053119295E-3</v>
      </c>
      <c r="J27" s="19">
        <f>response_excCovid!J27/dose_original!J27</f>
        <v>1.3824495782909724E-3</v>
      </c>
      <c r="K27" s="19">
        <f>response_excCovid!K27/dose_original!K27</f>
        <v>1.4718886546298408E-3</v>
      </c>
      <c r="L27" s="19">
        <f>response_excCovid!L27/dose_original!L27</f>
        <v>1.4837219780027308E-3</v>
      </c>
      <c r="M27" s="19">
        <f>response_excCovid!M27/dose_original!M27</f>
        <v>1.5279811540012476E-3</v>
      </c>
      <c r="N27" s="19">
        <f>response_excCovid!N27/dose_original!N27</f>
        <v>1.4343409350059935E-3</v>
      </c>
      <c r="O27" s="19">
        <f>response_excCovid!O27/dose_original!O27</f>
        <v>1.4185283121044669E-3</v>
      </c>
      <c r="P27" s="19">
        <f>response_excCovid!P27/dose_original!P27</f>
        <v>1.3159144861715581E-3</v>
      </c>
      <c r="Q27" s="19">
        <f>response_excCovid!Q27/dose_original!Q27</f>
        <v>1.3220969559468779E-3</v>
      </c>
      <c r="R27" s="19">
        <f>response_excCovid!R27/dose_original!R27</f>
        <v>1.3371028982949726E-3</v>
      </c>
      <c r="S27" s="19">
        <f>response_excCovid!S27/dose_original!S27</f>
        <v>1.3308802441437623E-3</v>
      </c>
      <c r="T27" s="19">
        <f>response_excCovid!T27/dose_original!T27</f>
        <v>1.3241582553679427E-3</v>
      </c>
      <c r="U27" s="19">
        <f>response_excCovid!U27/dose_original!U27</f>
        <v>1.3769727136362375E-3</v>
      </c>
      <c r="V27" s="19">
        <f>response_excCovid!V27/dose_original!V27</f>
        <v>1.4759230943626944E-3</v>
      </c>
    </row>
    <row r="28" spans="1:22" x14ac:dyDescent="0.3">
      <c r="A28">
        <v>26</v>
      </c>
      <c r="B28" s="19">
        <f>response_excCovid!B28/dose_original!B28</f>
        <v>1.6069022943810325E-3</v>
      </c>
      <c r="C28" s="19">
        <f>response_excCovid!C28/dose_original!C28</f>
        <v>1.4488128370544375E-3</v>
      </c>
      <c r="D28" s="19">
        <f>response_excCovid!D28/dose_original!D28</f>
        <v>1.3725312690197262E-3</v>
      </c>
      <c r="E28" s="19">
        <f>response_excCovid!E28/dose_original!E28</f>
        <v>1.2297304356277395E-3</v>
      </c>
      <c r="F28" s="19">
        <f>response_excCovid!F28/dose_original!F28</f>
        <v>1.2502830391667565E-3</v>
      </c>
      <c r="G28" s="19">
        <f>response_excCovid!G28/dose_original!G28</f>
        <v>1.2705400930974871E-3</v>
      </c>
      <c r="H28" s="19">
        <f>response_excCovid!H28/dose_original!H28</f>
        <v>1.4025395583569429E-3</v>
      </c>
      <c r="I28" s="19">
        <f>response_excCovid!I28/dose_original!I28</f>
        <v>1.4053045946190615E-3</v>
      </c>
      <c r="J28" s="19">
        <f>response_excCovid!J28/dose_original!J28</f>
        <v>1.4136751879416135E-3</v>
      </c>
      <c r="K28" s="19">
        <f>response_excCovid!K28/dose_original!K28</f>
        <v>1.4301082294757663E-3</v>
      </c>
      <c r="L28" s="19">
        <f>response_excCovid!L28/dose_original!L28</f>
        <v>1.5168527958804722E-3</v>
      </c>
      <c r="M28" s="19">
        <f>response_excCovid!M28/dose_original!M28</f>
        <v>1.5135989487432046E-3</v>
      </c>
      <c r="N28" s="19">
        <f>response_excCovid!N28/dose_original!N28</f>
        <v>1.4540394193786376E-3</v>
      </c>
      <c r="O28" s="19">
        <f>response_excCovid!O28/dose_original!O28</f>
        <v>1.383589680929961E-3</v>
      </c>
      <c r="P28" s="19">
        <f>response_excCovid!P28/dose_original!P28</f>
        <v>1.3825167580353297E-3</v>
      </c>
      <c r="Q28" s="19">
        <f>response_excCovid!Q28/dose_original!Q28</f>
        <v>1.3594402275544477E-3</v>
      </c>
      <c r="R28" s="19">
        <f>response_excCovid!R28/dose_original!R28</f>
        <v>1.373002980825704E-3</v>
      </c>
      <c r="S28" s="19">
        <f>response_excCovid!S28/dose_original!S28</f>
        <v>1.3654986486749767E-3</v>
      </c>
      <c r="T28" s="19">
        <f>response_excCovid!T28/dose_original!T28</f>
        <v>1.3660376603283376E-3</v>
      </c>
      <c r="U28" s="19">
        <f>response_excCovid!U28/dose_original!U28</f>
        <v>1.4014638943268035E-3</v>
      </c>
      <c r="V28" s="19">
        <f>response_excCovid!V28/dose_original!V28</f>
        <v>1.4489654071364888E-3</v>
      </c>
    </row>
    <row r="29" spans="1:22" x14ac:dyDescent="0.3">
      <c r="A29">
        <v>27</v>
      </c>
      <c r="B29" s="19">
        <f>response_excCovid!B29/dose_original!B29</f>
        <v>1.6218972017567144E-3</v>
      </c>
      <c r="C29" s="19">
        <f>response_excCovid!C29/dose_original!C29</f>
        <v>1.4609544712251418E-3</v>
      </c>
      <c r="D29" s="19">
        <f>response_excCovid!D29/dose_original!D29</f>
        <v>1.3906732571689392E-3</v>
      </c>
      <c r="E29" s="19">
        <f>response_excCovid!E29/dose_original!E29</f>
        <v>1.3238772454712807E-3</v>
      </c>
      <c r="F29" s="19">
        <f>response_excCovid!F29/dose_original!F29</f>
        <v>1.2300090713646505E-3</v>
      </c>
      <c r="G29" s="19">
        <f>response_excCovid!G29/dose_original!G29</f>
        <v>1.2800031928957081E-3</v>
      </c>
      <c r="H29" s="19">
        <f>response_excCovid!H29/dose_original!H29</f>
        <v>1.3327877673646922E-3</v>
      </c>
      <c r="I29" s="19">
        <f>response_excCovid!I29/dose_original!I29</f>
        <v>1.3477166191021022E-3</v>
      </c>
      <c r="J29" s="19">
        <f>response_excCovid!J29/dose_original!J29</f>
        <v>1.3530802146679895E-3</v>
      </c>
      <c r="K29" s="19">
        <f>response_excCovid!K29/dose_original!K29</f>
        <v>1.4510334840190156E-3</v>
      </c>
      <c r="L29" s="19">
        <f>response_excCovid!L29/dose_original!L29</f>
        <v>1.49247189942722E-3</v>
      </c>
      <c r="M29" s="19">
        <f>response_excCovid!M29/dose_original!M29</f>
        <v>1.5607358888665092E-3</v>
      </c>
      <c r="N29" s="19">
        <f>response_excCovid!N29/dose_original!N29</f>
        <v>1.4990622341398612E-3</v>
      </c>
      <c r="O29" s="19">
        <f>response_excCovid!O29/dose_original!O29</f>
        <v>1.4208538654458837E-3</v>
      </c>
      <c r="P29" s="19">
        <f>response_excCovid!P29/dose_original!P29</f>
        <v>1.3319756039735457E-3</v>
      </c>
      <c r="Q29" s="19">
        <f>response_excCovid!Q29/dose_original!Q29</f>
        <v>1.3284906874429321E-3</v>
      </c>
      <c r="R29" s="19">
        <f>response_excCovid!R29/dose_original!R29</f>
        <v>1.3543523089343291E-3</v>
      </c>
      <c r="S29" s="19">
        <f>response_excCovid!S29/dose_original!S29</f>
        <v>1.3692968908503461E-3</v>
      </c>
      <c r="T29" s="19">
        <f>response_excCovid!T29/dose_original!T29</f>
        <v>1.3926382531419782E-3</v>
      </c>
      <c r="U29" s="19">
        <f>response_excCovid!U29/dose_original!U29</f>
        <v>1.3814973601073144E-3</v>
      </c>
      <c r="V29" s="19">
        <f>response_excCovid!V29/dose_original!V29</f>
        <v>1.5344012923396537E-3</v>
      </c>
    </row>
    <row r="30" spans="1:22" x14ac:dyDescent="0.3">
      <c r="A30">
        <v>28</v>
      </c>
      <c r="B30" s="19">
        <f>response_excCovid!B30/dose_original!B30</f>
        <v>1.7937242208020236E-3</v>
      </c>
      <c r="C30" s="19">
        <f>response_excCovid!C30/dose_original!C30</f>
        <v>1.5303508681538038E-3</v>
      </c>
      <c r="D30" s="19">
        <f>response_excCovid!D30/dose_original!D30</f>
        <v>1.3853252225641873E-3</v>
      </c>
      <c r="E30" s="19">
        <f>response_excCovid!E30/dose_original!E30</f>
        <v>1.2997680997882373E-3</v>
      </c>
      <c r="F30" s="19">
        <f>response_excCovid!F30/dose_original!F30</f>
        <v>1.276933234149351E-3</v>
      </c>
      <c r="G30" s="19">
        <f>response_excCovid!G30/dose_original!G30</f>
        <v>1.256854042114629E-3</v>
      </c>
      <c r="H30" s="19">
        <f>response_excCovid!H30/dose_original!H30</f>
        <v>1.3704593589059463E-3</v>
      </c>
      <c r="I30" s="19">
        <f>response_excCovid!I30/dose_original!I30</f>
        <v>1.3305806651487855E-3</v>
      </c>
      <c r="J30" s="19">
        <f>response_excCovid!J30/dose_original!J30</f>
        <v>1.3457660326301989E-3</v>
      </c>
      <c r="K30" s="19">
        <f>response_excCovid!K30/dose_original!K30</f>
        <v>1.332323014784108E-3</v>
      </c>
      <c r="L30" s="19">
        <f>response_excCovid!L30/dose_original!L30</f>
        <v>1.4496967938374922E-3</v>
      </c>
      <c r="M30" s="19">
        <f>response_excCovid!M30/dose_original!M30</f>
        <v>1.4915903934662393E-3</v>
      </c>
      <c r="N30" s="19">
        <f>response_excCovid!N30/dose_original!N30</f>
        <v>1.5023577911770349E-3</v>
      </c>
      <c r="O30" s="19">
        <f>response_excCovid!O30/dose_original!O30</f>
        <v>1.4769771651192993E-3</v>
      </c>
      <c r="P30" s="19">
        <f>response_excCovid!P30/dose_original!P30</f>
        <v>1.3841682239855719E-3</v>
      </c>
      <c r="Q30" s="19">
        <f>response_excCovid!Q30/dose_original!Q30</f>
        <v>1.3734216375890715E-3</v>
      </c>
      <c r="R30" s="19">
        <f>response_excCovid!R30/dose_original!R30</f>
        <v>1.3764694276357805E-3</v>
      </c>
      <c r="S30" s="19">
        <f>response_excCovid!S30/dose_original!S30</f>
        <v>1.4043102276843507E-3</v>
      </c>
      <c r="T30" s="19">
        <f>response_excCovid!T30/dose_original!T30</f>
        <v>1.3939640619197945E-3</v>
      </c>
      <c r="U30" s="19">
        <f>response_excCovid!U30/dose_original!U30</f>
        <v>1.434080965935674E-3</v>
      </c>
      <c r="V30" s="19">
        <f>response_excCovid!V30/dose_original!V30</f>
        <v>1.52278696480453E-3</v>
      </c>
    </row>
    <row r="31" spans="1:22" x14ac:dyDescent="0.3">
      <c r="A31">
        <v>29</v>
      </c>
      <c r="B31" s="19">
        <f>response_excCovid!B31/dose_original!B31</f>
        <v>1.8162798599587807E-3</v>
      </c>
      <c r="C31" s="19">
        <f>response_excCovid!C31/dose_original!C31</f>
        <v>1.5906583873233602E-3</v>
      </c>
      <c r="D31" s="19">
        <f>response_excCovid!D31/dose_original!D31</f>
        <v>1.3834715217178068E-3</v>
      </c>
      <c r="E31" s="19">
        <f>response_excCovid!E31/dose_original!E31</f>
        <v>1.3176962368690631E-3</v>
      </c>
      <c r="F31" s="19">
        <f>response_excCovid!F31/dose_original!F31</f>
        <v>1.3417917634639873E-3</v>
      </c>
      <c r="G31" s="19">
        <f>response_excCovid!G31/dose_original!G31</f>
        <v>1.3400283358499542E-3</v>
      </c>
      <c r="H31" s="19">
        <f>response_excCovid!H31/dose_original!H31</f>
        <v>1.3350518547646062E-3</v>
      </c>
      <c r="I31" s="19">
        <f>response_excCovid!I31/dose_original!I31</f>
        <v>1.3803163738601674E-3</v>
      </c>
      <c r="J31" s="19">
        <f>response_excCovid!J31/dose_original!J31</f>
        <v>1.4030453790669297E-3</v>
      </c>
      <c r="K31" s="19">
        <f>response_excCovid!K31/dose_original!K31</f>
        <v>1.4142425100698306E-3</v>
      </c>
      <c r="L31" s="19">
        <f>response_excCovid!L31/dose_original!L31</f>
        <v>1.3743150810667873E-3</v>
      </c>
      <c r="M31" s="19">
        <f>response_excCovid!M31/dose_original!M31</f>
        <v>1.5283262580989682E-3</v>
      </c>
      <c r="N31" s="19">
        <f>response_excCovid!N31/dose_original!N31</f>
        <v>1.5184289034715045E-3</v>
      </c>
      <c r="O31" s="19">
        <f>response_excCovid!O31/dose_original!O31</f>
        <v>1.5114689931686786E-3</v>
      </c>
      <c r="P31" s="19">
        <f>response_excCovid!P31/dose_original!P31</f>
        <v>1.4907702244199347E-3</v>
      </c>
      <c r="Q31" s="19">
        <f>response_excCovid!Q31/dose_original!Q31</f>
        <v>1.4009482111262714E-3</v>
      </c>
      <c r="R31" s="19">
        <f>response_excCovid!R31/dose_original!R31</f>
        <v>1.4221436652611713E-3</v>
      </c>
      <c r="S31" s="19">
        <f>response_excCovid!S31/dose_original!S31</f>
        <v>1.4622492063967475E-3</v>
      </c>
      <c r="T31" s="19">
        <f>response_excCovid!T31/dose_original!T31</f>
        <v>1.4265735085193872E-3</v>
      </c>
      <c r="U31" s="19">
        <f>response_excCovid!U31/dose_original!U31</f>
        <v>1.4764370085664879E-3</v>
      </c>
      <c r="V31" s="19">
        <f>response_excCovid!V31/dose_original!V31</f>
        <v>1.6363560000971194E-3</v>
      </c>
    </row>
    <row r="32" spans="1:22" x14ac:dyDescent="0.3">
      <c r="A32">
        <v>30</v>
      </c>
      <c r="B32" s="19">
        <f>response_excCovid!B32/dose_original!B32</f>
        <v>1.9574365095453338E-3</v>
      </c>
      <c r="C32" s="19">
        <f>response_excCovid!C32/dose_original!C32</f>
        <v>1.5837282676348919E-3</v>
      </c>
      <c r="D32" s="19">
        <f>response_excCovid!D32/dose_original!D32</f>
        <v>1.4607050124079545E-3</v>
      </c>
      <c r="E32" s="19">
        <f>response_excCovid!E32/dose_original!E32</f>
        <v>1.3402277061314229E-3</v>
      </c>
      <c r="F32" s="19">
        <f>response_excCovid!F32/dose_original!F32</f>
        <v>1.3031617701937421E-3</v>
      </c>
      <c r="G32" s="19">
        <f>response_excCovid!G32/dose_original!G32</f>
        <v>1.2892131428571243E-3</v>
      </c>
      <c r="H32" s="19">
        <f>response_excCovid!H32/dose_original!H32</f>
        <v>1.4019237975101879E-3</v>
      </c>
      <c r="I32" s="19">
        <f>response_excCovid!I32/dose_original!I32</f>
        <v>1.398991787149743E-3</v>
      </c>
      <c r="J32" s="19">
        <f>response_excCovid!J32/dose_original!J32</f>
        <v>1.3816691480754853E-3</v>
      </c>
      <c r="K32" s="19">
        <f>response_excCovid!K32/dose_original!K32</f>
        <v>1.2981095071165122E-3</v>
      </c>
      <c r="L32" s="19">
        <f>response_excCovid!L32/dose_original!L32</f>
        <v>1.4159447395617965E-3</v>
      </c>
      <c r="M32" s="19">
        <f>response_excCovid!M32/dose_original!M32</f>
        <v>1.4499061317382101E-3</v>
      </c>
      <c r="N32" s="19">
        <f>response_excCovid!N32/dose_original!N32</f>
        <v>1.493394765695647E-3</v>
      </c>
      <c r="O32" s="19">
        <f>response_excCovid!O32/dose_original!O32</f>
        <v>1.5011630746050168E-3</v>
      </c>
      <c r="P32" s="19">
        <f>response_excCovid!P32/dose_original!P32</f>
        <v>1.4357342953603177E-3</v>
      </c>
      <c r="Q32" s="19">
        <f>response_excCovid!Q32/dose_original!Q32</f>
        <v>1.4213262438823534E-3</v>
      </c>
      <c r="R32" s="19">
        <f>response_excCovid!R32/dose_original!R32</f>
        <v>1.418250718554721E-3</v>
      </c>
      <c r="S32" s="19">
        <f>response_excCovid!S32/dose_original!S32</f>
        <v>1.447577936814918E-3</v>
      </c>
      <c r="T32" s="19">
        <f>response_excCovid!T32/dose_original!T32</f>
        <v>1.4871549896079742E-3</v>
      </c>
      <c r="U32" s="19">
        <f>response_excCovid!U32/dose_original!U32</f>
        <v>1.4693494033613573E-3</v>
      </c>
      <c r="V32" s="19">
        <f>response_excCovid!V32/dose_original!V32</f>
        <v>1.6053410445231832E-3</v>
      </c>
    </row>
    <row r="33" spans="1:22" x14ac:dyDescent="0.3">
      <c r="A33">
        <v>31</v>
      </c>
      <c r="B33" s="19">
        <f>response_excCovid!B33/dose_original!B33</f>
        <v>2.1947141792075541E-3</v>
      </c>
      <c r="C33" s="19">
        <f>response_excCovid!C33/dose_original!C33</f>
        <v>1.8354181701788605E-3</v>
      </c>
      <c r="D33" s="19">
        <f>response_excCovid!D33/dose_original!D33</f>
        <v>1.5303997909248731E-3</v>
      </c>
      <c r="E33" s="19">
        <f>response_excCovid!E33/dose_original!E33</f>
        <v>1.4495238271370157E-3</v>
      </c>
      <c r="F33" s="19">
        <f>response_excCovid!F33/dose_original!F33</f>
        <v>1.4245852806182965E-3</v>
      </c>
      <c r="G33" s="19">
        <f>response_excCovid!G33/dose_original!G33</f>
        <v>1.4374557311147612E-3</v>
      </c>
      <c r="H33" s="19">
        <f>response_excCovid!H33/dose_original!H33</f>
        <v>1.4523907120209487E-3</v>
      </c>
      <c r="I33" s="19">
        <f>response_excCovid!I33/dose_original!I33</f>
        <v>1.4544402345062996E-3</v>
      </c>
      <c r="J33" s="19">
        <f>response_excCovid!J33/dose_original!J33</f>
        <v>1.4193700581820224E-3</v>
      </c>
      <c r="K33" s="19">
        <f>response_excCovid!K33/dose_original!K33</f>
        <v>1.4045758470058868E-3</v>
      </c>
      <c r="L33" s="19">
        <f>response_excCovid!L33/dose_original!L33</f>
        <v>1.4828899562649965E-3</v>
      </c>
      <c r="M33" s="19">
        <f>response_excCovid!M33/dose_original!M33</f>
        <v>1.5601280813522735E-3</v>
      </c>
      <c r="N33" s="19">
        <f>response_excCovid!N33/dose_original!N33</f>
        <v>1.489393115696623E-3</v>
      </c>
      <c r="O33" s="19">
        <f>response_excCovid!O33/dose_original!O33</f>
        <v>1.5171044946298378E-3</v>
      </c>
      <c r="P33" s="19">
        <f>response_excCovid!P33/dose_original!P33</f>
        <v>1.5019955585303464E-3</v>
      </c>
      <c r="Q33" s="19">
        <f>response_excCovid!Q33/dose_original!Q33</f>
        <v>1.504408446853085E-3</v>
      </c>
      <c r="R33" s="19">
        <f>response_excCovid!R33/dose_original!R33</f>
        <v>1.479741315089796E-3</v>
      </c>
      <c r="S33" s="19">
        <f>response_excCovid!S33/dose_original!S33</f>
        <v>1.4944713591017451E-3</v>
      </c>
      <c r="T33" s="19">
        <f>response_excCovid!T33/dose_original!T33</f>
        <v>1.5053415040784568E-3</v>
      </c>
      <c r="U33" s="19">
        <f>response_excCovid!U33/dose_original!U33</f>
        <v>1.581684658791333E-3</v>
      </c>
      <c r="V33" s="19">
        <f>response_excCovid!V33/dose_original!V33</f>
        <v>1.6555772894628837E-3</v>
      </c>
    </row>
    <row r="34" spans="1:22" x14ac:dyDescent="0.3">
      <c r="A34">
        <v>32</v>
      </c>
      <c r="B34" s="19">
        <f>response_excCovid!B34/dose_original!B34</f>
        <v>2.2403945566755339E-3</v>
      </c>
      <c r="C34" s="19">
        <f>response_excCovid!C34/dose_original!C34</f>
        <v>1.9674194299879382E-3</v>
      </c>
      <c r="D34" s="19">
        <f>response_excCovid!D34/dose_original!D34</f>
        <v>1.6247425363086119E-3</v>
      </c>
      <c r="E34" s="19">
        <f>response_excCovid!E34/dose_original!E34</f>
        <v>1.502617831643968E-3</v>
      </c>
      <c r="F34" s="19">
        <f>response_excCovid!F34/dose_original!F34</f>
        <v>1.5196116106752425E-3</v>
      </c>
      <c r="G34" s="19">
        <f>response_excCovid!G34/dose_original!G34</f>
        <v>1.4444357124136222E-3</v>
      </c>
      <c r="H34" s="19">
        <f>response_excCovid!H34/dose_original!H34</f>
        <v>1.4824160951354313E-3</v>
      </c>
      <c r="I34" s="19">
        <f>response_excCovid!I34/dose_original!I34</f>
        <v>1.4555813761694036E-3</v>
      </c>
      <c r="J34" s="19">
        <f>response_excCovid!J34/dose_original!J34</f>
        <v>1.5085954693544905E-3</v>
      </c>
      <c r="K34" s="19">
        <f>response_excCovid!K34/dose_original!K34</f>
        <v>1.4644729212886873E-3</v>
      </c>
      <c r="L34" s="19">
        <f>response_excCovid!L34/dose_original!L34</f>
        <v>1.5005564852739863E-3</v>
      </c>
      <c r="M34" s="19">
        <f>response_excCovid!M34/dose_original!M34</f>
        <v>1.5001608694697418E-3</v>
      </c>
      <c r="N34" s="19">
        <f>response_excCovid!N34/dose_original!N34</f>
        <v>1.4836967122637238E-3</v>
      </c>
      <c r="O34" s="19">
        <f>response_excCovid!O34/dose_original!O34</f>
        <v>1.4592105881165169E-3</v>
      </c>
      <c r="P34" s="19">
        <f>response_excCovid!P34/dose_original!P34</f>
        <v>1.4914249194321236E-3</v>
      </c>
      <c r="Q34" s="19">
        <f>response_excCovid!Q34/dose_original!Q34</f>
        <v>1.4796810920671831E-3</v>
      </c>
      <c r="R34" s="19">
        <f>response_excCovid!R34/dose_original!R34</f>
        <v>1.5494585007986489E-3</v>
      </c>
      <c r="S34" s="19">
        <f>response_excCovid!S34/dose_original!S34</f>
        <v>1.5005103232163634E-3</v>
      </c>
      <c r="T34" s="19">
        <f>response_excCovid!T34/dose_original!T34</f>
        <v>1.4887202647768669E-3</v>
      </c>
      <c r="U34" s="19">
        <f>response_excCovid!U34/dose_original!U34</f>
        <v>1.571324542516018E-3</v>
      </c>
      <c r="V34" s="19">
        <f>response_excCovid!V34/dose_original!V34</f>
        <v>1.7220474747773164E-3</v>
      </c>
    </row>
    <row r="35" spans="1:22" x14ac:dyDescent="0.3">
      <c r="A35">
        <v>33</v>
      </c>
      <c r="B35" s="19">
        <f>response_excCovid!B35/dose_original!B35</f>
        <v>2.3295534652050093E-3</v>
      </c>
      <c r="C35" s="19">
        <f>response_excCovid!C35/dose_original!C35</f>
        <v>2.0297241349828822E-3</v>
      </c>
      <c r="D35" s="19">
        <f>response_excCovid!D35/dose_original!D35</f>
        <v>1.7476363070380954E-3</v>
      </c>
      <c r="E35" s="19">
        <f>response_excCovid!E35/dose_original!E35</f>
        <v>1.6485589066691131E-3</v>
      </c>
      <c r="F35" s="19">
        <f>response_excCovid!F35/dose_original!F35</f>
        <v>1.5913531630198522E-3</v>
      </c>
      <c r="G35" s="19">
        <f>response_excCovid!G35/dose_original!G35</f>
        <v>1.5586293389632971E-3</v>
      </c>
      <c r="H35" s="19">
        <f>response_excCovid!H35/dose_original!H35</f>
        <v>1.6083523949063706E-3</v>
      </c>
      <c r="I35" s="19">
        <f>response_excCovid!I35/dose_original!I35</f>
        <v>1.6270835588945703E-3</v>
      </c>
      <c r="J35" s="19">
        <f>response_excCovid!J35/dose_original!J35</f>
        <v>1.5705660768308243E-3</v>
      </c>
      <c r="K35" s="19">
        <f>response_excCovid!K35/dose_original!K35</f>
        <v>1.4800380878946036E-3</v>
      </c>
      <c r="L35" s="19">
        <f>response_excCovid!L35/dose_original!L35</f>
        <v>1.4946559215268172E-3</v>
      </c>
      <c r="M35" s="19">
        <f>response_excCovid!M35/dose_original!M35</f>
        <v>1.5336051145370651E-3</v>
      </c>
      <c r="N35" s="19">
        <f>response_excCovid!N35/dose_original!N35</f>
        <v>1.5350832829955727E-3</v>
      </c>
      <c r="O35" s="19">
        <f>response_excCovid!O35/dose_original!O35</f>
        <v>1.5558495720424123E-3</v>
      </c>
      <c r="P35" s="19">
        <f>response_excCovid!P35/dose_original!P35</f>
        <v>1.4775302680579445E-3</v>
      </c>
      <c r="Q35" s="19">
        <f>response_excCovid!Q35/dose_original!Q35</f>
        <v>1.5308266362511285E-3</v>
      </c>
      <c r="R35" s="19">
        <f>response_excCovid!R35/dose_original!R35</f>
        <v>1.5504416229235442E-3</v>
      </c>
      <c r="S35" s="19">
        <f>response_excCovid!S35/dose_original!S35</f>
        <v>1.5850162668366945E-3</v>
      </c>
      <c r="T35" s="19">
        <f>response_excCovid!T35/dose_original!T35</f>
        <v>1.6121824445230754E-3</v>
      </c>
      <c r="U35" s="19">
        <f>response_excCovid!U35/dose_original!U35</f>
        <v>1.5918580839730371E-3</v>
      </c>
      <c r="V35" s="19">
        <f>response_excCovid!V35/dose_original!V35</f>
        <v>1.7787984749626548E-3</v>
      </c>
    </row>
    <row r="36" spans="1:22" x14ac:dyDescent="0.3">
      <c r="A36">
        <v>34</v>
      </c>
      <c r="B36" s="19">
        <f>response_excCovid!B36/dose_original!B36</f>
        <v>2.4793069664310976E-3</v>
      </c>
      <c r="C36" s="19">
        <f>response_excCovid!C36/dose_original!C36</f>
        <v>2.1222447035805412E-3</v>
      </c>
      <c r="D36" s="19">
        <f>response_excCovid!D36/dose_original!D36</f>
        <v>1.8607861095563225E-3</v>
      </c>
      <c r="E36" s="19">
        <f>response_excCovid!E36/dose_original!E36</f>
        <v>1.7094124272076449E-3</v>
      </c>
      <c r="F36" s="19">
        <f>response_excCovid!F36/dose_original!F36</f>
        <v>1.6897237208791836E-3</v>
      </c>
      <c r="G36" s="19">
        <f>response_excCovid!G36/dose_original!G36</f>
        <v>1.6573006878042055E-3</v>
      </c>
      <c r="H36" s="19">
        <f>response_excCovid!H36/dose_original!H36</f>
        <v>1.667795112306101E-3</v>
      </c>
      <c r="I36" s="19">
        <f>response_excCovid!I36/dose_original!I36</f>
        <v>1.6714063821865403E-3</v>
      </c>
      <c r="J36" s="19">
        <f>response_excCovid!J36/dose_original!J36</f>
        <v>1.6465711812513181E-3</v>
      </c>
      <c r="K36" s="19">
        <f>response_excCovid!K36/dose_original!K36</f>
        <v>1.589775804736637E-3</v>
      </c>
      <c r="L36" s="19">
        <f>response_excCovid!L36/dose_original!L36</f>
        <v>1.6129950143727305E-3</v>
      </c>
      <c r="M36" s="19">
        <f>response_excCovid!M36/dose_original!M36</f>
        <v>1.6229112599179716E-3</v>
      </c>
      <c r="N36" s="19">
        <f>response_excCovid!N36/dose_original!N36</f>
        <v>1.6135710932327282E-3</v>
      </c>
      <c r="O36" s="19">
        <f>response_excCovid!O36/dose_original!O36</f>
        <v>1.5569702408023774E-3</v>
      </c>
      <c r="P36" s="19">
        <f>response_excCovid!P36/dose_original!P36</f>
        <v>1.5899715044412023E-3</v>
      </c>
      <c r="Q36" s="19">
        <f>response_excCovid!Q36/dose_original!Q36</f>
        <v>1.4886576774963769E-3</v>
      </c>
      <c r="R36" s="19">
        <f>response_excCovid!R36/dose_original!R36</f>
        <v>1.5894799351361031E-3</v>
      </c>
      <c r="S36" s="19">
        <f>response_excCovid!S36/dose_original!S36</f>
        <v>1.6118378320171274E-3</v>
      </c>
      <c r="T36" s="19">
        <f>response_excCovid!T36/dose_original!T36</f>
        <v>1.6898090787271002E-3</v>
      </c>
      <c r="U36" s="19">
        <f>response_excCovid!U36/dose_original!U36</f>
        <v>1.7474688680106361E-3</v>
      </c>
      <c r="V36" s="19">
        <f>response_excCovid!V36/dose_original!V36</f>
        <v>1.8258866302994883E-3</v>
      </c>
    </row>
    <row r="37" spans="1:22" x14ac:dyDescent="0.3">
      <c r="A37">
        <v>35</v>
      </c>
      <c r="B37" s="19">
        <f>response_excCovid!B37/dose_original!B37</f>
        <v>2.538218873717221E-3</v>
      </c>
      <c r="C37" s="19">
        <f>response_excCovid!C37/dose_original!C37</f>
        <v>2.195716151454401E-3</v>
      </c>
      <c r="D37" s="19">
        <f>response_excCovid!D37/dose_original!D37</f>
        <v>1.9571410562280794E-3</v>
      </c>
      <c r="E37" s="19">
        <f>response_excCovid!E37/dose_original!E37</f>
        <v>1.8177288842659593E-3</v>
      </c>
      <c r="F37" s="19">
        <f>response_excCovid!F37/dose_original!F37</f>
        <v>1.7936776885765589E-3</v>
      </c>
      <c r="G37" s="19">
        <f>response_excCovid!G37/dose_original!G37</f>
        <v>1.7019072830568045E-3</v>
      </c>
      <c r="H37" s="19">
        <f>response_excCovid!H37/dose_original!H37</f>
        <v>1.807243133539373E-3</v>
      </c>
      <c r="I37" s="19">
        <f>response_excCovid!I37/dose_original!I37</f>
        <v>1.7695304924744194E-3</v>
      </c>
      <c r="J37" s="19">
        <f>response_excCovid!J37/dose_original!J37</f>
        <v>1.7556765921627878E-3</v>
      </c>
      <c r="K37" s="19">
        <f>response_excCovid!K37/dose_original!K37</f>
        <v>1.7687385150552996E-3</v>
      </c>
      <c r="L37" s="19">
        <f>response_excCovid!L37/dose_original!L37</f>
        <v>1.6722054899577258E-3</v>
      </c>
      <c r="M37" s="19">
        <f>response_excCovid!M37/dose_original!M37</f>
        <v>1.7449977129251172E-3</v>
      </c>
      <c r="N37" s="19">
        <f>response_excCovid!N37/dose_original!N37</f>
        <v>1.6306317113142057E-3</v>
      </c>
      <c r="O37" s="19">
        <f>response_excCovid!O37/dose_original!O37</f>
        <v>1.5789846792062033E-3</v>
      </c>
      <c r="P37" s="19">
        <f>response_excCovid!P37/dose_original!P37</f>
        <v>1.6628363774613842E-3</v>
      </c>
      <c r="Q37" s="19">
        <f>response_excCovid!Q37/dose_original!Q37</f>
        <v>1.5740936069008735E-3</v>
      </c>
      <c r="R37" s="19">
        <f>response_excCovid!R37/dose_original!R37</f>
        <v>1.5755087772201272E-3</v>
      </c>
      <c r="S37" s="19">
        <f>response_excCovid!S37/dose_original!S37</f>
        <v>1.6627783037336892E-3</v>
      </c>
      <c r="T37" s="19">
        <f>response_excCovid!T37/dose_original!T37</f>
        <v>1.6955609017340573E-3</v>
      </c>
      <c r="U37" s="19">
        <f>response_excCovid!U37/dose_original!U37</f>
        <v>1.7788395028902739E-3</v>
      </c>
      <c r="V37" s="19">
        <f>response_excCovid!V37/dose_original!V37</f>
        <v>1.9014031634864892E-3</v>
      </c>
    </row>
    <row r="38" spans="1:22" x14ac:dyDescent="0.3">
      <c r="A38">
        <v>36</v>
      </c>
      <c r="B38" s="19">
        <f>response_excCovid!B38/dose_original!B38</f>
        <v>2.7675136865780085E-3</v>
      </c>
      <c r="C38" s="19">
        <f>response_excCovid!C38/dose_original!C38</f>
        <v>2.4572703164879367E-3</v>
      </c>
      <c r="D38" s="19">
        <f>response_excCovid!D38/dose_original!D38</f>
        <v>2.054403381240712E-3</v>
      </c>
      <c r="E38" s="19">
        <f>response_excCovid!E38/dose_original!E38</f>
        <v>1.954061141651784E-3</v>
      </c>
      <c r="F38" s="19">
        <f>response_excCovid!F38/dose_original!F38</f>
        <v>1.8818829122771983E-3</v>
      </c>
      <c r="G38" s="19">
        <f>response_excCovid!G38/dose_original!G38</f>
        <v>1.8909258300577158E-3</v>
      </c>
      <c r="H38" s="19">
        <f>response_excCovid!H38/dose_original!H38</f>
        <v>1.8945780457693072E-3</v>
      </c>
      <c r="I38" s="19">
        <f>response_excCovid!I38/dose_original!I38</f>
        <v>1.8347595515346038E-3</v>
      </c>
      <c r="J38" s="19">
        <f>response_excCovid!J38/dose_original!J38</f>
        <v>1.8700976911715217E-3</v>
      </c>
      <c r="K38" s="19">
        <f>response_excCovid!K38/dose_original!K38</f>
        <v>1.803400328473662E-3</v>
      </c>
      <c r="L38" s="19">
        <f>response_excCovid!L38/dose_original!L38</f>
        <v>1.7516546800294302E-3</v>
      </c>
      <c r="M38" s="19">
        <f>response_excCovid!M38/dose_original!M38</f>
        <v>1.7719909663477963E-3</v>
      </c>
      <c r="N38" s="19">
        <f>response_excCovid!N38/dose_original!N38</f>
        <v>1.7410566318517269E-3</v>
      </c>
      <c r="O38" s="19">
        <f>response_excCovid!O38/dose_original!O38</f>
        <v>1.6649667758402253E-3</v>
      </c>
      <c r="P38" s="19">
        <f>response_excCovid!P38/dose_original!P38</f>
        <v>1.6961286810822189E-3</v>
      </c>
      <c r="Q38" s="19">
        <f>response_excCovid!Q38/dose_original!Q38</f>
        <v>1.625531017517421E-3</v>
      </c>
      <c r="R38" s="19">
        <f>response_excCovid!R38/dose_original!R38</f>
        <v>1.6370680016027995E-3</v>
      </c>
      <c r="S38" s="19">
        <f>response_excCovid!S38/dose_original!S38</f>
        <v>1.7168857523585811E-3</v>
      </c>
      <c r="T38" s="19">
        <f>response_excCovid!T38/dose_original!T38</f>
        <v>1.7430838935197882E-3</v>
      </c>
      <c r="U38" s="19">
        <f>response_excCovid!U38/dose_original!U38</f>
        <v>1.8430064814735931E-3</v>
      </c>
      <c r="V38" s="19">
        <f>response_excCovid!V38/dose_original!V38</f>
        <v>1.9488445728823856E-3</v>
      </c>
    </row>
    <row r="39" spans="1:22" x14ac:dyDescent="0.3">
      <c r="A39">
        <v>37</v>
      </c>
      <c r="B39" s="19">
        <f>response_excCovid!B39/dose_original!B39</f>
        <v>2.8932857613754278E-3</v>
      </c>
      <c r="C39" s="19">
        <f>response_excCovid!C39/dose_original!C39</f>
        <v>2.5671594009421842E-3</v>
      </c>
      <c r="D39" s="19">
        <f>response_excCovid!D39/dose_original!D39</f>
        <v>2.2080079050326479E-3</v>
      </c>
      <c r="E39" s="19">
        <f>response_excCovid!E39/dose_original!E39</f>
        <v>2.0901206714186728E-3</v>
      </c>
      <c r="F39" s="19">
        <f>response_excCovid!F39/dose_original!F39</f>
        <v>2.0652476606441753E-3</v>
      </c>
      <c r="G39" s="19">
        <f>response_excCovid!G39/dose_original!G39</f>
        <v>2.0391138342771148E-3</v>
      </c>
      <c r="H39" s="19">
        <f>response_excCovid!H39/dose_original!H39</f>
        <v>2.1522590696940128E-3</v>
      </c>
      <c r="I39" s="19">
        <f>response_excCovid!I39/dose_original!I39</f>
        <v>2.0227296292733548E-3</v>
      </c>
      <c r="J39" s="19">
        <f>response_excCovid!J39/dose_original!J39</f>
        <v>1.9702289366414875E-3</v>
      </c>
      <c r="K39" s="19">
        <f>response_excCovid!K39/dose_original!K39</f>
        <v>1.9372714180949779E-3</v>
      </c>
      <c r="L39" s="19">
        <f>response_excCovid!L39/dose_original!L39</f>
        <v>1.9483200187174849E-3</v>
      </c>
      <c r="M39" s="19">
        <f>response_excCovid!M39/dose_original!M39</f>
        <v>1.8992498984504334E-3</v>
      </c>
      <c r="N39" s="19">
        <f>response_excCovid!N39/dose_original!N39</f>
        <v>1.915906896244582E-3</v>
      </c>
      <c r="O39" s="19">
        <f>response_excCovid!O39/dose_original!O39</f>
        <v>1.866127208092909E-3</v>
      </c>
      <c r="P39" s="19">
        <f>response_excCovid!P39/dose_original!P39</f>
        <v>1.7682022046503268E-3</v>
      </c>
      <c r="Q39" s="19">
        <f>response_excCovid!Q39/dose_original!Q39</f>
        <v>1.7193525337601727E-3</v>
      </c>
      <c r="R39" s="19">
        <f>response_excCovid!R39/dose_original!R39</f>
        <v>1.7419925779494777E-3</v>
      </c>
      <c r="S39" s="19">
        <f>response_excCovid!S39/dose_original!S39</f>
        <v>1.7934452312046911E-3</v>
      </c>
      <c r="T39" s="19">
        <f>response_excCovid!T39/dose_original!T39</f>
        <v>1.7650840685610907E-3</v>
      </c>
      <c r="U39" s="19">
        <f>response_excCovid!U39/dose_original!U39</f>
        <v>1.8766288470389977E-3</v>
      </c>
      <c r="V39" s="19">
        <f>response_excCovid!V39/dose_original!V39</f>
        <v>2.0200296566743868E-3</v>
      </c>
    </row>
    <row r="40" spans="1:22" x14ac:dyDescent="0.3">
      <c r="A40">
        <v>38</v>
      </c>
      <c r="B40" s="19">
        <f>response_excCovid!B40/dose_original!B40</f>
        <v>3.1935568159071458E-3</v>
      </c>
      <c r="C40" s="19">
        <f>response_excCovid!C40/dose_original!C40</f>
        <v>2.7394556316784648E-3</v>
      </c>
      <c r="D40" s="19">
        <f>response_excCovid!D40/dose_original!D40</f>
        <v>2.3994459611737526E-3</v>
      </c>
      <c r="E40" s="19">
        <f>response_excCovid!E40/dose_original!E40</f>
        <v>2.2765838984194443E-3</v>
      </c>
      <c r="F40" s="19">
        <f>response_excCovid!F40/dose_original!F40</f>
        <v>2.2712822647554761E-3</v>
      </c>
      <c r="G40" s="19">
        <f>response_excCovid!G40/dose_original!G40</f>
        <v>2.2567525703934333E-3</v>
      </c>
      <c r="H40" s="19">
        <f>response_excCovid!H40/dose_original!H40</f>
        <v>2.3058164819083991E-3</v>
      </c>
      <c r="I40" s="19">
        <f>response_excCovid!I40/dose_original!I40</f>
        <v>2.2469162436135667E-3</v>
      </c>
      <c r="J40" s="19">
        <f>response_excCovid!J40/dose_original!J40</f>
        <v>2.1356835976589716E-3</v>
      </c>
      <c r="K40" s="19">
        <f>response_excCovid!K40/dose_original!K40</f>
        <v>2.0168980474991566E-3</v>
      </c>
      <c r="L40" s="19">
        <f>response_excCovid!L40/dose_original!L40</f>
        <v>2.0623755247257194E-3</v>
      </c>
      <c r="M40" s="19">
        <f>response_excCovid!M40/dose_original!M40</f>
        <v>2.0613642214060207E-3</v>
      </c>
      <c r="N40" s="19">
        <f>response_excCovid!N40/dose_original!N40</f>
        <v>2.0503021687384095E-3</v>
      </c>
      <c r="O40" s="19">
        <f>response_excCovid!O40/dose_original!O40</f>
        <v>1.9866113115198413E-3</v>
      </c>
      <c r="P40" s="19">
        <f>response_excCovid!P40/dose_original!P40</f>
        <v>1.907076890190572E-3</v>
      </c>
      <c r="Q40" s="19">
        <f>response_excCovid!Q40/dose_original!Q40</f>
        <v>1.8129748643204999E-3</v>
      </c>
      <c r="R40" s="19">
        <f>response_excCovid!R40/dose_original!R40</f>
        <v>1.8448872061100003E-3</v>
      </c>
      <c r="S40" s="19">
        <f>response_excCovid!S40/dose_original!S40</f>
        <v>1.8329991332639501E-3</v>
      </c>
      <c r="T40" s="19">
        <f>response_excCovid!T40/dose_original!T40</f>
        <v>1.8396502799231302E-3</v>
      </c>
      <c r="U40" s="19">
        <f>response_excCovid!U40/dose_original!U40</f>
        <v>1.8691042898785388E-3</v>
      </c>
      <c r="V40" s="19">
        <f>response_excCovid!V40/dose_original!V40</f>
        <v>2.0847905880653399E-3</v>
      </c>
    </row>
    <row r="41" spans="1:22" x14ac:dyDescent="0.3">
      <c r="A41">
        <v>39</v>
      </c>
      <c r="B41" s="19">
        <f>response_excCovid!B41/dose_original!B41</f>
        <v>3.2046887871045775E-3</v>
      </c>
      <c r="C41" s="19">
        <f>response_excCovid!C41/dose_original!C41</f>
        <v>2.8389594220592129E-3</v>
      </c>
      <c r="D41" s="19">
        <f>response_excCovid!D41/dose_original!D41</f>
        <v>2.4151516453227166E-3</v>
      </c>
      <c r="E41" s="19">
        <f>response_excCovid!E41/dose_original!E41</f>
        <v>2.3989316192716266E-3</v>
      </c>
      <c r="F41" s="19">
        <f>response_excCovid!F41/dose_original!F41</f>
        <v>2.3672640360528231E-3</v>
      </c>
      <c r="G41" s="19">
        <f>response_excCovid!G41/dose_original!G41</f>
        <v>2.353023480327566E-3</v>
      </c>
      <c r="H41" s="19">
        <f>response_excCovid!H41/dose_original!H41</f>
        <v>2.4246361911952016E-3</v>
      </c>
      <c r="I41" s="19">
        <f>response_excCovid!I41/dose_original!I41</f>
        <v>2.4049610737430387E-3</v>
      </c>
      <c r="J41" s="19">
        <f>response_excCovid!J41/dose_original!J41</f>
        <v>2.3602518150970492E-3</v>
      </c>
      <c r="K41" s="19">
        <f>response_excCovid!K41/dose_original!K41</f>
        <v>2.1915310603720581E-3</v>
      </c>
      <c r="L41" s="19">
        <f>response_excCovid!L41/dose_original!L41</f>
        <v>2.1793795518535056E-3</v>
      </c>
      <c r="M41" s="19">
        <f>response_excCovid!M41/dose_original!M41</f>
        <v>2.2022643041667731E-3</v>
      </c>
      <c r="N41" s="19">
        <f>response_excCovid!N41/dose_original!N41</f>
        <v>2.1239493043553239E-3</v>
      </c>
      <c r="O41" s="19">
        <f>response_excCovid!O41/dose_original!O41</f>
        <v>2.0567437461808335E-3</v>
      </c>
      <c r="P41" s="19">
        <f>response_excCovid!P41/dose_original!P41</f>
        <v>2.0607531908310313E-3</v>
      </c>
      <c r="Q41" s="19">
        <f>response_excCovid!Q41/dose_original!Q41</f>
        <v>1.9549454355875713E-3</v>
      </c>
      <c r="R41" s="19">
        <f>response_excCovid!R41/dose_original!R41</f>
        <v>1.9697909315851535E-3</v>
      </c>
      <c r="S41" s="19">
        <f>response_excCovid!S41/dose_original!S41</f>
        <v>1.9154612154265005E-3</v>
      </c>
      <c r="T41" s="19">
        <f>response_excCovid!T41/dose_original!T41</f>
        <v>1.9687203983833404E-3</v>
      </c>
      <c r="U41" s="19">
        <f>response_excCovid!U41/dose_original!U41</f>
        <v>2.0366286531939386E-3</v>
      </c>
      <c r="V41" s="19">
        <f>response_excCovid!V41/dose_original!V41</f>
        <v>2.1236556649619829E-3</v>
      </c>
    </row>
    <row r="42" spans="1:22" x14ac:dyDescent="0.3">
      <c r="A42">
        <v>40</v>
      </c>
      <c r="B42" s="19">
        <f>response_excCovid!B42/dose_original!B42</f>
        <v>3.3349652071036416E-3</v>
      </c>
      <c r="C42" s="19">
        <f>response_excCovid!C42/dose_original!C42</f>
        <v>3.0495120211159275E-3</v>
      </c>
      <c r="D42" s="19">
        <f>response_excCovid!D42/dose_original!D42</f>
        <v>2.724689199965625E-3</v>
      </c>
      <c r="E42" s="19">
        <f>response_excCovid!E42/dose_original!E42</f>
        <v>2.5378558131596723E-3</v>
      </c>
      <c r="F42" s="19">
        <f>response_excCovid!F42/dose_original!F42</f>
        <v>2.4864623008491538E-3</v>
      </c>
      <c r="G42" s="19">
        <f>response_excCovid!G42/dose_original!G42</f>
        <v>2.5738465904938273E-3</v>
      </c>
      <c r="H42" s="19">
        <f>response_excCovid!H42/dose_original!H42</f>
        <v>2.580622581822704E-3</v>
      </c>
      <c r="I42" s="19">
        <f>response_excCovid!I42/dose_original!I42</f>
        <v>2.6703032612108587E-3</v>
      </c>
      <c r="J42" s="19">
        <f>response_excCovid!J42/dose_original!J42</f>
        <v>2.5487663333874705E-3</v>
      </c>
      <c r="K42" s="19">
        <f>response_excCovid!K42/dose_original!K42</f>
        <v>2.4427738921409558E-3</v>
      </c>
      <c r="L42" s="19">
        <f>response_excCovid!L42/dose_original!L42</f>
        <v>2.4294105855480206E-3</v>
      </c>
      <c r="M42" s="19">
        <f>response_excCovid!M42/dose_original!M42</f>
        <v>2.380765027996262E-3</v>
      </c>
      <c r="N42" s="19">
        <f>response_excCovid!N42/dose_original!N42</f>
        <v>2.2943962983050089E-3</v>
      </c>
      <c r="O42" s="19">
        <f>response_excCovid!O42/dose_original!O42</f>
        <v>2.1877042932508879E-3</v>
      </c>
      <c r="P42" s="19">
        <f>response_excCovid!P42/dose_original!P42</f>
        <v>2.2466224265604521E-3</v>
      </c>
      <c r="Q42" s="19">
        <f>response_excCovid!Q42/dose_original!Q42</f>
        <v>2.0662600211647886E-3</v>
      </c>
      <c r="R42" s="19">
        <f>response_excCovid!R42/dose_original!R42</f>
        <v>2.1373923157771754E-3</v>
      </c>
      <c r="S42" s="19">
        <f>response_excCovid!S42/dose_original!S42</f>
        <v>2.0872811566927311E-3</v>
      </c>
      <c r="T42" s="19">
        <f>response_excCovid!T42/dose_original!T42</f>
        <v>2.0934528288978588E-3</v>
      </c>
      <c r="U42" s="19">
        <f>response_excCovid!U42/dose_original!U42</f>
        <v>2.1293076638846027E-3</v>
      </c>
      <c r="V42" s="19">
        <f>response_excCovid!V42/dose_original!V42</f>
        <v>2.2024543197381044E-3</v>
      </c>
    </row>
    <row r="43" spans="1:22" x14ac:dyDescent="0.3">
      <c r="A43">
        <v>41</v>
      </c>
      <c r="B43" s="19">
        <f>response_excCovid!B43/dose_original!B43</f>
        <v>3.7223987780284425E-3</v>
      </c>
      <c r="C43" s="19">
        <f>response_excCovid!C43/dose_original!C43</f>
        <v>3.3892312535185954E-3</v>
      </c>
      <c r="D43" s="19">
        <f>response_excCovid!D43/dose_original!D43</f>
        <v>3.0347420006017903E-3</v>
      </c>
      <c r="E43" s="19">
        <f>response_excCovid!E43/dose_original!E43</f>
        <v>2.8863673237270676E-3</v>
      </c>
      <c r="F43" s="19">
        <f>response_excCovid!F43/dose_original!F43</f>
        <v>2.8421763661439499E-3</v>
      </c>
      <c r="G43" s="19">
        <f>response_excCovid!G43/dose_original!G43</f>
        <v>2.828827438411848E-3</v>
      </c>
      <c r="H43" s="19">
        <f>response_excCovid!H43/dose_original!H43</f>
        <v>2.8274984814963362E-3</v>
      </c>
      <c r="I43" s="19">
        <f>response_excCovid!I43/dose_original!I43</f>
        <v>2.7990806184200394E-3</v>
      </c>
      <c r="J43" s="19">
        <f>response_excCovid!J43/dose_original!J43</f>
        <v>2.8134833313864416E-3</v>
      </c>
      <c r="K43" s="19">
        <f>response_excCovid!K43/dose_original!K43</f>
        <v>2.6964505420500294E-3</v>
      </c>
      <c r="L43" s="19">
        <f>response_excCovid!L43/dose_original!L43</f>
        <v>2.6428469360822867E-3</v>
      </c>
      <c r="M43" s="19">
        <f>response_excCovid!M43/dose_original!M43</f>
        <v>2.5356925423761262E-3</v>
      </c>
      <c r="N43" s="19">
        <f>response_excCovid!N43/dose_original!N43</f>
        <v>2.4634880745422775E-3</v>
      </c>
      <c r="O43" s="19">
        <f>response_excCovid!O43/dose_original!O43</f>
        <v>2.4378693417589259E-3</v>
      </c>
      <c r="P43" s="19">
        <f>response_excCovid!P43/dose_original!P43</f>
        <v>2.4478004362005457E-3</v>
      </c>
      <c r="Q43" s="19">
        <f>response_excCovid!Q43/dose_original!Q43</f>
        <v>2.2800053927378838E-3</v>
      </c>
      <c r="R43" s="19">
        <f>response_excCovid!R43/dose_original!R43</f>
        <v>2.2785596842540066E-3</v>
      </c>
      <c r="S43" s="19">
        <f>response_excCovid!S43/dose_original!S43</f>
        <v>2.2582257521186464E-3</v>
      </c>
      <c r="T43" s="19">
        <f>response_excCovid!T43/dose_original!T43</f>
        <v>2.1880997539455256E-3</v>
      </c>
      <c r="U43" s="19">
        <f>response_excCovid!U43/dose_original!U43</f>
        <v>2.3325560537101942E-3</v>
      </c>
      <c r="V43" s="19">
        <f>response_excCovid!V43/dose_original!V43</f>
        <v>2.364643505280557E-3</v>
      </c>
    </row>
    <row r="44" spans="1:22" x14ac:dyDescent="0.3">
      <c r="A44">
        <v>42</v>
      </c>
      <c r="B44" s="19">
        <f>response_excCovid!B44/dose_original!B44</f>
        <v>3.9216044439660961E-3</v>
      </c>
      <c r="C44" s="19">
        <f>response_excCovid!C44/dose_original!C44</f>
        <v>3.4575506441756497E-3</v>
      </c>
      <c r="D44" s="19">
        <f>response_excCovid!D44/dose_original!D44</f>
        <v>3.1404432391719389E-3</v>
      </c>
      <c r="E44" s="19">
        <f>response_excCovid!E44/dose_original!E44</f>
        <v>3.0870298842364968E-3</v>
      </c>
      <c r="F44" s="19">
        <f>response_excCovid!F44/dose_original!F44</f>
        <v>3.0374670389617629E-3</v>
      </c>
      <c r="G44" s="19">
        <f>response_excCovid!G44/dose_original!G44</f>
        <v>3.0045242180528459E-3</v>
      </c>
      <c r="H44" s="19">
        <f>response_excCovid!H44/dose_original!H44</f>
        <v>2.9846734124345763E-3</v>
      </c>
      <c r="I44" s="19">
        <f>response_excCovid!I44/dose_original!I44</f>
        <v>3.0523706689745329E-3</v>
      </c>
      <c r="J44" s="19">
        <f>response_excCovid!J44/dose_original!J44</f>
        <v>3.003375006239972E-3</v>
      </c>
      <c r="K44" s="19">
        <f>response_excCovid!K44/dose_original!K44</f>
        <v>2.958497965530554E-3</v>
      </c>
      <c r="L44" s="19">
        <f>response_excCovid!L44/dose_original!L44</f>
        <v>2.9911615044424101E-3</v>
      </c>
      <c r="M44" s="19">
        <f>response_excCovid!M44/dose_original!M44</f>
        <v>2.9009369682705863E-3</v>
      </c>
      <c r="N44" s="19">
        <f>response_excCovid!N44/dose_original!N44</f>
        <v>2.6792321807207684E-3</v>
      </c>
      <c r="O44" s="19">
        <f>response_excCovid!O44/dose_original!O44</f>
        <v>2.5853997873688341E-3</v>
      </c>
      <c r="P44" s="19">
        <f>response_excCovid!P44/dose_original!P44</f>
        <v>2.6361902373330682E-3</v>
      </c>
      <c r="Q44" s="19">
        <f>response_excCovid!Q44/dose_original!Q44</f>
        <v>2.5046239670117928E-3</v>
      </c>
      <c r="R44" s="19">
        <f>response_excCovid!R44/dose_original!R44</f>
        <v>2.4935303214486462E-3</v>
      </c>
      <c r="S44" s="19">
        <f>response_excCovid!S44/dose_original!S44</f>
        <v>2.4158334186963125E-3</v>
      </c>
      <c r="T44" s="19">
        <f>response_excCovid!T44/dose_original!T44</f>
        <v>2.4624534994592616E-3</v>
      </c>
      <c r="U44" s="19">
        <f>response_excCovid!U44/dose_original!U44</f>
        <v>2.3712165546685717E-3</v>
      </c>
      <c r="V44" s="19">
        <f>response_excCovid!V44/dose_original!V44</f>
        <v>2.4933317695048272E-3</v>
      </c>
    </row>
    <row r="45" spans="1:22" x14ac:dyDescent="0.3">
      <c r="A45">
        <v>43</v>
      </c>
      <c r="B45" s="19">
        <f>response_excCovid!B45/dose_original!B45</f>
        <v>4.1159790091973092E-3</v>
      </c>
      <c r="C45" s="19">
        <f>response_excCovid!C45/dose_original!C45</f>
        <v>3.7565424583949486E-3</v>
      </c>
      <c r="D45" s="19">
        <f>response_excCovid!D45/dose_original!D45</f>
        <v>3.4690663821510541E-3</v>
      </c>
      <c r="E45" s="19">
        <f>response_excCovid!E45/dose_original!E45</f>
        <v>3.3940519907851145E-3</v>
      </c>
      <c r="F45" s="19">
        <f>response_excCovid!F45/dose_original!F45</f>
        <v>3.4127405009881746E-3</v>
      </c>
      <c r="G45" s="19">
        <f>response_excCovid!G45/dose_original!G45</f>
        <v>3.3891901170420412E-3</v>
      </c>
      <c r="H45" s="19">
        <f>response_excCovid!H45/dose_original!H45</f>
        <v>3.3430368314499173E-3</v>
      </c>
      <c r="I45" s="19">
        <f>response_excCovid!I45/dose_original!I45</f>
        <v>3.2989356470035543E-3</v>
      </c>
      <c r="J45" s="19">
        <f>response_excCovid!J45/dose_original!J45</f>
        <v>3.3193271188163348E-3</v>
      </c>
      <c r="K45" s="19">
        <f>response_excCovid!K45/dose_original!K45</f>
        <v>3.1225018724952364E-3</v>
      </c>
      <c r="L45" s="19">
        <f>response_excCovid!L45/dose_original!L45</f>
        <v>3.1692596937188035E-3</v>
      </c>
      <c r="M45" s="19">
        <f>response_excCovid!M45/dose_original!M45</f>
        <v>3.1558875987975328E-3</v>
      </c>
      <c r="N45" s="19">
        <f>response_excCovid!N45/dose_original!N45</f>
        <v>3.0050395452213543E-3</v>
      </c>
      <c r="O45" s="19">
        <f>response_excCovid!O45/dose_original!O45</f>
        <v>2.8244114945417918E-3</v>
      </c>
      <c r="P45" s="19">
        <f>response_excCovid!P45/dose_original!P45</f>
        <v>2.7290783343902293E-3</v>
      </c>
      <c r="Q45" s="19">
        <f>response_excCovid!Q45/dose_original!Q45</f>
        <v>2.6138258705086723E-3</v>
      </c>
      <c r="R45" s="19">
        <f>response_excCovid!R45/dose_original!R45</f>
        <v>2.6926779651458986E-3</v>
      </c>
      <c r="S45" s="19">
        <f>response_excCovid!S45/dose_original!S45</f>
        <v>2.6346158507597854E-3</v>
      </c>
      <c r="T45" s="19">
        <f>response_excCovid!T45/dose_original!T45</f>
        <v>2.6359522398356175E-3</v>
      </c>
      <c r="U45" s="19">
        <f>response_excCovid!U45/dose_original!U45</f>
        <v>2.580539156277286E-3</v>
      </c>
      <c r="V45" s="19">
        <f>response_excCovid!V45/dose_original!V45</f>
        <v>2.5924918408496795E-3</v>
      </c>
    </row>
    <row r="46" spans="1:22" x14ac:dyDescent="0.3">
      <c r="A46">
        <v>44</v>
      </c>
      <c r="B46" s="19">
        <f>response_excCovid!B46/dose_original!B46</f>
        <v>4.1604609824497703E-3</v>
      </c>
      <c r="C46" s="19">
        <f>response_excCovid!C46/dose_original!C46</f>
        <v>3.9572105004873626E-3</v>
      </c>
      <c r="D46" s="19">
        <f>response_excCovid!D46/dose_original!D46</f>
        <v>3.5906344757771708E-3</v>
      </c>
      <c r="E46" s="19">
        <f>response_excCovid!E46/dose_original!E46</f>
        <v>3.6970257409908603E-3</v>
      </c>
      <c r="F46" s="19">
        <f>response_excCovid!F46/dose_original!F46</f>
        <v>3.6392533786788932E-3</v>
      </c>
      <c r="G46" s="19">
        <f>response_excCovid!G46/dose_original!G46</f>
        <v>3.6297905654270727E-3</v>
      </c>
      <c r="H46" s="19">
        <f>response_excCovid!H46/dose_original!H46</f>
        <v>3.6287286218733734E-3</v>
      </c>
      <c r="I46" s="19">
        <f>response_excCovid!I46/dose_original!I46</f>
        <v>3.6318436525366385E-3</v>
      </c>
      <c r="J46" s="19">
        <f>response_excCovid!J46/dose_original!J46</f>
        <v>3.6092770688208298E-3</v>
      </c>
      <c r="K46" s="19">
        <f>response_excCovid!K46/dose_original!K46</f>
        <v>3.3889285945120674E-3</v>
      </c>
      <c r="L46" s="19">
        <f>response_excCovid!L46/dose_original!L46</f>
        <v>3.4834517654502056E-3</v>
      </c>
      <c r="M46" s="19">
        <f>response_excCovid!M46/dose_original!M46</f>
        <v>3.3558705334706378E-3</v>
      </c>
      <c r="N46" s="19">
        <f>response_excCovid!N46/dose_original!N46</f>
        <v>3.3718509309746468E-3</v>
      </c>
      <c r="O46" s="19">
        <f>response_excCovid!O46/dose_original!O46</f>
        <v>3.2261991729627499E-3</v>
      </c>
      <c r="P46" s="19">
        <f>response_excCovid!P46/dose_original!P46</f>
        <v>3.0924548110267047E-3</v>
      </c>
      <c r="Q46" s="19">
        <f>response_excCovid!Q46/dose_original!Q46</f>
        <v>2.9252959368344634E-3</v>
      </c>
      <c r="R46" s="19">
        <f>response_excCovid!R46/dose_original!R46</f>
        <v>2.8284215119163333E-3</v>
      </c>
      <c r="S46" s="19">
        <f>response_excCovid!S46/dose_original!S46</f>
        <v>2.8531106951323664E-3</v>
      </c>
      <c r="T46" s="19">
        <f>response_excCovid!T46/dose_original!T46</f>
        <v>2.8813834812296416E-3</v>
      </c>
      <c r="U46" s="19">
        <f>response_excCovid!U46/dose_original!U46</f>
        <v>2.8101930935332704E-3</v>
      </c>
      <c r="V46" s="19">
        <f>response_excCovid!V46/dose_original!V46</f>
        <v>2.9270728884635195E-3</v>
      </c>
    </row>
    <row r="47" spans="1:22" x14ac:dyDescent="0.3">
      <c r="A47">
        <v>45</v>
      </c>
      <c r="B47" s="19">
        <f>response_excCovid!B47/dose_original!B47</f>
        <v>4.4044978873547724E-3</v>
      </c>
      <c r="C47" s="19">
        <f>response_excCovid!C47/dose_original!C47</f>
        <v>4.2409475024800863E-3</v>
      </c>
      <c r="D47" s="19">
        <f>response_excCovid!D47/dose_original!D47</f>
        <v>3.9534507874800194E-3</v>
      </c>
      <c r="E47" s="19">
        <f>response_excCovid!E47/dose_original!E47</f>
        <v>3.8407683416375698E-3</v>
      </c>
      <c r="F47" s="19">
        <f>response_excCovid!F47/dose_original!F47</f>
        <v>3.8011910609597795E-3</v>
      </c>
      <c r="G47" s="19">
        <f>response_excCovid!G47/dose_original!G47</f>
        <v>3.8477305619676492E-3</v>
      </c>
      <c r="H47" s="19">
        <f>response_excCovid!H47/dose_original!H47</f>
        <v>3.8841980131799308E-3</v>
      </c>
      <c r="I47" s="19">
        <f>response_excCovid!I47/dose_original!I47</f>
        <v>3.9050331258948232E-3</v>
      </c>
      <c r="J47" s="19">
        <f>response_excCovid!J47/dose_original!J47</f>
        <v>3.8364040775241679E-3</v>
      </c>
      <c r="K47" s="19">
        <f>response_excCovid!K47/dose_original!K47</f>
        <v>3.8137822127750948E-3</v>
      </c>
      <c r="L47" s="19">
        <f>response_excCovid!L47/dose_original!L47</f>
        <v>3.8049234744287467E-3</v>
      </c>
      <c r="M47" s="19">
        <f>response_excCovid!M47/dose_original!M47</f>
        <v>3.6340374921323502E-3</v>
      </c>
      <c r="N47" s="19">
        <f>response_excCovid!N47/dose_original!N47</f>
        <v>3.62819741297148E-3</v>
      </c>
      <c r="O47" s="19">
        <f>response_excCovid!O47/dose_original!O47</f>
        <v>3.4993914968100169E-3</v>
      </c>
      <c r="P47" s="19">
        <f>response_excCovid!P47/dose_original!P47</f>
        <v>3.4362974578498067E-3</v>
      </c>
      <c r="Q47" s="19">
        <f>response_excCovid!Q47/dose_original!Q47</f>
        <v>3.2364613681650552E-3</v>
      </c>
      <c r="R47" s="19">
        <f>response_excCovid!R47/dose_original!R47</f>
        <v>3.1550837826697441E-3</v>
      </c>
      <c r="S47" s="19">
        <f>response_excCovid!S47/dose_original!S47</f>
        <v>3.0582426215361195E-3</v>
      </c>
      <c r="T47" s="19">
        <f>response_excCovid!T47/dose_original!T47</f>
        <v>3.077897118867749E-3</v>
      </c>
      <c r="U47" s="19">
        <f>response_excCovid!U47/dose_original!U47</f>
        <v>3.1264413304706914E-3</v>
      </c>
      <c r="V47" s="19">
        <f>response_excCovid!V47/dose_original!V47</f>
        <v>3.1361700748783602E-3</v>
      </c>
    </row>
    <row r="48" spans="1:22" x14ac:dyDescent="0.3">
      <c r="A48">
        <v>46</v>
      </c>
      <c r="B48" s="19">
        <f>response_excCovid!B48/dose_original!B48</f>
        <v>4.7058371519513257E-3</v>
      </c>
      <c r="C48" s="19">
        <f>response_excCovid!C48/dose_original!C48</f>
        <v>4.5159540138030611E-3</v>
      </c>
      <c r="D48" s="19">
        <f>response_excCovid!D48/dose_original!D48</f>
        <v>4.2619787945644312E-3</v>
      </c>
      <c r="E48" s="19">
        <f>response_excCovid!E48/dose_original!E48</f>
        <v>4.2520296068489115E-3</v>
      </c>
      <c r="F48" s="19">
        <f>response_excCovid!F48/dose_original!F48</f>
        <v>4.3205255204607036E-3</v>
      </c>
      <c r="G48" s="19">
        <f>response_excCovid!G48/dose_original!G48</f>
        <v>4.2825612366703715E-3</v>
      </c>
      <c r="H48" s="19">
        <f>response_excCovid!H48/dose_original!H48</f>
        <v>4.223279975546515E-3</v>
      </c>
      <c r="I48" s="19">
        <f>response_excCovid!I48/dose_original!I48</f>
        <v>4.2853420440046803E-3</v>
      </c>
      <c r="J48" s="19">
        <f>response_excCovid!J48/dose_original!J48</f>
        <v>4.3470296575682946E-3</v>
      </c>
      <c r="K48" s="19">
        <f>response_excCovid!K48/dose_original!K48</f>
        <v>4.103461341269426E-3</v>
      </c>
      <c r="L48" s="19">
        <f>response_excCovid!L48/dose_original!L48</f>
        <v>4.0848065192891064E-3</v>
      </c>
      <c r="M48" s="19">
        <f>response_excCovid!M48/dose_original!M48</f>
        <v>3.9613612743454171E-3</v>
      </c>
      <c r="N48" s="19">
        <f>response_excCovid!N48/dose_original!N48</f>
        <v>3.9126989447891636E-3</v>
      </c>
      <c r="O48" s="19">
        <f>response_excCovid!O48/dose_original!O48</f>
        <v>3.832679518291715E-3</v>
      </c>
      <c r="P48" s="19">
        <f>response_excCovid!P48/dose_original!P48</f>
        <v>3.76490866809579E-3</v>
      </c>
      <c r="Q48" s="19">
        <f>response_excCovid!Q48/dose_original!Q48</f>
        <v>3.6443091766427882E-3</v>
      </c>
      <c r="R48" s="19">
        <f>response_excCovid!R48/dose_original!R48</f>
        <v>3.4334339546359667E-3</v>
      </c>
      <c r="S48" s="19">
        <f>response_excCovid!S48/dose_original!S48</f>
        <v>3.3671880227795405E-3</v>
      </c>
      <c r="T48" s="19">
        <f>response_excCovid!T48/dose_original!T48</f>
        <v>3.4805526544320876E-3</v>
      </c>
      <c r="U48" s="19">
        <f>response_excCovid!U48/dose_original!U48</f>
        <v>3.4032954960680787E-3</v>
      </c>
      <c r="V48" s="19">
        <f>response_excCovid!V48/dose_original!V48</f>
        <v>3.5082288567923636E-3</v>
      </c>
    </row>
    <row r="49" spans="1:22" x14ac:dyDescent="0.3">
      <c r="A49">
        <v>47</v>
      </c>
      <c r="B49" s="19">
        <f>response_excCovid!B49/dose_original!B49</f>
        <v>4.8081796376992607E-3</v>
      </c>
      <c r="C49" s="19">
        <f>response_excCovid!C49/dose_original!C49</f>
        <v>4.830751719804233E-3</v>
      </c>
      <c r="D49" s="19">
        <f>response_excCovid!D49/dose_original!D49</f>
        <v>4.5102153699250018E-3</v>
      </c>
      <c r="E49" s="19">
        <f>response_excCovid!E49/dose_original!E49</f>
        <v>4.5010730796804597E-3</v>
      </c>
      <c r="F49" s="19">
        <f>response_excCovid!F49/dose_original!F49</f>
        <v>4.5755699126818509E-3</v>
      </c>
      <c r="G49" s="19">
        <f>response_excCovid!G49/dose_original!G49</f>
        <v>4.6077310087036657E-3</v>
      </c>
      <c r="H49" s="19">
        <f>response_excCovid!H49/dose_original!H49</f>
        <v>4.6906991212923507E-3</v>
      </c>
      <c r="I49" s="19">
        <f>response_excCovid!I49/dose_original!I49</f>
        <v>4.5620764463596697E-3</v>
      </c>
      <c r="J49" s="19">
        <f>response_excCovid!J49/dose_original!J49</f>
        <v>4.621352028237013E-3</v>
      </c>
      <c r="K49" s="19">
        <f>response_excCovid!K49/dose_original!K49</f>
        <v>4.5910663495458267E-3</v>
      </c>
      <c r="L49" s="19">
        <f>response_excCovid!L49/dose_original!L49</f>
        <v>4.4052866420653484E-3</v>
      </c>
      <c r="M49" s="19">
        <f>response_excCovid!M49/dose_original!M49</f>
        <v>4.3797875673716926E-3</v>
      </c>
      <c r="N49" s="19">
        <f>response_excCovid!N49/dose_original!N49</f>
        <v>4.1708866539933087E-3</v>
      </c>
      <c r="O49" s="19">
        <f>response_excCovid!O49/dose_original!O49</f>
        <v>4.1573746598271323E-3</v>
      </c>
      <c r="P49" s="19">
        <f>response_excCovid!P49/dose_original!P49</f>
        <v>4.1065093294101315E-3</v>
      </c>
      <c r="Q49" s="19">
        <f>response_excCovid!Q49/dose_original!Q49</f>
        <v>4.0013750114216741E-3</v>
      </c>
      <c r="R49" s="19">
        <f>response_excCovid!R49/dose_original!R49</f>
        <v>3.9788921162603802E-3</v>
      </c>
      <c r="S49" s="19">
        <f>response_excCovid!S49/dose_original!S49</f>
        <v>3.7647493055470785E-3</v>
      </c>
      <c r="T49" s="19">
        <f>response_excCovid!T49/dose_original!T49</f>
        <v>3.748164778791458E-3</v>
      </c>
      <c r="U49" s="19">
        <f>response_excCovid!U49/dose_original!U49</f>
        <v>3.7519772894367234E-3</v>
      </c>
      <c r="V49" s="19">
        <f>response_excCovid!V49/dose_original!V49</f>
        <v>3.6821366262491041E-3</v>
      </c>
    </row>
    <row r="50" spans="1:22" x14ac:dyDescent="0.3">
      <c r="A50">
        <v>48</v>
      </c>
      <c r="B50" s="19">
        <f>response_excCovid!B50/dose_original!B50</f>
        <v>5.8881172351839713E-3</v>
      </c>
      <c r="C50" s="19">
        <f>response_excCovid!C50/dose_original!C50</f>
        <v>4.9767109249769124E-3</v>
      </c>
      <c r="D50" s="19">
        <f>response_excCovid!D50/dose_original!D50</f>
        <v>4.9975399736704477E-3</v>
      </c>
      <c r="E50" s="19">
        <f>response_excCovid!E50/dose_original!E50</f>
        <v>4.8839561667384642E-3</v>
      </c>
      <c r="F50" s="19">
        <f>response_excCovid!F50/dose_original!F50</f>
        <v>4.9437391485609682E-3</v>
      </c>
      <c r="G50" s="19">
        <f>response_excCovid!G50/dose_original!G50</f>
        <v>5.1031947392366E-3</v>
      </c>
      <c r="H50" s="19">
        <f>response_excCovid!H50/dose_original!H50</f>
        <v>5.0477067917857653E-3</v>
      </c>
      <c r="I50" s="19">
        <f>response_excCovid!I50/dose_original!I50</f>
        <v>5.062588610381601E-3</v>
      </c>
      <c r="J50" s="19">
        <f>response_excCovid!J50/dose_original!J50</f>
        <v>5.0396801219720335E-3</v>
      </c>
      <c r="K50" s="19">
        <f>response_excCovid!K50/dose_original!K50</f>
        <v>4.8389106745467519E-3</v>
      </c>
      <c r="L50" s="19">
        <f>response_excCovid!L50/dose_original!L50</f>
        <v>4.8838247734117879E-3</v>
      </c>
      <c r="M50" s="19">
        <f>response_excCovid!M50/dose_original!M50</f>
        <v>4.8463471491076906E-3</v>
      </c>
      <c r="N50" s="19">
        <f>response_excCovid!N50/dose_original!N50</f>
        <v>4.607677178138936E-3</v>
      </c>
      <c r="O50" s="19">
        <f>response_excCovid!O50/dose_original!O50</f>
        <v>4.5262762210977539E-3</v>
      </c>
      <c r="P50" s="19">
        <f>response_excCovid!P50/dose_original!P50</f>
        <v>4.4034159395848248E-3</v>
      </c>
      <c r="Q50" s="19">
        <f>response_excCovid!Q50/dose_original!Q50</f>
        <v>4.3336886059240293E-3</v>
      </c>
      <c r="R50" s="19">
        <f>response_excCovid!R50/dose_original!R50</f>
        <v>4.3289932936455824E-3</v>
      </c>
      <c r="S50" s="19">
        <f>response_excCovid!S50/dose_original!S50</f>
        <v>4.2256656769600869E-3</v>
      </c>
      <c r="T50" s="19">
        <f>response_excCovid!T50/dose_original!T50</f>
        <v>4.1089752995220668E-3</v>
      </c>
      <c r="U50" s="19">
        <f>response_excCovid!U50/dose_original!U50</f>
        <v>4.0601875448427922E-3</v>
      </c>
      <c r="V50" s="19">
        <f>response_excCovid!V50/dose_original!V50</f>
        <v>4.0432583625263094E-3</v>
      </c>
    </row>
    <row r="51" spans="1:22" x14ac:dyDescent="0.3">
      <c r="A51">
        <v>49</v>
      </c>
      <c r="B51" s="19">
        <f>response_excCovid!B51/dose_original!B51</f>
        <v>5.6381768126351961E-3</v>
      </c>
      <c r="C51" s="19">
        <f>response_excCovid!C51/dose_original!C51</f>
        <v>5.7032933049401243E-3</v>
      </c>
      <c r="D51" s="19">
        <f>response_excCovid!D51/dose_original!D51</f>
        <v>4.9451588022499746E-3</v>
      </c>
      <c r="E51" s="19">
        <f>response_excCovid!E51/dose_original!E51</f>
        <v>5.0689086095240185E-3</v>
      </c>
      <c r="F51" s="19">
        <f>response_excCovid!F51/dose_original!F51</f>
        <v>5.1955859849021685E-3</v>
      </c>
      <c r="G51" s="19">
        <f>response_excCovid!G51/dose_original!G51</f>
        <v>5.287663022127638E-3</v>
      </c>
      <c r="H51" s="19">
        <f>response_excCovid!H51/dose_original!H51</f>
        <v>5.3959386987072235E-3</v>
      </c>
      <c r="I51" s="19">
        <f>response_excCovid!I51/dose_original!I51</f>
        <v>5.3819333382987547E-3</v>
      </c>
      <c r="J51" s="19">
        <f>response_excCovid!J51/dose_original!J51</f>
        <v>5.4649565349937212E-3</v>
      </c>
      <c r="K51" s="19">
        <f>response_excCovid!K51/dose_original!K51</f>
        <v>5.192562903644852E-3</v>
      </c>
      <c r="L51" s="19">
        <f>response_excCovid!L51/dose_original!L51</f>
        <v>5.3463912117655511E-3</v>
      </c>
      <c r="M51" s="19">
        <f>response_excCovid!M51/dose_original!M51</f>
        <v>5.2542341221906231E-3</v>
      </c>
      <c r="N51" s="19">
        <f>response_excCovid!N51/dose_original!N51</f>
        <v>5.0328582998355412E-3</v>
      </c>
      <c r="O51" s="19">
        <f>response_excCovid!O51/dose_original!O51</f>
        <v>5.0103616204944046E-3</v>
      </c>
      <c r="P51" s="19">
        <f>response_excCovid!P51/dose_original!P51</f>
        <v>4.8358619837487972E-3</v>
      </c>
      <c r="Q51" s="19">
        <f>response_excCovid!Q51/dose_original!Q51</f>
        <v>4.7705619191501436E-3</v>
      </c>
      <c r="R51" s="19">
        <f>response_excCovid!R51/dose_original!R51</f>
        <v>4.7312698423981918E-3</v>
      </c>
      <c r="S51" s="19">
        <f>response_excCovid!S51/dose_original!S51</f>
        <v>4.6079389526332516E-3</v>
      </c>
      <c r="T51" s="19">
        <f>response_excCovid!T51/dose_original!T51</f>
        <v>4.6011866689401829E-3</v>
      </c>
      <c r="U51" s="19">
        <f>response_excCovid!U51/dose_original!U51</f>
        <v>4.4793726535311898E-3</v>
      </c>
      <c r="V51" s="19">
        <f>response_excCovid!V51/dose_original!V51</f>
        <v>4.4720932209874999E-3</v>
      </c>
    </row>
    <row r="52" spans="1:22" x14ac:dyDescent="0.3">
      <c r="A52">
        <v>50</v>
      </c>
      <c r="B52" s="19">
        <f>response_excCovid!B52/dose_original!B52</f>
        <v>5.9748281122283696E-3</v>
      </c>
      <c r="C52" s="19">
        <f>response_excCovid!C52/dose_original!C52</f>
        <v>5.8025383018435062E-3</v>
      </c>
      <c r="D52" s="19">
        <f>response_excCovid!D52/dose_original!D52</f>
        <v>5.8596125582171437E-3</v>
      </c>
      <c r="E52" s="19">
        <f>response_excCovid!E52/dose_original!E52</f>
        <v>5.1818348375412956E-3</v>
      </c>
      <c r="F52" s="19">
        <f>response_excCovid!F52/dose_original!F52</f>
        <v>5.312952693875321E-3</v>
      </c>
      <c r="G52" s="19">
        <f>response_excCovid!G52/dose_original!G52</f>
        <v>5.5293932961509593E-3</v>
      </c>
      <c r="H52" s="19">
        <f>response_excCovid!H52/dose_original!H52</f>
        <v>5.6292235967719297E-3</v>
      </c>
      <c r="I52" s="19">
        <f>response_excCovid!I52/dose_original!I52</f>
        <v>5.846184234501027E-3</v>
      </c>
      <c r="J52" s="19">
        <f>response_excCovid!J52/dose_original!J52</f>
        <v>5.8970190674673406E-3</v>
      </c>
      <c r="K52" s="19">
        <f>response_excCovid!K52/dose_original!K52</f>
        <v>5.7763795693519908E-3</v>
      </c>
      <c r="L52" s="19">
        <f>response_excCovid!L52/dose_original!L52</f>
        <v>5.7749384288015649E-3</v>
      </c>
      <c r="M52" s="19">
        <f>response_excCovid!M52/dose_original!M52</f>
        <v>5.7019281097714109E-3</v>
      </c>
      <c r="N52" s="19">
        <f>response_excCovid!N52/dose_original!N52</f>
        <v>5.6016119623716141E-3</v>
      </c>
      <c r="O52" s="19">
        <f>response_excCovid!O52/dose_original!O52</f>
        <v>5.4971071975904581E-3</v>
      </c>
      <c r="P52" s="19">
        <f>response_excCovid!P52/dose_original!P52</f>
        <v>5.3960602398139389E-3</v>
      </c>
      <c r="Q52" s="19">
        <f>response_excCovid!Q52/dose_original!Q52</f>
        <v>5.2364626526835217E-3</v>
      </c>
      <c r="R52" s="19">
        <f>response_excCovid!R52/dose_original!R52</f>
        <v>5.1749365022337899E-3</v>
      </c>
      <c r="S52" s="19">
        <f>response_excCovid!S52/dose_original!S52</f>
        <v>5.152220816625014E-3</v>
      </c>
      <c r="T52" s="19">
        <f>response_excCovid!T52/dose_original!T52</f>
        <v>5.1103989610702654E-3</v>
      </c>
      <c r="U52" s="19">
        <f>response_excCovid!U52/dose_original!U52</f>
        <v>5.0123852658800578E-3</v>
      </c>
      <c r="V52" s="19">
        <f>response_excCovid!V52/dose_original!V52</f>
        <v>4.9295995138921127E-3</v>
      </c>
    </row>
    <row r="53" spans="1:22" x14ac:dyDescent="0.3">
      <c r="A53">
        <v>51</v>
      </c>
      <c r="B53" s="19">
        <f>response_excCovid!B53/dose_original!B53</f>
        <v>6.5503311808462923E-3</v>
      </c>
      <c r="C53" s="19">
        <f>response_excCovid!C53/dose_original!C53</f>
        <v>6.3865756525569826E-3</v>
      </c>
      <c r="D53" s="19">
        <f>response_excCovid!D53/dose_original!D53</f>
        <v>6.3221990481026804E-3</v>
      </c>
      <c r="E53" s="19">
        <f>response_excCovid!E53/dose_original!E53</f>
        <v>6.6370496462175802E-3</v>
      </c>
      <c r="F53" s="19">
        <f>response_excCovid!F53/dose_original!F53</f>
        <v>5.7456600629683325E-3</v>
      </c>
      <c r="G53" s="19">
        <f>response_excCovid!G53/dose_original!G53</f>
        <v>5.9675691364453019E-3</v>
      </c>
      <c r="H53" s="19">
        <f>response_excCovid!H53/dose_original!H53</f>
        <v>6.0341005307458211E-3</v>
      </c>
      <c r="I53" s="19">
        <f>response_excCovid!I53/dose_original!I53</f>
        <v>6.1255560639604063E-3</v>
      </c>
      <c r="J53" s="19">
        <f>response_excCovid!J53/dose_original!J53</f>
        <v>6.293714075410249E-3</v>
      </c>
      <c r="K53" s="19">
        <f>response_excCovid!K53/dose_original!K53</f>
        <v>6.2211327774215905E-3</v>
      </c>
      <c r="L53" s="19">
        <f>response_excCovid!L53/dose_original!L53</f>
        <v>6.1974049802472975E-3</v>
      </c>
      <c r="M53" s="19">
        <f>response_excCovid!M53/dose_original!M53</f>
        <v>6.0783657487312312E-3</v>
      </c>
      <c r="N53" s="19">
        <f>response_excCovid!N53/dose_original!N53</f>
        <v>6.0300263458405185E-3</v>
      </c>
      <c r="O53" s="19">
        <f>response_excCovid!O53/dose_original!O53</f>
        <v>5.9722435291874546E-3</v>
      </c>
      <c r="P53" s="19">
        <f>response_excCovid!P53/dose_original!P53</f>
        <v>5.8774285217576203E-3</v>
      </c>
      <c r="Q53" s="19">
        <f>response_excCovid!Q53/dose_original!Q53</f>
        <v>5.5879193316547152E-3</v>
      </c>
      <c r="R53" s="19">
        <f>response_excCovid!R53/dose_original!R53</f>
        <v>5.6152770212331326E-3</v>
      </c>
      <c r="S53" s="19">
        <f>response_excCovid!S53/dose_original!S53</f>
        <v>5.6321491394508575E-3</v>
      </c>
      <c r="T53" s="19">
        <f>response_excCovid!T53/dose_original!T53</f>
        <v>5.6051672378067225E-3</v>
      </c>
      <c r="U53" s="19">
        <f>response_excCovid!U53/dose_original!U53</f>
        <v>5.5747923568718665E-3</v>
      </c>
      <c r="V53" s="19">
        <f>response_excCovid!V53/dose_original!V53</f>
        <v>5.5420151854396003E-3</v>
      </c>
    </row>
    <row r="54" spans="1:22" x14ac:dyDescent="0.3">
      <c r="A54">
        <v>52</v>
      </c>
      <c r="B54" s="19">
        <f>response_excCovid!B54/dose_original!B54</f>
        <v>7.4339728324194325E-3</v>
      </c>
      <c r="C54" s="19">
        <f>response_excCovid!C54/dose_original!C54</f>
        <v>6.7248420614827971E-3</v>
      </c>
      <c r="D54" s="19">
        <f>response_excCovid!D54/dose_original!D54</f>
        <v>6.6484820241203731E-3</v>
      </c>
      <c r="E54" s="19">
        <f>response_excCovid!E54/dose_original!E54</f>
        <v>6.6479423846151431E-3</v>
      </c>
      <c r="F54" s="19">
        <f>response_excCovid!F54/dose_original!F54</f>
        <v>7.0318514919698672E-3</v>
      </c>
      <c r="G54" s="19">
        <f>response_excCovid!G54/dose_original!G54</f>
        <v>6.2424666755835443E-3</v>
      </c>
      <c r="H54" s="19">
        <f>response_excCovid!H54/dose_original!H54</f>
        <v>6.3918411985963109E-3</v>
      </c>
      <c r="I54" s="19">
        <f>response_excCovid!I54/dose_original!I54</f>
        <v>6.5541162768502801E-3</v>
      </c>
      <c r="J54" s="19">
        <f>response_excCovid!J54/dose_original!J54</f>
        <v>6.5663089037976338E-3</v>
      </c>
      <c r="K54" s="19">
        <f>response_excCovid!K54/dose_original!K54</f>
        <v>6.7737893084257551E-3</v>
      </c>
      <c r="L54" s="19">
        <f>response_excCovid!L54/dose_original!L54</f>
        <v>6.9603801464035919E-3</v>
      </c>
      <c r="M54" s="19">
        <f>response_excCovid!M54/dose_original!M54</f>
        <v>6.7521474412800715E-3</v>
      </c>
      <c r="N54" s="19">
        <f>response_excCovid!N54/dose_original!N54</f>
        <v>6.4720750690880676E-3</v>
      </c>
      <c r="O54" s="19">
        <f>response_excCovid!O54/dose_original!O54</f>
        <v>6.3991161467460847E-3</v>
      </c>
      <c r="P54" s="19">
        <f>response_excCovid!P54/dose_original!P54</f>
        <v>6.5519838270154561E-3</v>
      </c>
      <c r="Q54" s="19">
        <f>response_excCovid!Q54/dose_original!Q54</f>
        <v>6.1965918300321996E-3</v>
      </c>
      <c r="R54" s="19">
        <f>response_excCovid!R54/dose_original!R54</f>
        <v>6.2255859119403414E-3</v>
      </c>
      <c r="S54" s="19">
        <f>response_excCovid!S54/dose_original!S54</f>
        <v>6.1278015620615653E-3</v>
      </c>
      <c r="T54" s="19">
        <f>response_excCovid!T54/dose_original!T54</f>
        <v>5.9992113046534812E-3</v>
      </c>
      <c r="U54" s="19">
        <f>response_excCovid!U54/dose_original!U54</f>
        <v>5.9947639212979765E-3</v>
      </c>
      <c r="V54" s="19">
        <f>response_excCovid!V54/dose_original!V54</f>
        <v>6.0353998045664572E-3</v>
      </c>
    </row>
    <row r="55" spans="1:22" x14ac:dyDescent="0.3">
      <c r="A55">
        <v>53</v>
      </c>
      <c r="B55" s="19">
        <f>response_excCovid!B55/dose_original!B55</f>
        <v>8.3023182662855695E-3</v>
      </c>
      <c r="C55" s="19">
        <f>response_excCovid!C55/dose_original!C55</f>
        <v>7.7991982415440073E-3</v>
      </c>
      <c r="D55" s="19">
        <f>response_excCovid!D55/dose_original!D55</f>
        <v>7.1293667436795605E-3</v>
      </c>
      <c r="E55" s="19">
        <f>response_excCovid!E55/dose_original!E55</f>
        <v>7.0972091237359314E-3</v>
      </c>
      <c r="F55" s="19">
        <f>response_excCovid!F55/dose_original!F55</f>
        <v>7.2314402754964134E-3</v>
      </c>
      <c r="G55" s="19">
        <f>response_excCovid!G55/dose_original!G55</f>
        <v>7.6774094237001354E-3</v>
      </c>
      <c r="H55" s="19">
        <f>response_excCovid!H55/dose_original!H55</f>
        <v>6.6304808513413683E-3</v>
      </c>
      <c r="I55" s="19">
        <f>response_excCovid!I55/dose_original!I55</f>
        <v>7.0300579064277524E-3</v>
      </c>
      <c r="J55" s="19">
        <f>response_excCovid!J55/dose_original!J55</f>
        <v>6.9193846502209888E-3</v>
      </c>
      <c r="K55" s="19">
        <f>response_excCovid!K55/dose_original!K55</f>
        <v>7.0856609505330912E-3</v>
      </c>
      <c r="L55" s="19">
        <f>response_excCovid!L55/dose_original!L55</f>
        <v>7.2714647478415804E-3</v>
      </c>
      <c r="M55" s="19">
        <f>response_excCovid!M55/dose_original!M55</f>
        <v>7.2409351917614856E-3</v>
      </c>
      <c r="N55" s="19">
        <f>response_excCovid!N55/dose_original!N55</f>
        <v>7.1497029772646607E-3</v>
      </c>
      <c r="O55" s="19">
        <f>response_excCovid!O55/dose_original!O55</f>
        <v>6.9170714292160936E-3</v>
      </c>
      <c r="P55" s="19">
        <f>response_excCovid!P55/dose_original!P55</f>
        <v>6.9040254032533312E-3</v>
      </c>
      <c r="Q55" s="19">
        <f>response_excCovid!Q55/dose_original!Q55</f>
        <v>6.7841775021425296E-3</v>
      </c>
      <c r="R55" s="19">
        <f>response_excCovid!R55/dose_original!R55</f>
        <v>6.7092067502663982E-3</v>
      </c>
      <c r="S55" s="19">
        <f>response_excCovid!S55/dose_original!S55</f>
        <v>6.6047759378020489E-3</v>
      </c>
      <c r="T55" s="19">
        <f>response_excCovid!T55/dose_original!T55</f>
        <v>6.5933741470347775E-3</v>
      </c>
      <c r="U55" s="19">
        <f>response_excCovid!U55/dose_original!U55</f>
        <v>6.6132709878337637E-3</v>
      </c>
      <c r="V55" s="19">
        <f>response_excCovid!V55/dose_original!V55</f>
        <v>6.6125533915868317E-3</v>
      </c>
    </row>
    <row r="56" spans="1:22" x14ac:dyDescent="0.3">
      <c r="A56">
        <v>54</v>
      </c>
      <c r="B56" s="19">
        <f>response_excCovid!B56/dose_original!B56</f>
        <v>8.5208574150907757E-3</v>
      </c>
      <c r="C56" s="19">
        <f>response_excCovid!C56/dose_original!C56</f>
        <v>8.4691696499881054E-3</v>
      </c>
      <c r="D56" s="19">
        <f>response_excCovid!D56/dose_original!D56</f>
        <v>8.1506741044290315E-3</v>
      </c>
      <c r="E56" s="19">
        <f>response_excCovid!E56/dose_original!E56</f>
        <v>7.241264874655518E-3</v>
      </c>
      <c r="F56" s="19">
        <f>response_excCovid!F56/dose_original!F56</f>
        <v>7.6001673168597343E-3</v>
      </c>
      <c r="G56" s="19">
        <f>response_excCovid!G56/dose_original!G56</f>
        <v>7.5104739135623075E-3</v>
      </c>
      <c r="H56" s="19">
        <f>response_excCovid!H56/dose_original!H56</f>
        <v>8.1641801372332266E-3</v>
      </c>
      <c r="I56" s="19">
        <f>response_excCovid!I56/dose_original!I56</f>
        <v>7.2766767828950068E-3</v>
      </c>
      <c r="J56" s="19">
        <f>response_excCovid!J56/dose_original!J56</f>
        <v>7.6718157889463972E-3</v>
      </c>
      <c r="K56" s="19">
        <f>response_excCovid!K56/dose_original!K56</f>
        <v>7.390495326019441E-3</v>
      </c>
      <c r="L56" s="19">
        <f>response_excCovid!L56/dose_original!L56</f>
        <v>7.5619962665147925E-3</v>
      </c>
      <c r="M56" s="19">
        <f>response_excCovid!M56/dose_original!M56</f>
        <v>7.6592934579870391E-3</v>
      </c>
      <c r="N56" s="19">
        <f>response_excCovid!N56/dose_original!N56</f>
        <v>7.4874582979585803E-3</v>
      </c>
      <c r="O56" s="19">
        <f>response_excCovid!O56/dose_original!O56</f>
        <v>7.6674028528249429E-3</v>
      </c>
      <c r="P56" s="19">
        <f>response_excCovid!P56/dose_original!P56</f>
        <v>7.3733841425521326E-3</v>
      </c>
      <c r="Q56" s="19">
        <f>response_excCovid!Q56/dose_original!Q56</f>
        <v>7.1274227691395121E-3</v>
      </c>
      <c r="R56" s="19">
        <f>response_excCovid!R56/dose_original!R56</f>
        <v>7.3288622163675821E-3</v>
      </c>
      <c r="S56" s="19">
        <f>response_excCovid!S56/dose_original!S56</f>
        <v>7.1716275718511401E-3</v>
      </c>
      <c r="T56" s="19">
        <f>response_excCovid!T56/dose_original!T56</f>
        <v>7.1978468278639423E-3</v>
      </c>
      <c r="U56" s="19">
        <f>response_excCovid!U56/dose_original!U56</f>
        <v>7.1571173769746557E-3</v>
      </c>
      <c r="V56" s="19">
        <f>response_excCovid!V56/dose_original!V56</f>
        <v>7.2492354911677303E-3</v>
      </c>
    </row>
    <row r="57" spans="1:22" x14ac:dyDescent="0.3">
      <c r="A57">
        <v>55</v>
      </c>
      <c r="B57" s="19">
        <f>response_excCovid!B57/dose_original!B57</f>
        <v>9.2221884299146187E-3</v>
      </c>
      <c r="C57" s="19">
        <f>response_excCovid!C57/dose_original!C57</f>
        <v>9.0462673209814153E-3</v>
      </c>
      <c r="D57" s="19">
        <f>response_excCovid!D57/dose_original!D57</f>
        <v>8.835411464791075E-3</v>
      </c>
      <c r="E57" s="19">
        <f>response_excCovid!E57/dose_original!E57</f>
        <v>8.8030883545051411E-3</v>
      </c>
      <c r="F57" s="19">
        <f>response_excCovid!F57/dose_original!F57</f>
        <v>8.2486717269808271E-3</v>
      </c>
      <c r="G57" s="19">
        <f>response_excCovid!G57/dose_original!G57</f>
        <v>8.2907353583991476E-3</v>
      </c>
      <c r="H57" s="19">
        <f>response_excCovid!H57/dose_original!H57</f>
        <v>8.3340231390823041E-3</v>
      </c>
      <c r="I57" s="19">
        <f>response_excCovid!I57/dose_original!I57</f>
        <v>8.9585673837590772E-3</v>
      </c>
      <c r="J57" s="19">
        <f>response_excCovid!J57/dose_original!J57</f>
        <v>7.9485291097111978E-3</v>
      </c>
      <c r="K57" s="19">
        <f>response_excCovid!K57/dose_original!K57</f>
        <v>7.9803325645505657E-3</v>
      </c>
      <c r="L57" s="19">
        <f>response_excCovid!L57/dose_original!L57</f>
        <v>8.1623342951300179E-3</v>
      </c>
      <c r="M57" s="19">
        <f>response_excCovid!M57/dose_original!M57</f>
        <v>8.0549815628223592E-3</v>
      </c>
      <c r="N57" s="19">
        <f>response_excCovid!N57/dose_original!N57</f>
        <v>8.2854720578862968E-3</v>
      </c>
      <c r="O57" s="19">
        <f>response_excCovid!O57/dose_original!O57</f>
        <v>8.3475849516692433E-3</v>
      </c>
      <c r="P57" s="19">
        <f>response_excCovid!P57/dose_original!P57</f>
        <v>8.142531259474629E-3</v>
      </c>
      <c r="Q57" s="19">
        <f>response_excCovid!Q57/dose_original!Q57</f>
        <v>7.9021672219969086E-3</v>
      </c>
      <c r="R57" s="19">
        <f>response_excCovid!R57/dose_original!R57</f>
        <v>7.8908999771227575E-3</v>
      </c>
      <c r="S57" s="19">
        <f>response_excCovid!S57/dose_original!S57</f>
        <v>8.0549622482277271E-3</v>
      </c>
      <c r="T57" s="19">
        <f>response_excCovid!T57/dose_original!T57</f>
        <v>7.8667245912613388E-3</v>
      </c>
      <c r="U57" s="19">
        <f>response_excCovid!U57/dose_original!U57</f>
        <v>7.9046818774136628E-3</v>
      </c>
      <c r="V57" s="19">
        <f>response_excCovid!V57/dose_original!V57</f>
        <v>7.834309156891912E-3</v>
      </c>
    </row>
    <row r="58" spans="1:22" x14ac:dyDescent="0.3">
      <c r="A58">
        <v>56</v>
      </c>
      <c r="B58" s="19">
        <f>response_excCovid!B58/dose_original!B58</f>
        <v>1.012913452852383E-2</v>
      </c>
      <c r="C58" s="19">
        <f>response_excCovid!C58/dose_original!C58</f>
        <v>9.8594909234585772E-3</v>
      </c>
      <c r="D58" s="19">
        <f>response_excCovid!D58/dose_original!D58</f>
        <v>9.7477844634390309E-3</v>
      </c>
      <c r="E58" s="19">
        <f>response_excCovid!E58/dose_original!E58</f>
        <v>9.6209970180231291E-3</v>
      </c>
      <c r="F58" s="19">
        <f>response_excCovid!F58/dose_original!F58</f>
        <v>9.679892780742173E-3</v>
      </c>
      <c r="G58" s="19">
        <f>response_excCovid!G58/dose_original!G58</f>
        <v>8.8391504753009501E-3</v>
      </c>
      <c r="H58" s="19">
        <f>response_excCovid!H58/dose_original!H58</f>
        <v>8.8403492742189713E-3</v>
      </c>
      <c r="I58" s="19">
        <f>response_excCovid!I58/dose_original!I58</f>
        <v>9.0408385015547047E-3</v>
      </c>
      <c r="J58" s="19">
        <f>response_excCovid!J58/dose_original!J58</f>
        <v>9.6321396309761165E-3</v>
      </c>
      <c r="K58" s="19">
        <f>response_excCovid!K58/dose_original!K58</f>
        <v>8.2350376587433036E-3</v>
      </c>
      <c r="L58" s="19">
        <f>response_excCovid!L58/dose_original!L58</f>
        <v>8.5261761806894997E-3</v>
      </c>
      <c r="M58" s="19">
        <f>response_excCovid!M58/dose_original!M58</f>
        <v>8.433149154979374E-3</v>
      </c>
      <c r="N58" s="19">
        <f>response_excCovid!N58/dose_original!N58</f>
        <v>8.4862363885549186E-3</v>
      </c>
      <c r="O58" s="19">
        <f>response_excCovid!O58/dose_original!O58</f>
        <v>8.7451486029600425E-3</v>
      </c>
      <c r="P58" s="19">
        <f>response_excCovid!P58/dose_original!P58</f>
        <v>8.6804834513404799E-3</v>
      </c>
      <c r="Q58" s="19">
        <f>response_excCovid!Q58/dose_original!Q58</f>
        <v>8.5370625152684353E-3</v>
      </c>
      <c r="R58" s="19">
        <f>response_excCovid!R58/dose_original!R58</f>
        <v>8.6730080557296772E-3</v>
      </c>
      <c r="S58" s="19">
        <f>response_excCovid!S58/dose_original!S58</f>
        <v>8.4981780216554677E-3</v>
      </c>
      <c r="T58" s="19">
        <f>response_excCovid!T58/dose_original!T58</f>
        <v>8.644803764096114E-3</v>
      </c>
      <c r="U58" s="19">
        <f>response_excCovid!U58/dose_original!U58</f>
        <v>8.5658609477270303E-3</v>
      </c>
      <c r="V58" s="19">
        <f>response_excCovid!V58/dose_original!V58</f>
        <v>8.5335023655485464E-3</v>
      </c>
    </row>
    <row r="59" spans="1:22" x14ac:dyDescent="0.3">
      <c r="A59">
        <v>57</v>
      </c>
      <c r="B59" s="19">
        <f>response_excCovid!B59/dose_original!B59</f>
        <v>1.1069274140232498E-2</v>
      </c>
      <c r="C59" s="19">
        <f>response_excCovid!C59/dose_original!C59</f>
        <v>1.0577111004364469E-2</v>
      </c>
      <c r="D59" s="19">
        <f>response_excCovid!D59/dose_original!D59</f>
        <v>1.0437168350490267E-2</v>
      </c>
      <c r="E59" s="19">
        <f>response_excCovid!E59/dose_original!E59</f>
        <v>1.0276468841495377E-2</v>
      </c>
      <c r="F59" s="19">
        <f>response_excCovid!F59/dose_original!F59</f>
        <v>1.0395028689617418E-2</v>
      </c>
      <c r="G59" s="19">
        <f>response_excCovid!G59/dose_original!G59</f>
        <v>1.0283649773733089E-2</v>
      </c>
      <c r="H59" s="19">
        <f>response_excCovid!H59/dose_original!H59</f>
        <v>9.5460832415746114E-3</v>
      </c>
      <c r="I59" s="19">
        <f>response_excCovid!I59/dose_original!I59</f>
        <v>9.4546467134628137E-3</v>
      </c>
      <c r="J59" s="19">
        <f>response_excCovid!J59/dose_original!J59</f>
        <v>9.5846956148241905E-3</v>
      </c>
      <c r="K59" s="19">
        <f>response_excCovid!K59/dose_original!K59</f>
        <v>1.0165772161102451E-2</v>
      </c>
      <c r="L59" s="19">
        <f>response_excCovid!L59/dose_original!L59</f>
        <v>8.9981195136664277E-3</v>
      </c>
      <c r="M59" s="19">
        <f>response_excCovid!M59/dose_original!M59</f>
        <v>9.1388280286294529E-3</v>
      </c>
      <c r="N59" s="19">
        <f>response_excCovid!N59/dose_original!N59</f>
        <v>9.1341894991497936E-3</v>
      </c>
      <c r="O59" s="19">
        <f>response_excCovid!O59/dose_original!O59</f>
        <v>9.0933649446536344E-3</v>
      </c>
      <c r="P59" s="19">
        <f>response_excCovid!P59/dose_original!P59</f>
        <v>9.4326573538302191E-3</v>
      </c>
      <c r="Q59" s="19">
        <f>response_excCovid!Q59/dose_original!Q59</f>
        <v>9.266676530365503E-3</v>
      </c>
      <c r="R59" s="19">
        <f>response_excCovid!R59/dose_original!R59</f>
        <v>9.1773069028836807E-3</v>
      </c>
      <c r="S59" s="19">
        <f>response_excCovid!S59/dose_original!S59</f>
        <v>9.1284497968366282E-3</v>
      </c>
      <c r="T59" s="19">
        <f>response_excCovid!T59/dose_original!T59</f>
        <v>9.1374683906451943E-3</v>
      </c>
      <c r="U59" s="19">
        <f>response_excCovid!U59/dose_original!U59</f>
        <v>9.4070728489282409E-3</v>
      </c>
      <c r="V59" s="19">
        <f>response_excCovid!V59/dose_original!V59</f>
        <v>9.3256070458280493E-3</v>
      </c>
    </row>
    <row r="60" spans="1:22" x14ac:dyDescent="0.3">
      <c r="A60">
        <v>58</v>
      </c>
      <c r="B60" s="19">
        <f>response_excCovid!B60/dose_original!B60</f>
        <v>1.2138894941410796E-2</v>
      </c>
      <c r="C60" s="19">
        <f>response_excCovid!C60/dose_original!C60</f>
        <v>1.2167768990677497E-2</v>
      </c>
      <c r="D60" s="19">
        <f>response_excCovid!D60/dose_original!D60</f>
        <v>1.1470708371498928E-2</v>
      </c>
      <c r="E60" s="19">
        <f>response_excCovid!E60/dose_original!E60</f>
        <v>1.135862715928755E-2</v>
      </c>
      <c r="F60" s="19">
        <f>response_excCovid!F60/dose_original!F60</f>
        <v>1.1339495398591021E-2</v>
      </c>
      <c r="G60" s="19">
        <f>response_excCovid!G60/dose_original!G60</f>
        <v>1.1119053705656846E-2</v>
      </c>
      <c r="H60" s="19">
        <f>response_excCovid!H60/dose_original!H60</f>
        <v>1.1140389456211484E-2</v>
      </c>
      <c r="I60" s="19">
        <f>response_excCovid!I60/dose_original!I60</f>
        <v>1.0312830323448412E-2</v>
      </c>
      <c r="J60" s="19">
        <f>response_excCovid!J60/dose_original!J60</f>
        <v>1.0258610775753189E-2</v>
      </c>
      <c r="K60" s="19">
        <f>response_excCovid!K60/dose_original!K60</f>
        <v>1.0153647065810227E-2</v>
      </c>
      <c r="L60" s="19">
        <f>response_excCovid!L60/dose_original!L60</f>
        <v>1.0874800110130759E-2</v>
      </c>
      <c r="M60" s="19">
        <f>response_excCovid!M60/dose_original!M60</f>
        <v>9.7577575634281068E-3</v>
      </c>
      <c r="N60" s="19">
        <f>response_excCovid!N60/dose_original!N60</f>
        <v>9.7176838015708769E-3</v>
      </c>
      <c r="O60" s="19">
        <f>response_excCovid!O60/dose_original!O60</f>
        <v>9.6996618849864002E-3</v>
      </c>
      <c r="P60" s="19">
        <f>response_excCovid!P60/dose_original!P60</f>
        <v>9.6951251445102915E-3</v>
      </c>
      <c r="Q60" s="19">
        <f>response_excCovid!Q60/dose_original!Q60</f>
        <v>9.9160577144181312E-3</v>
      </c>
      <c r="R60" s="19">
        <f>response_excCovid!R60/dose_original!R60</f>
        <v>9.839946393463762E-3</v>
      </c>
      <c r="S60" s="19">
        <f>response_excCovid!S60/dose_original!S60</f>
        <v>1.0007717550439785E-2</v>
      </c>
      <c r="T60" s="19">
        <f>response_excCovid!T60/dose_original!T60</f>
        <v>1.0027597818973907E-2</v>
      </c>
      <c r="U60" s="19">
        <f>response_excCovid!U60/dose_original!U60</f>
        <v>9.991151722369862E-3</v>
      </c>
      <c r="V60" s="19">
        <f>response_excCovid!V60/dose_original!V60</f>
        <v>1.0042235871268778E-2</v>
      </c>
    </row>
    <row r="61" spans="1:22" x14ac:dyDescent="0.3">
      <c r="A61">
        <v>59</v>
      </c>
      <c r="B61" s="19">
        <f>response_excCovid!B61/dose_original!B61</f>
        <v>1.2902082001630993E-2</v>
      </c>
      <c r="C61" s="19">
        <f>response_excCovid!C61/dose_original!C61</f>
        <v>1.2781952909852118E-2</v>
      </c>
      <c r="D61" s="19">
        <f>response_excCovid!D61/dose_original!D61</f>
        <v>1.2403006501474943E-2</v>
      </c>
      <c r="E61" s="19">
        <f>response_excCovid!E61/dose_original!E61</f>
        <v>1.1951357728450672E-2</v>
      </c>
      <c r="F61" s="19">
        <f>response_excCovid!F61/dose_original!F61</f>
        <v>1.2151442972985427E-2</v>
      </c>
      <c r="G61" s="19">
        <f>response_excCovid!G61/dose_original!G61</f>
        <v>1.2063263724206113E-2</v>
      </c>
      <c r="H61" s="19">
        <f>response_excCovid!H61/dose_original!H61</f>
        <v>1.1898763826136504E-2</v>
      </c>
      <c r="I61" s="19">
        <f>response_excCovid!I61/dose_original!I61</f>
        <v>1.2019803151711948E-2</v>
      </c>
      <c r="J61" s="19">
        <f>response_excCovid!J61/dose_original!J61</f>
        <v>1.1199369111012495E-2</v>
      </c>
      <c r="K61" s="19">
        <f>response_excCovid!K61/dose_original!K61</f>
        <v>1.0741686743188745E-2</v>
      </c>
      <c r="L61" s="19">
        <f>response_excCovid!L61/dose_original!L61</f>
        <v>1.1119931974474894E-2</v>
      </c>
      <c r="M61" s="19">
        <f>response_excCovid!M61/dose_original!M61</f>
        <v>1.162784886296005E-2</v>
      </c>
      <c r="N61" s="19">
        <f>response_excCovid!N61/dose_original!N61</f>
        <v>1.0111812669163741E-2</v>
      </c>
      <c r="O61" s="19">
        <f>response_excCovid!O61/dose_original!O61</f>
        <v>1.0436050431784645E-2</v>
      </c>
      <c r="P61" s="19">
        <f>response_excCovid!P61/dose_original!P61</f>
        <v>1.0386569749197511E-2</v>
      </c>
      <c r="Q61" s="19">
        <f>response_excCovid!Q61/dose_original!Q61</f>
        <v>1.0454101399578218E-2</v>
      </c>
      <c r="R61" s="19">
        <f>response_excCovid!R61/dose_original!R61</f>
        <v>1.0602551068406968E-2</v>
      </c>
      <c r="S61" s="19">
        <f>response_excCovid!S61/dose_original!S61</f>
        <v>1.0693778429867875E-2</v>
      </c>
      <c r="T61" s="19">
        <f>response_excCovid!T61/dose_original!T61</f>
        <v>1.0766755066531667E-2</v>
      </c>
      <c r="U61" s="19">
        <f>response_excCovid!U61/dose_original!U61</f>
        <v>1.0699952310185489E-2</v>
      </c>
      <c r="V61" s="19">
        <f>response_excCovid!V61/dose_original!V61</f>
        <v>1.0749020218821773E-2</v>
      </c>
    </row>
    <row r="62" spans="1:22" x14ac:dyDescent="0.3">
      <c r="A62">
        <v>60</v>
      </c>
      <c r="B62" s="19">
        <f>response_excCovid!B62/dose_original!B62</f>
        <v>1.4891813402964006E-2</v>
      </c>
      <c r="C62" s="19">
        <f>response_excCovid!C62/dose_original!C62</f>
        <v>1.3925701665737051E-2</v>
      </c>
      <c r="D62" s="19">
        <f>response_excCovid!D62/dose_original!D62</f>
        <v>1.3731399176667247E-2</v>
      </c>
      <c r="E62" s="19">
        <f>response_excCovid!E62/dose_original!E62</f>
        <v>1.3210762675280974E-2</v>
      </c>
      <c r="F62" s="19">
        <f>response_excCovid!F62/dose_original!F62</f>
        <v>1.2822901825334529E-2</v>
      </c>
      <c r="G62" s="19">
        <f>response_excCovid!G62/dose_original!G62</f>
        <v>1.2721269764413186E-2</v>
      </c>
      <c r="H62" s="19">
        <f>response_excCovid!H62/dose_original!H62</f>
        <v>1.2882442602781667E-2</v>
      </c>
      <c r="I62" s="19">
        <f>response_excCovid!I62/dose_original!I62</f>
        <v>1.3049048173190038E-2</v>
      </c>
      <c r="J62" s="19">
        <f>response_excCovid!J62/dose_original!J62</f>
        <v>1.2934348821825231E-2</v>
      </c>
      <c r="K62" s="19">
        <f>response_excCovid!K62/dose_original!K62</f>
        <v>1.1741265846088212E-2</v>
      </c>
      <c r="L62" s="19">
        <f>response_excCovid!L62/dose_original!L62</f>
        <v>1.1863743602292923E-2</v>
      </c>
      <c r="M62" s="19">
        <f>response_excCovid!M62/dose_original!M62</f>
        <v>1.1845844592448406E-2</v>
      </c>
      <c r="N62" s="19">
        <f>response_excCovid!N62/dose_original!N62</f>
        <v>1.2455392834242001E-2</v>
      </c>
      <c r="O62" s="19">
        <f>response_excCovid!O62/dose_original!O62</f>
        <v>1.1290241749619397E-2</v>
      </c>
      <c r="P62" s="19">
        <f>response_excCovid!P62/dose_original!P62</f>
        <v>1.1387585641153514E-2</v>
      </c>
      <c r="Q62" s="19">
        <f>response_excCovid!Q62/dose_original!Q62</f>
        <v>1.1170324850253363E-2</v>
      </c>
      <c r="R62" s="19">
        <f>response_excCovid!R62/dose_original!R62</f>
        <v>1.1284417228456618E-2</v>
      </c>
      <c r="S62" s="19">
        <f>response_excCovid!S62/dose_original!S62</f>
        <v>1.1441361852652579E-2</v>
      </c>
      <c r="T62" s="19">
        <f>response_excCovid!T62/dose_original!T62</f>
        <v>1.1573061631564808E-2</v>
      </c>
      <c r="U62" s="19">
        <f>response_excCovid!U62/dose_original!U62</f>
        <v>1.164879457423083E-2</v>
      </c>
      <c r="V62" s="19">
        <f>response_excCovid!V62/dose_original!V62</f>
        <v>1.1576240249852609E-2</v>
      </c>
    </row>
    <row r="63" spans="1:22" x14ac:dyDescent="0.3">
      <c r="A63">
        <v>61</v>
      </c>
      <c r="B63" s="19">
        <f>response_excCovid!B63/dose_original!B63</f>
        <v>1.6357993964292113E-2</v>
      </c>
      <c r="C63" s="19">
        <f>response_excCovid!C63/dose_original!C63</f>
        <v>1.6017541950929727E-2</v>
      </c>
      <c r="D63" s="19">
        <f>response_excCovid!D63/dose_original!D63</f>
        <v>1.5079015988752496E-2</v>
      </c>
      <c r="E63" s="19">
        <f>response_excCovid!E63/dose_original!E63</f>
        <v>1.505854992856793E-2</v>
      </c>
      <c r="F63" s="19">
        <f>response_excCovid!F63/dose_original!F63</f>
        <v>1.4687222171081125E-2</v>
      </c>
      <c r="G63" s="19">
        <f>response_excCovid!G63/dose_original!G63</f>
        <v>1.3909207734892137E-2</v>
      </c>
      <c r="H63" s="19">
        <f>response_excCovid!H63/dose_original!H63</f>
        <v>1.368799880365142E-2</v>
      </c>
      <c r="I63" s="19">
        <f>response_excCovid!I63/dose_original!I63</f>
        <v>1.3684987526316795E-2</v>
      </c>
      <c r="J63" s="19">
        <f>response_excCovid!J63/dose_original!J63</f>
        <v>1.3973509712267036E-2</v>
      </c>
      <c r="K63" s="19">
        <f>response_excCovid!K63/dose_original!K63</f>
        <v>1.3514775018144323E-2</v>
      </c>
      <c r="L63" s="19">
        <f>response_excCovid!L63/dose_original!L63</f>
        <v>1.2403196174435879E-2</v>
      </c>
      <c r="M63" s="19">
        <f>response_excCovid!M63/dose_original!M63</f>
        <v>1.211293510802121E-2</v>
      </c>
      <c r="N63" s="19">
        <f>response_excCovid!N63/dose_original!N63</f>
        <v>1.2293118316405742E-2</v>
      </c>
      <c r="O63" s="19">
        <f>response_excCovid!O63/dose_original!O63</f>
        <v>1.3284106141061116E-2</v>
      </c>
      <c r="P63" s="19">
        <f>response_excCovid!P63/dose_original!P63</f>
        <v>1.1518747876637231E-2</v>
      </c>
      <c r="Q63" s="19">
        <f>response_excCovid!Q63/dose_original!Q63</f>
        <v>1.1596947624187177E-2</v>
      </c>
      <c r="R63" s="19">
        <f>response_excCovid!R63/dose_original!R63</f>
        <v>1.1742789382188441E-2</v>
      </c>
      <c r="S63" s="19">
        <f>response_excCovid!S63/dose_original!S63</f>
        <v>1.2040752971346387E-2</v>
      </c>
      <c r="T63" s="19">
        <f>response_excCovid!T63/dose_original!T63</f>
        <v>1.2374382001077317E-2</v>
      </c>
      <c r="U63" s="19">
        <f>response_excCovid!U63/dose_original!U63</f>
        <v>1.2699418308867262E-2</v>
      </c>
      <c r="V63" s="19">
        <f>response_excCovid!V63/dose_original!V63</f>
        <v>1.2547410267432012E-2</v>
      </c>
    </row>
    <row r="64" spans="1:22" x14ac:dyDescent="0.3">
      <c r="A64">
        <v>62</v>
      </c>
      <c r="B64" s="19">
        <f>response_excCovid!B64/dose_original!B64</f>
        <v>1.7584025384492639E-2</v>
      </c>
      <c r="C64" s="19">
        <f>response_excCovid!C64/dose_original!C64</f>
        <v>1.7798124543983773E-2</v>
      </c>
      <c r="D64" s="19">
        <f>response_excCovid!D64/dose_original!D64</f>
        <v>1.6892687624955664E-2</v>
      </c>
      <c r="E64" s="19">
        <f>response_excCovid!E64/dose_original!E64</f>
        <v>1.6248801227097692E-2</v>
      </c>
      <c r="F64" s="19">
        <f>response_excCovid!F64/dose_original!F64</f>
        <v>1.5774464584534974E-2</v>
      </c>
      <c r="G64" s="19">
        <f>response_excCovid!G64/dose_original!G64</f>
        <v>1.5616400185809702E-2</v>
      </c>
      <c r="H64" s="19">
        <f>response_excCovid!H64/dose_original!H64</f>
        <v>1.5063411568940392E-2</v>
      </c>
      <c r="I64" s="19">
        <f>response_excCovid!I64/dose_original!I64</f>
        <v>1.512807094195205E-2</v>
      </c>
      <c r="J64" s="19">
        <f>response_excCovid!J64/dose_original!J64</f>
        <v>1.4964445973668623E-2</v>
      </c>
      <c r="K64" s="19">
        <f>response_excCovid!K64/dose_original!K64</f>
        <v>1.4644890949622454E-2</v>
      </c>
      <c r="L64" s="19">
        <f>response_excCovid!L64/dose_original!L64</f>
        <v>1.480258149214524E-2</v>
      </c>
      <c r="M64" s="19">
        <f>response_excCovid!M64/dose_original!M64</f>
        <v>1.3349499321827819E-2</v>
      </c>
      <c r="N64" s="19">
        <f>response_excCovid!N64/dose_original!N64</f>
        <v>1.2993832029224071E-2</v>
      </c>
      <c r="O64" s="19">
        <f>response_excCovid!O64/dose_original!O64</f>
        <v>1.3262568705161416E-2</v>
      </c>
      <c r="P64" s="19">
        <f>response_excCovid!P64/dose_original!P64</f>
        <v>1.4212127479919538E-2</v>
      </c>
      <c r="Q64" s="19">
        <f>response_excCovid!Q64/dose_original!Q64</f>
        <v>1.2432679773952437E-2</v>
      </c>
      <c r="R64" s="19">
        <f>response_excCovid!R64/dose_original!R64</f>
        <v>1.2474530715521022E-2</v>
      </c>
      <c r="S64" s="19">
        <f>response_excCovid!S64/dose_original!S64</f>
        <v>1.285944138103479E-2</v>
      </c>
      <c r="T64" s="19">
        <f>response_excCovid!T64/dose_original!T64</f>
        <v>1.3102799798513667E-2</v>
      </c>
      <c r="U64" s="19">
        <f>response_excCovid!U64/dose_original!U64</f>
        <v>1.3404211729229282E-2</v>
      </c>
      <c r="V64" s="19">
        <f>response_excCovid!V64/dose_original!V64</f>
        <v>1.3478964778004851E-2</v>
      </c>
    </row>
    <row r="65" spans="1:22" x14ac:dyDescent="0.3">
      <c r="A65">
        <v>63</v>
      </c>
      <c r="B65" s="19">
        <f>response_excCovid!B65/dose_original!B65</f>
        <v>1.8583676335150717E-2</v>
      </c>
      <c r="C65" s="19">
        <f>response_excCovid!C65/dose_original!C65</f>
        <v>1.8782815896392292E-2</v>
      </c>
      <c r="D65" s="19">
        <f>response_excCovid!D65/dose_original!D65</f>
        <v>1.799739706601897E-2</v>
      </c>
      <c r="E65" s="19">
        <f>response_excCovid!E65/dose_original!E65</f>
        <v>1.7904403527982081E-2</v>
      </c>
      <c r="F65" s="19">
        <f>response_excCovid!F65/dose_original!F65</f>
        <v>1.6998409533795878E-2</v>
      </c>
      <c r="G65" s="19">
        <f>response_excCovid!G65/dose_original!G65</f>
        <v>1.6918500509542158E-2</v>
      </c>
      <c r="H65" s="19">
        <f>response_excCovid!H65/dose_original!H65</f>
        <v>1.6597169823624591E-2</v>
      </c>
      <c r="I65" s="19">
        <f>response_excCovid!I65/dose_original!I65</f>
        <v>1.6249055075467794E-2</v>
      </c>
      <c r="J65" s="19">
        <f>response_excCovid!J65/dose_original!J65</f>
        <v>1.5849423760798707E-2</v>
      </c>
      <c r="K65" s="19">
        <f>response_excCovid!K65/dose_original!K65</f>
        <v>1.5512150244416529E-2</v>
      </c>
      <c r="L65" s="19">
        <f>response_excCovid!L65/dose_original!L65</f>
        <v>1.5789743527248924E-2</v>
      </c>
      <c r="M65" s="19">
        <f>response_excCovid!M65/dose_original!M65</f>
        <v>1.540456169084224E-2</v>
      </c>
      <c r="N65" s="19">
        <f>response_excCovid!N65/dose_original!N65</f>
        <v>1.4285423820859603E-2</v>
      </c>
      <c r="O65" s="19">
        <f>response_excCovid!O65/dose_original!O65</f>
        <v>1.4057022902609019E-2</v>
      </c>
      <c r="P65" s="19">
        <f>response_excCovid!P65/dose_original!P65</f>
        <v>1.4259796144999415E-2</v>
      </c>
      <c r="Q65" s="19">
        <f>response_excCovid!Q65/dose_original!Q65</f>
        <v>1.4806021208368483E-2</v>
      </c>
      <c r="R65" s="19">
        <f>response_excCovid!R65/dose_original!R65</f>
        <v>1.3180673018160432E-2</v>
      </c>
      <c r="S65" s="19">
        <f>response_excCovid!S65/dose_original!S65</f>
        <v>1.3569276088005761E-2</v>
      </c>
      <c r="T65" s="19">
        <f>response_excCovid!T65/dose_original!T65</f>
        <v>1.3846357019360501E-2</v>
      </c>
      <c r="U65" s="19">
        <f>response_excCovid!U65/dose_original!U65</f>
        <v>1.4177439423695369E-2</v>
      </c>
      <c r="V65" s="19">
        <f>response_excCovid!V65/dose_original!V65</f>
        <v>1.4751958709070201E-2</v>
      </c>
    </row>
    <row r="66" spans="1:22" x14ac:dyDescent="0.3">
      <c r="A66">
        <v>64</v>
      </c>
      <c r="B66" s="19">
        <f>response_excCovid!B66/dose_original!B66</f>
        <v>1.9850140632962216E-2</v>
      </c>
      <c r="C66" s="19">
        <f>response_excCovid!C66/dose_original!C66</f>
        <v>1.9806298443888416E-2</v>
      </c>
      <c r="D66" s="19">
        <f>response_excCovid!D66/dose_original!D66</f>
        <v>1.9667315759978741E-2</v>
      </c>
      <c r="E66" s="19">
        <f>response_excCovid!E66/dose_original!E66</f>
        <v>1.9147855370871429E-2</v>
      </c>
      <c r="F66" s="19">
        <f>response_excCovid!F66/dose_original!F66</f>
        <v>1.9363069501264964E-2</v>
      </c>
      <c r="G66" s="19">
        <f>response_excCovid!G66/dose_original!G66</f>
        <v>1.8373294908791322E-2</v>
      </c>
      <c r="H66" s="19">
        <f>response_excCovid!H66/dose_original!H66</f>
        <v>1.792114740045981E-2</v>
      </c>
      <c r="I66" s="19">
        <f>response_excCovid!I66/dose_original!I66</f>
        <v>1.7827990610017396E-2</v>
      </c>
      <c r="J66" s="19">
        <f>response_excCovid!J66/dose_original!J66</f>
        <v>1.7297477267392555E-2</v>
      </c>
      <c r="K66" s="19">
        <f>response_excCovid!K66/dose_original!K66</f>
        <v>1.6622367699644813E-2</v>
      </c>
      <c r="L66" s="19">
        <f>response_excCovid!L66/dose_original!L66</f>
        <v>1.6753151911106576E-2</v>
      </c>
      <c r="M66" s="19">
        <f>response_excCovid!M66/dose_original!M66</f>
        <v>1.6487536206221166E-2</v>
      </c>
      <c r="N66" s="19">
        <f>response_excCovid!N66/dose_original!N66</f>
        <v>1.648804666376438E-2</v>
      </c>
      <c r="O66" s="19">
        <f>response_excCovid!O66/dose_original!O66</f>
        <v>1.5568358856204617E-2</v>
      </c>
      <c r="P66" s="19">
        <f>response_excCovid!P66/dose_original!P66</f>
        <v>1.496521526324323E-2</v>
      </c>
      <c r="Q66" s="19">
        <f>response_excCovid!Q66/dose_original!Q66</f>
        <v>1.5236585980161714E-2</v>
      </c>
      <c r="R66" s="19">
        <f>response_excCovid!R66/dose_original!R66</f>
        <v>1.6091758083117576E-2</v>
      </c>
      <c r="S66" s="19">
        <f>response_excCovid!S66/dose_original!S66</f>
        <v>1.4169240047111002E-2</v>
      </c>
      <c r="T66" s="19">
        <f>response_excCovid!T66/dose_original!T66</f>
        <v>1.4654907368931573E-2</v>
      </c>
      <c r="U66" s="19">
        <f>response_excCovid!U66/dose_original!U66</f>
        <v>1.4670675153517592E-2</v>
      </c>
      <c r="V66" s="19">
        <f>response_excCovid!V66/dose_original!V66</f>
        <v>1.5158134798842954E-2</v>
      </c>
    </row>
    <row r="67" spans="1:22" x14ac:dyDescent="0.3">
      <c r="A67">
        <v>65</v>
      </c>
      <c r="B67" s="19">
        <f>response_excCovid!B67/dose_original!B67</f>
        <v>2.1927977112660278E-2</v>
      </c>
      <c r="C67" s="19">
        <f>response_excCovid!C67/dose_original!C67</f>
        <v>2.1167036360996646E-2</v>
      </c>
      <c r="D67" s="19">
        <f>response_excCovid!D67/dose_original!D67</f>
        <v>2.089482702031692E-2</v>
      </c>
      <c r="E67" s="19">
        <f>response_excCovid!E67/dose_original!E67</f>
        <v>2.1012927561458963E-2</v>
      </c>
      <c r="F67" s="19">
        <f>response_excCovid!F67/dose_original!F67</f>
        <v>2.071729654085102E-2</v>
      </c>
      <c r="G67" s="19">
        <f>response_excCovid!G67/dose_original!G67</f>
        <v>2.0152381099204177E-2</v>
      </c>
      <c r="H67" s="19">
        <f>response_excCovid!H67/dose_original!H67</f>
        <v>1.9356886766825013E-2</v>
      </c>
      <c r="I67" s="19">
        <f>response_excCovid!I67/dose_original!I67</f>
        <v>1.9123325812598357E-2</v>
      </c>
      <c r="J67" s="19">
        <f>response_excCovid!J67/dose_original!J67</f>
        <v>1.885220551338922E-2</v>
      </c>
      <c r="K67" s="19">
        <f>response_excCovid!K67/dose_original!K67</f>
        <v>1.7984503506546911E-2</v>
      </c>
      <c r="L67" s="19">
        <f>response_excCovid!L67/dose_original!L67</f>
        <v>1.7651006611713392E-2</v>
      </c>
      <c r="M67" s="19">
        <f>response_excCovid!M67/dose_original!M67</f>
        <v>1.7322302634988955E-2</v>
      </c>
      <c r="N67" s="19">
        <f>response_excCovid!N67/dose_original!N67</f>
        <v>1.7591754544313064E-2</v>
      </c>
      <c r="O67" s="19">
        <f>response_excCovid!O67/dose_original!O67</f>
        <v>1.7626328855278667E-2</v>
      </c>
      <c r="P67" s="19">
        <f>response_excCovid!P67/dose_original!P67</f>
        <v>1.6208403660151676E-2</v>
      </c>
      <c r="Q67" s="19">
        <f>response_excCovid!Q67/dose_original!Q67</f>
        <v>1.5934016552715917E-2</v>
      </c>
      <c r="R67" s="19">
        <f>response_excCovid!R67/dose_original!R67</f>
        <v>1.5767782394032995E-2</v>
      </c>
      <c r="S67" s="19">
        <f>response_excCovid!S67/dose_original!S67</f>
        <v>1.7074401430702872E-2</v>
      </c>
      <c r="T67" s="19">
        <f>response_excCovid!T67/dose_original!T67</f>
        <v>1.5099383934434297E-2</v>
      </c>
      <c r="U67" s="19">
        <f>response_excCovid!U67/dose_original!U67</f>
        <v>1.5708017497351352E-2</v>
      </c>
      <c r="V67" s="19">
        <f>response_excCovid!V67/dose_original!V67</f>
        <v>1.6051506585036228E-2</v>
      </c>
    </row>
    <row r="68" spans="1:22" x14ac:dyDescent="0.3">
      <c r="A68">
        <v>66</v>
      </c>
      <c r="B68" s="19">
        <f>response_excCovid!B68/dose_original!B68</f>
        <v>2.3590913439387805E-2</v>
      </c>
      <c r="C68" s="19">
        <f>response_excCovid!C68/dose_original!C68</f>
        <v>2.3328469777633299E-2</v>
      </c>
      <c r="D68" s="19">
        <f>response_excCovid!D68/dose_original!D68</f>
        <v>2.2540112633155127E-2</v>
      </c>
      <c r="E68" s="19">
        <f>response_excCovid!E68/dose_original!E68</f>
        <v>2.2596560045482508E-2</v>
      </c>
      <c r="F68" s="19">
        <f>response_excCovid!F68/dose_original!F68</f>
        <v>2.240932963734078E-2</v>
      </c>
      <c r="G68" s="19">
        <f>response_excCovid!G68/dose_original!G68</f>
        <v>2.1654301900026044E-2</v>
      </c>
      <c r="H68" s="19">
        <f>response_excCovid!H68/dose_original!H68</f>
        <v>2.1363736801719529E-2</v>
      </c>
      <c r="I68" s="19">
        <f>response_excCovid!I68/dose_original!I68</f>
        <v>2.0346335090793401E-2</v>
      </c>
      <c r="J68" s="19">
        <f>response_excCovid!J68/dose_original!J68</f>
        <v>2.0173886163006118E-2</v>
      </c>
      <c r="K68" s="19">
        <f>response_excCovid!K68/dose_original!K68</f>
        <v>1.9696545452549011E-2</v>
      </c>
      <c r="L68" s="19">
        <f>response_excCovid!L68/dose_original!L68</f>
        <v>1.8957032575983922E-2</v>
      </c>
      <c r="M68" s="19">
        <f>response_excCovid!M68/dose_original!M68</f>
        <v>1.8607318662675398E-2</v>
      </c>
      <c r="N68" s="19">
        <f>response_excCovid!N68/dose_original!N68</f>
        <v>1.8474140455127394E-2</v>
      </c>
      <c r="O68" s="19">
        <f>response_excCovid!O68/dose_original!O68</f>
        <v>1.8756004261045393E-2</v>
      </c>
      <c r="P68" s="19">
        <f>response_excCovid!P68/dose_original!P68</f>
        <v>1.8606570421519041E-2</v>
      </c>
      <c r="Q68" s="19">
        <f>response_excCovid!Q68/dose_original!Q68</f>
        <v>1.7028670476168271E-2</v>
      </c>
      <c r="R68" s="19">
        <f>response_excCovid!R68/dose_original!R68</f>
        <v>1.6661191073477025E-2</v>
      </c>
      <c r="S68" s="19">
        <f>response_excCovid!S68/dose_original!S68</f>
        <v>1.7214882310652192E-2</v>
      </c>
      <c r="T68" s="19">
        <f>response_excCovid!T68/dose_original!T68</f>
        <v>1.8731661742506275E-2</v>
      </c>
      <c r="U68" s="19">
        <f>response_excCovid!U68/dose_original!U68</f>
        <v>1.6382181359437732E-2</v>
      </c>
      <c r="V68" s="19">
        <f>response_excCovid!V68/dose_original!V68</f>
        <v>1.7059127295846296E-2</v>
      </c>
    </row>
    <row r="69" spans="1:22" x14ac:dyDescent="0.3">
      <c r="A69">
        <v>67</v>
      </c>
      <c r="B69" s="19">
        <f>response_excCovid!B69/dose_original!B69</f>
        <v>2.6142767478538345E-2</v>
      </c>
      <c r="C69" s="19">
        <f>response_excCovid!C69/dose_original!C69</f>
        <v>2.4786046187096039E-2</v>
      </c>
      <c r="D69" s="19">
        <f>response_excCovid!D69/dose_original!D69</f>
        <v>2.4932030802484486E-2</v>
      </c>
      <c r="E69" s="19">
        <f>response_excCovid!E69/dose_original!E69</f>
        <v>2.3726668629035257E-2</v>
      </c>
      <c r="F69" s="19">
        <f>response_excCovid!F69/dose_original!F69</f>
        <v>2.3418474737175066E-2</v>
      </c>
      <c r="G69" s="19">
        <f>response_excCovid!G69/dose_original!G69</f>
        <v>2.3610635075577684E-2</v>
      </c>
      <c r="H69" s="19">
        <f>response_excCovid!H69/dose_original!H69</f>
        <v>2.3172378431768247E-2</v>
      </c>
      <c r="I69" s="19">
        <f>response_excCovid!I69/dose_original!I69</f>
        <v>2.2988948584757592E-2</v>
      </c>
      <c r="J69" s="19">
        <f>response_excCovid!J69/dose_original!J69</f>
        <v>2.1879740058839654E-2</v>
      </c>
      <c r="K69" s="19">
        <f>response_excCovid!K69/dose_original!K69</f>
        <v>2.1165161968674358E-2</v>
      </c>
      <c r="L69" s="19">
        <f>response_excCovid!L69/dose_original!L69</f>
        <v>2.1084985692050997E-2</v>
      </c>
      <c r="M69" s="19">
        <f>response_excCovid!M69/dose_original!M69</f>
        <v>2.0245784668642307E-2</v>
      </c>
      <c r="N69" s="19">
        <f>response_excCovid!N69/dose_original!N69</f>
        <v>1.9482175558562274E-2</v>
      </c>
      <c r="O69" s="19">
        <f>response_excCovid!O69/dose_original!O69</f>
        <v>1.9704851017744454E-2</v>
      </c>
      <c r="P69" s="19">
        <f>response_excCovid!P69/dose_original!P69</f>
        <v>1.9546779780720874E-2</v>
      </c>
      <c r="Q69" s="19">
        <f>response_excCovid!Q69/dose_original!Q69</f>
        <v>1.9297220113431175E-2</v>
      </c>
      <c r="R69" s="19">
        <f>response_excCovid!R69/dose_original!R69</f>
        <v>1.8020771502573033E-2</v>
      </c>
      <c r="S69" s="19">
        <f>response_excCovid!S69/dose_original!S69</f>
        <v>1.8147758728238129E-2</v>
      </c>
      <c r="T69" s="19">
        <f>response_excCovid!T69/dose_original!T69</f>
        <v>1.855505951149693E-2</v>
      </c>
      <c r="U69" s="19">
        <f>response_excCovid!U69/dose_original!U69</f>
        <v>1.9933854960300937E-2</v>
      </c>
      <c r="V69" s="19">
        <f>response_excCovid!V69/dose_original!V69</f>
        <v>1.7625760886101224E-2</v>
      </c>
    </row>
    <row r="70" spans="1:22" x14ac:dyDescent="0.3">
      <c r="A70">
        <v>68</v>
      </c>
      <c r="B70" s="19">
        <f>response_excCovid!B70/dose_original!B70</f>
        <v>2.9262816262235033E-2</v>
      </c>
      <c r="C70" s="19">
        <f>response_excCovid!C70/dose_original!C70</f>
        <v>2.8426747525985546E-2</v>
      </c>
      <c r="D70" s="19">
        <f>response_excCovid!D70/dose_original!D70</f>
        <v>2.7500642032188719E-2</v>
      </c>
      <c r="E70" s="19">
        <f>response_excCovid!E70/dose_original!E70</f>
        <v>2.6929669979439127E-2</v>
      </c>
      <c r="F70" s="19">
        <f>response_excCovid!F70/dose_original!F70</f>
        <v>2.6064813367981707E-2</v>
      </c>
      <c r="G70" s="19">
        <f>response_excCovid!G70/dose_original!G70</f>
        <v>2.5449112829963726E-2</v>
      </c>
      <c r="H70" s="19">
        <f>response_excCovid!H70/dose_original!H70</f>
        <v>2.4934765325509582E-2</v>
      </c>
      <c r="I70" s="19">
        <f>response_excCovid!I70/dose_original!I70</f>
        <v>2.4569041500544713E-2</v>
      </c>
      <c r="J70" s="19">
        <f>response_excCovid!J70/dose_original!J70</f>
        <v>2.4246072838079152E-2</v>
      </c>
      <c r="K70" s="19">
        <f>response_excCovid!K70/dose_original!K70</f>
        <v>2.2679469765828561E-2</v>
      </c>
      <c r="L70" s="19">
        <f>response_excCovid!L70/dose_original!L70</f>
        <v>2.2384755550636043E-2</v>
      </c>
      <c r="M70" s="19">
        <f>response_excCovid!M70/dose_original!M70</f>
        <v>2.1887579951122314E-2</v>
      </c>
      <c r="N70" s="19">
        <f>response_excCovid!N70/dose_original!N70</f>
        <v>2.1217161938537576E-2</v>
      </c>
      <c r="O70" s="19">
        <f>response_excCovid!O70/dose_original!O70</f>
        <v>2.1059218294575355E-2</v>
      </c>
      <c r="P70" s="19">
        <f>response_excCovid!P70/dose_original!P70</f>
        <v>2.0866987729788657E-2</v>
      </c>
      <c r="Q70" s="19">
        <f>response_excCovid!Q70/dose_original!Q70</f>
        <v>2.1001766059899403E-2</v>
      </c>
      <c r="R70" s="19">
        <f>response_excCovid!R70/dose_original!R70</f>
        <v>2.1054078871263853E-2</v>
      </c>
      <c r="S70" s="19">
        <f>response_excCovid!S70/dose_original!S70</f>
        <v>1.9496428469018719E-2</v>
      </c>
      <c r="T70" s="19">
        <f>response_excCovid!T70/dose_original!T70</f>
        <v>1.9632383602080195E-2</v>
      </c>
      <c r="U70" s="19">
        <f>response_excCovid!U70/dose_original!U70</f>
        <v>2.0108362606318993E-2</v>
      </c>
      <c r="V70" s="19">
        <f>response_excCovid!V70/dose_original!V70</f>
        <v>2.1572724706858441E-2</v>
      </c>
    </row>
    <row r="71" spans="1:22" x14ac:dyDescent="0.3">
      <c r="A71">
        <v>69</v>
      </c>
      <c r="B71" s="19">
        <f>response_excCovid!B71/dose_original!B71</f>
        <v>3.1648127390267448E-2</v>
      </c>
      <c r="C71" s="19">
        <f>response_excCovid!C71/dose_original!C71</f>
        <v>3.1402872560987893E-2</v>
      </c>
      <c r="D71" s="19">
        <f>response_excCovid!D71/dose_original!D71</f>
        <v>3.0098460334030134E-2</v>
      </c>
      <c r="E71" s="19">
        <f>response_excCovid!E71/dose_original!E71</f>
        <v>2.8925263953998276E-2</v>
      </c>
      <c r="F71" s="19">
        <f>response_excCovid!F71/dose_original!F71</f>
        <v>2.9094922099438886E-2</v>
      </c>
      <c r="G71" s="19">
        <f>response_excCovid!G71/dose_original!G71</f>
        <v>2.759972985641973E-2</v>
      </c>
      <c r="H71" s="19">
        <f>response_excCovid!H71/dose_original!H71</f>
        <v>2.7483154241543344E-2</v>
      </c>
      <c r="I71" s="19">
        <f>response_excCovid!I71/dose_original!I71</f>
        <v>2.668828704877876E-2</v>
      </c>
      <c r="J71" s="19">
        <f>response_excCovid!J71/dose_original!J71</f>
        <v>2.6468270557574884E-2</v>
      </c>
      <c r="K71" s="19">
        <f>response_excCovid!K71/dose_original!K71</f>
        <v>2.5301953280411144E-2</v>
      </c>
      <c r="L71" s="19">
        <f>response_excCovid!L71/dose_original!L71</f>
        <v>2.4099669816951937E-2</v>
      </c>
      <c r="M71" s="19">
        <f>response_excCovid!M71/dose_original!M71</f>
        <v>2.3959077861945958E-2</v>
      </c>
      <c r="N71" s="19">
        <f>response_excCovid!N71/dose_original!N71</f>
        <v>2.3573304752821829E-2</v>
      </c>
      <c r="O71" s="19">
        <f>response_excCovid!O71/dose_original!O71</f>
        <v>2.3231924905855714E-2</v>
      </c>
      <c r="P71" s="19">
        <f>response_excCovid!P71/dose_original!P71</f>
        <v>2.212267056640713E-2</v>
      </c>
      <c r="Q71" s="19">
        <f>response_excCovid!Q71/dose_original!Q71</f>
        <v>2.2399003666253286E-2</v>
      </c>
      <c r="R71" s="19">
        <f>response_excCovid!R71/dose_original!R71</f>
        <v>2.2365270536578444E-2</v>
      </c>
      <c r="S71" s="19">
        <f>response_excCovid!S71/dose_original!S71</f>
        <v>2.2467514577466607E-2</v>
      </c>
      <c r="T71" s="19">
        <f>response_excCovid!T71/dose_original!T71</f>
        <v>2.1209275687593381E-2</v>
      </c>
      <c r="U71" s="19">
        <f>response_excCovid!U71/dose_original!U71</f>
        <v>2.1030083962540594E-2</v>
      </c>
      <c r="V71" s="19">
        <f>response_excCovid!V71/dose_original!V71</f>
        <v>2.1810865587774456E-2</v>
      </c>
    </row>
    <row r="72" spans="1:22" x14ac:dyDescent="0.3">
      <c r="A72">
        <v>70</v>
      </c>
      <c r="B72" s="19">
        <f>response_excCovid!B72/dose_original!B72</f>
        <v>3.4441172560829854E-2</v>
      </c>
      <c r="C72" s="19">
        <f>response_excCovid!C72/dose_original!C72</f>
        <v>3.3996621932922244E-2</v>
      </c>
      <c r="D72" s="19">
        <f>response_excCovid!D72/dose_original!D72</f>
        <v>3.3853646397372122E-2</v>
      </c>
      <c r="E72" s="19">
        <f>response_excCovid!E72/dose_original!E72</f>
        <v>3.2074000255678851E-2</v>
      </c>
      <c r="F72" s="19">
        <f>response_excCovid!F72/dose_original!F72</f>
        <v>3.0662097908651601E-2</v>
      </c>
      <c r="G72" s="19">
        <f>response_excCovid!G72/dose_original!G72</f>
        <v>3.0534577417479773E-2</v>
      </c>
      <c r="H72" s="19">
        <f>response_excCovid!H72/dose_original!H72</f>
        <v>2.9287343906301857E-2</v>
      </c>
      <c r="I72" s="19">
        <f>response_excCovid!I72/dose_original!I72</f>
        <v>2.9447485679514464E-2</v>
      </c>
      <c r="J72" s="19">
        <f>response_excCovid!J72/dose_original!J72</f>
        <v>2.8399865029074687E-2</v>
      </c>
      <c r="K72" s="19">
        <f>response_excCovid!K72/dose_original!K72</f>
        <v>2.7311508143273426E-2</v>
      </c>
      <c r="L72" s="19">
        <f>response_excCovid!L72/dose_original!L72</f>
        <v>2.750362996953637E-2</v>
      </c>
      <c r="M72" s="19">
        <f>response_excCovid!M72/dose_original!M72</f>
        <v>2.55956513382187E-2</v>
      </c>
      <c r="N72" s="19">
        <f>response_excCovid!N72/dose_original!N72</f>
        <v>2.5261666626142792E-2</v>
      </c>
      <c r="O72" s="19">
        <f>response_excCovid!O72/dose_original!O72</f>
        <v>2.5528867012017252E-2</v>
      </c>
      <c r="P72" s="19">
        <f>response_excCovid!P72/dose_original!P72</f>
        <v>2.4382147162220608E-2</v>
      </c>
      <c r="Q72" s="19">
        <f>response_excCovid!Q72/dose_original!Q72</f>
        <v>2.4203101352850712E-2</v>
      </c>
      <c r="R72" s="19">
        <f>response_excCovid!R72/dose_original!R72</f>
        <v>2.4317112819047183E-2</v>
      </c>
      <c r="S72" s="19">
        <f>response_excCovid!S72/dose_original!S72</f>
        <v>2.4184954161977322E-2</v>
      </c>
      <c r="T72" s="19">
        <f>response_excCovid!T72/dose_original!T72</f>
        <v>2.447867053325729E-2</v>
      </c>
      <c r="U72" s="19">
        <f>response_excCovid!U72/dose_original!U72</f>
        <v>2.2796759136937756E-2</v>
      </c>
      <c r="V72" s="19">
        <f>response_excCovid!V72/dose_original!V72</f>
        <v>2.2980245230366965E-2</v>
      </c>
    </row>
    <row r="73" spans="1:22" x14ac:dyDescent="0.3">
      <c r="A73">
        <v>71</v>
      </c>
      <c r="B73" s="19">
        <f>response_excCovid!B73/dose_original!B73</f>
        <v>3.7775919714643939E-2</v>
      </c>
      <c r="C73" s="19">
        <f>response_excCovid!C73/dose_original!C73</f>
        <v>3.7134821604353205E-2</v>
      </c>
      <c r="D73" s="19">
        <f>response_excCovid!D73/dose_original!D73</f>
        <v>3.6070253899307118E-2</v>
      </c>
      <c r="E73" s="19">
        <f>response_excCovid!E73/dose_original!E73</f>
        <v>3.6366737813846889E-2</v>
      </c>
      <c r="F73" s="19">
        <f>response_excCovid!F73/dose_original!F73</f>
        <v>3.502834703630911E-2</v>
      </c>
      <c r="G73" s="19">
        <f>response_excCovid!G73/dose_original!G73</f>
        <v>3.3406674285101967E-2</v>
      </c>
      <c r="H73" s="19">
        <f>response_excCovid!H73/dose_original!H73</f>
        <v>3.2494419655279709E-2</v>
      </c>
      <c r="I73" s="19">
        <f>response_excCovid!I73/dose_original!I73</f>
        <v>3.1719717151390131E-2</v>
      </c>
      <c r="J73" s="19">
        <f>response_excCovid!J73/dose_original!J73</f>
        <v>3.0386610643383345E-2</v>
      </c>
      <c r="K73" s="19">
        <f>response_excCovid!K73/dose_original!K73</f>
        <v>2.9344725570109042E-2</v>
      </c>
      <c r="L73" s="19">
        <f>response_excCovid!L73/dose_original!L73</f>
        <v>2.9296925526602579E-2</v>
      </c>
      <c r="M73" s="19">
        <f>response_excCovid!M73/dose_original!M73</f>
        <v>2.8382566152129248E-2</v>
      </c>
      <c r="N73" s="19">
        <f>response_excCovid!N73/dose_original!N73</f>
        <v>2.7054648166363396E-2</v>
      </c>
      <c r="O73" s="19">
        <f>response_excCovid!O73/dose_original!O73</f>
        <v>2.7027815680915362E-2</v>
      </c>
      <c r="P73" s="19">
        <f>response_excCovid!P73/dose_original!P73</f>
        <v>2.6495870995576168E-2</v>
      </c>
      <c r="Q73" s="19">
        <f>response_excCovid!Q73/dose_original!Q73</f>
        <v>2.5789636838586885E-2</v>
      </c>
      <c r="R73" s="19">
        <f>response_excCovid!R73/dose_original!R73</f>
        <v>2.5794425379365729E-2</v>
      </c>
      <c r="S73" s="19">
        <f>response_excCovid!S73/dose_original!S73</f>
        <v>2.5853465564074814E-2</v>
      </c>
      <c r="T73" s="19">
        <f>response_excCovid!T73/dose_original!T73</f>
        <v>2.6591549035138939E-2</v>
      </c>
      <c r="U73" s="19">
        <f>response_excCovid!U73/dose_original!U73</f>
        <v>2.6429158569213723E-2</v>
      </c>
      <c r="V73" s="19">
        <f>response_excCovid!V73/dose_original!V73</f>
        <v>2.5151933816536211E-2</v>
      </c>
    </row>
    <row r="74" spans="1:22" x14ac:dyDescent="0.3">
      <c r="A74">
        <v>72</v>
      </c>
      <c r="B74" s="19">
        <f>response_excCovid!B74/dose_original!B74</f>
        <v>3.9633586089576262E-2</v>
      </c>
      <c r="C74" s="19">
        <f>response_excCovid!C74/dose_original!C74</f>
        <v>3.9894791102320241E-2</v>
      </c>
      <c r="D74" s="19">
        <f>response_excCovid!D74/dose_original!D74</f>
        <v>3.9364885139483823E-2</v>
      </c>
      <c r="E74" s="19">
        <f>response_excCovid!E74/dose_original!E74</f>
        <v>3.8874936665192782E-2</v>
      </c>
      <c r="F74" s="19">
        <f>response_excCovid!F74/dose_original!F74</f>
        <v>3.9214947966115049E-2</v>
      </c>
      <c r="G74" s="19">
        <f>response_excCovid!G74/dose_original!G74</f>
        <v>3.7534766874518483E-2</v>
      </c>
      <c r="H74" s="19">
        <f>response_excCovid!H74/dose_original!H74</f>
        <v>3.5531969629333561E-2</v>
      </c>
      <c r="I74" s="19">
        <f>response_excCovid!I74/dose_original!I74</f>
        <v>3.4489786876140696E-2</v>
      </c>
      <c r="J74" s="19">
        <f>response_excCovid!J74/dose_original!J74</f>
        <v>3.3624911492297883E-2</v>
      </c>
      <c r="K74" s="19">
        <f>response_excCovid!K74/dose_original!K74</f>
        <v>3.1851372825115055E-2</v>
      </c>
      <c r="L74" s="19">
        <f>response_excCovid!L74/dose_original!L74</f>
        <v>3.1952051646987313E-2</v>
      </c>
      <c r="M74" s="19">
        <f>response_excCovid!M74/dose_original!M74</f>
        <v>3.058579946537485E-2</v>
      </c>
      <c r="N74" s="19">
        <f>response_excCovid!N74/dose_original!N74</f>
        <v>3.0391174226876577E-2</v>
      </c>
      <c r="O74" s="19">
        <f>response_excCovid!O74/dose_original!O74</f>
        <v>2.966429211000823E-2</v>
      </c>
      <c r="P74" s="19">
        <f>response_excCovid!P74/dose_original!P74</f>
        <v>2.8773579277912735E-2</v>
      </c>
      <c r="Q74" s="19">
        <f>response_excCovid!Q74/dose_original!Q74</f>
        <v>2.8905588567027306E-2</v>
      </c>
      <c r="R74" s="19">
        <f>response_excCovid!R74/dose_original!R74</f>
        <v>2.8224939402506345E-2</v>
      </c>
      <c r="S74" s="19">
        <f>response_excCovid!S74/dose_original!S74</f>
        <v>2.78277637513758E-2</v>
      </c>
      <c r="T74" s="19">
        <f>response_excCovid!T74/dose_original!T74</f>
        <v>2.8144023572797858E-2</v>
      </c>
      <c r="U74" s="19">
        <f>response_excCovid!U74/dose_original!U74</f>
        <v>2.8720212161409769E-2</v>
      </c>
      <c r="V74" s="19">
        <f>response_excCovid!V74/dose_original!V74</f>
        <v>2.8796225075819564E-2</v>
      </c>
    </row>
    <row r="75" spans="1:22" x14ac:dyDescent="0.3">
      <c r="A75">
        <v>73</v>
      </c>
      <c r="B75" s="19">
        <f>response_excCovid!B75/dose_original!B75</f>
        <v>4.3379858750424494E-2</v>
      </c>
      <c r="C75" s="19">
        <f>response_excCovid!C75/dose_original!C75</f>
        <v>4.2100534631656084E-2</v>
      </c>
      <c r="D75" s="19">
        <f>response_excCovid!D75/dose_original!D75</f>
        <v>4.2268683068617641E-2</v>
      </c>
      <c r="E75" s="19">
        <f>response_excCovid!E75/dose_original!E75</f>
        <v>4.144852254591045E-2</v>
      </c>
      <c r="F75" s="19">
        <f>response_excCovid!F75/dose_original!F75</f>
        <v>4.1367126296817915E-2</v>
      </c>
      <c r="G75" s="19">
        <f>response_excCovid!G75/dose_original!G75</f>
        <v>4.0317232840437797E-2</v>
      </c>
      <c r="H75" s="19">
        <f>response_excCovid!H75/dose_original!H75</f>
        <v>3.9498735210488085E-2</v>
      </c>
      <c r="I75" s="19">
        <f>response_excCovid!I75/dose_original!I75</f>
        <v>3.81711909513106E-2</v>
      </c>
      <c r="J75" s="19">
        <f>response_excCovid!J75/dose_original!J75</f>
        <v>3.7168296312805431E-2</v>
      </c>
      <c r="K75" s="19">
        <f>response_excCovid!K75/dose_original!K75</f>
        <v>3.4730475347118699E-2</v>
      </c>
      <c r="L75" s="19">
        <f>response_excCovid!L75/dose_original!L75</f>
        <v>3.5385741127564874E-2</v>
      </c>
      <c r="M75" s="19">
        <f>response_excCovid!M75/dose_original!M75</f>
        <v>3.3448421110540055E-2</v>
      </c>
      <c r="N75" s="19">
        <f>response_excCovid!N75/dose_original!N75</f>
        <v>3.2850511719678462E-2</v>
      </c>
      <c r="O75" s="19">
        <f>response_excCovid!O75/dose_original!O75</f>
        <v>3.3284083012127666E-2</v>
      </c>
      <c r="P75" s="19">
        <f>response_excCovid!P75/dose_original!P75</f>
        <v>3.1016041900473079E-2</v>
      </c>
      <c r="Q75" s="19">
        <f>response_excCovid!Q75/dose_original!Q75</f>
        <v>3.0929406549077196E-2</v>
      </c>
      <c r="R75" s="19">
        <f>response_excCovid!R75/dose_original!R75</f>
        <v>3.1302850126096439E-2</v>
      </c>
      <c r="S75" s="19">
        <f>response_excCovid!S75/dose_original!S75</f>
        <v>3.0160448468533822E-2</v>
      </c>
      <c r="T75" s="19">
        <f>response_excCovid!T75/dose_original!T75</f>
        <v>3.0270239854440911E-2</v>
      </c>
      <c r="U75" s="19">
        <f>response_excCovid!U75/dose_original!U75</f>
        <v>3.0613078693650295E-2</v>
      </c>
      <c r="V75" s="19">
        <f>response_excCovid!V75/dose_original!V75</f>
        <v>3.1236816526362E-2</v>
      </c>
    </row>
    <row r="76" spans="1:22" x14ac:dyDescent="0.3">
      <c r="A76">
        <v>74</v>
      </c>
      <c r="B76" s="19">
        <f>response_excCovid!B76/dose_original!B76</f>
        <v>4.8033636509771584E-2</v>
      </c>
      <c r="C76" s="19">
        <f>response_excCovid!C76/dose_original!C76</f>
        <v>4.5966447304336397E-2</v>
      </c>
      <c r="D76" s="19">
        <f>response_excCovid!D76/dose_original!D76</f>
        <v>4.4681389810274037E-2</v>
      </c>
      <c r="E76" s="19">
        <f>response_excCovid!E76/dose_original!E76</f>
        <v>4.5548608250445786E-2</v>
      </c>
      <c r="F76" s="19">
        <f>response_excCovid!F76/dose_original!F76</f>
        <v>4.4628161283269678E-2</v>
      </c>
      <c r="G76" s="19">
        <f>response_excCovid!G76/dose_original!G76</f>
        <v>4.3302819427386514E-2</v>
      </c>
      <c r="H76" s="19">
        <f>response_excCovid!H76/dose_original!H76</f>
        <v>4.2738745579113564E-2</v>
      </c>
      <c r="I76" s="19">
        <f>response_excCovid!I76/dose_original!I76</f>
        <v>4.1867409345069814E-2</v>
      </c>
      <c r="J76" s="19">
        <f>response_excCovid!J76/dose_original!J76</f>
        <v>3.9944396521466176E-2</v>
      </c>
      <c r="K76" s="19">
        <f>response_excCovid!K76/dose_original!K76</f>
        <v>3.839430366640751E-2</v>
      </c>
      <c r="L76" s="19">
        <f>response_excCovid!L76/dose_original!L76</f>
        <v>3.7580018599225842E-2</v>
      </c>
      <c r="M76" s="19">
        <f>response_excCovid!M76/dose_original!M76</f>
        <v>3.6633407751381825E-2</v>
      </c>
      <c r="N76" s="19">
        <f>response_excCovid!N76/dose_original!N76</f>
        <v>3.5561847920299351E-2</v>
      </c>
      <c r="O76" s="19">
        <f>response_excCovid!O76/dose_original!O76</f>
        <v>3.5638082931698928E-2</v>
      </c>
      <c r="P76" s="19">
        <f>response_excCovid!P76/dose_original!P76</f>
        <v>3.4802085318502617E-2</v>
      </c>
      <c r="Q76" s="19">
        <f>response_excCovid!Q76/dose_original!Q76</f>
        <v>3.377884922005444E-2</v>
      </c>
      <c r="R76" s="19">
        <f>response_excCovid!R76/dose_original!R76</f>
        <v>3.3408415401930548E-2</v>
      </c>
      <c r="S76" s="19">
        <f>response_excCovid!S76/dose_original!S76</f>
        <v>3.3372997319780738E-2</v>
      </c>
      <c r="T76" s="19">
        <f>response_excCovid!T76/dose_original!T76</f>
        <v>3.3063449958258051E-2</v>
      </c>
      <c r="U76" s="19">
        <f>response_excCovid!U76/dose_original!U76</f>
        <v>3.2802040013333325E-2</v>
      </c>
      <c r="V76" s="19">
        <f>response_excCovid!V76/dose_original!V76</f>
        <v>3.3301483670849966E-2</v>
      </c>
    </row>
    <row r="77" spans="1:22" x14ac:dyDescent="0.3">
      <c r="A77">
        <v>75</v>
      </c>
      <c r="B77" s="19">
        <f>response_excCovid!B77/dose_original!B77</f>
        <v>5.3214455469575379E-2</v>
      </c>
      <c r="C77" s="19">
        <f>response_excCovid!C77/dose_original!C77</f>
        <v>5.095272965847978E-2</v>
      </c>
      <c r="D77" s="19">
        <f>response_excCovid!D77/dose_original!D77</f>
        <v>4.935913731425412E-2</v>
      </c>
      <c r="E77" s="19">
        <f>response_excCovid!E77/dose_original!E77</f>
        <v>4.8460464712556453E-2</v>
      </c>
      <c r="F77" s="19">
        <f>response_excCovid!F77/dose_original!F77</f>
        <v>4.9194629652078145E-2</v>
      </c>
      <c r="G77" s="19">
        <f>response_excCovid!G77/dose_original!G77</f>
        <v>4.765685487966391E-2</v>
      </c>
      <c r="H77" s="19">
        <f>response_excCovid!H77/dose_original!H77</f>
        <v>4.6526577133409609E-2</v>
      </c>
      <c r="I77" s="19">
        <f>response_excCovid!I77/dose_original!I77</f>
        <v>4.6119723541344276E-2</v>
      </c>
      <c r="J77" s="19">
        <f>response_excCovid!J77/dose_original!J77</f>
        <v>4.5305242868382903E-2</v>
      </c>
      <c r="K77" s="19">
        <f>response_excCovid!K77/dose_original!K77</f>
        <v>4.2552292535773417E-2</v>
      </c>
      <c r="L77" s="19">
        <f>response_excCovid!L77/dose_original!L77</f>
        <v>4.1952122598337166E-2</v>
      </c>
      <c r="M77" s="19">
        <f>response_excCovid!M77/dose_original!M77</f>
        <v>4.0011449741940472E-2</v>
      </c>
      <c r="N77" s="19">
        <f>response_excCovid!N77/dose_original!N77</f>
        <v>3.9627308122428026E-2</v>
      </c>
      <c r="O77" s="19">
        <f>response_excCovid!O77/dose_original!O77</f>
        <v>3.9434810821517563E-2</v>
      </c>
      <c r="P77" s="19">
        <f>response_excCovid!P77/dose_original!P77</f>
        <v>3.7823218532627365E-2</v>
      </c>
      <c r="Q77" s="19">
        <f>response_excCovid!Q77/dose_original!Q77</f>
        <v>3.8437187438504716E-2</v>
      </c>
      <c r="R77" s="19">
        <f>response_excCovid!R77/dose_original!R77</f>
        <v>3.6606181632374113E-2</v>
      </c>
      <c r="S77" s="19">
        <f>response_excCovid!S77/dose_original!S77</f>
        <v>3.6042058935627161E-2</v>
      </c>
      <c r="T77" s="19">
        <f>response_excCovid!T77/dose_original!T77</f>
        <v>3.6539064806975372E-2</v>
      </c>
      <c r="U77" s="19">
        <f>response_excCovid!U77/dose_original!U77</f>
        <v>3.6098017341840573E-2</v>
      </c>
      <c r="V77" s="19">
        <f>response_excCovid!V77/dose_original!V77</f>
        <v>3.6218552207084587E-2</v>
      </c>
    </row>
    <row r="78" spans="1:22" x14ac:dyDescent="0.3">
      <c r="A78">
        <v>76</v>
      </c>
      <c r="B78" s="19">
        <f>response_excCovid!B78/dose_original!B78</f>
        <v>5.6065616365169331E-2</v>
      </c>
      <c r="C78" s="19">
        <f>response_excCovid!C78/dose_original!C78</f>
        <v>5.7510796165233947E-2</v>
      </c>
      <c r="D78" s="19">
        <f>response_excCovid!D78/dose_original!D78</f>
        <v>5.4980422452846046E-2</v>
      </c>
      <c r="E78" s="19">
        <f>response_excCovid!E78/dose_original!E78</f>
        <v>5.3599051708365666E-2</v>
      </c>
      <c r="F78" s="19">
        <f>response_excCovid!F78/dose_original!F78</f>
        <v>5.244127747315299E-2</v>
      </c>
      <c r="G78" s="19">
        <f>response_excCovid!G78/dose_original!G78</f>
        <v>5.223555069363487E-2</v>
      </c>
      <c r="H78" s="19">
        <f>response_excCovid!H78/dose_original!H78</f>
        <v>5.1275299873945607E-2</v>
      </c>
      <c r="I78" s="19">
        <f>response_excCovid!I78/dose_original!I78</f>
        <v>4.992139455958932E-2</v>
      </c>
      <c r="J78" s="19">
        <f>response_excCovid!J78/dose_original!J78</f>
        <v>4.9333207450692418E-2</v>
      </c>
      <c r="K78" s="19">
        <f>response_excCovid!K78/dose_original!K78</f>
        <v>4.6439461232136083E-2</v>
      </c>
      <c r="L78" s="19">
        <f>response_excCovid!L78/dose_original!L78</f>
        <v>4.4874162682611567E-2</v>
      </c>
      <c r="M78" s="19">
        <f>response_excCovid!M78/dose_original!M78</f>
        <v>4.4678334283555381E-2</v>
      </c>
      <c r="N78" s="19">
        <f>response_excCovid!N78/dose_original!N78</f>
        <v>4.2254036350320275E-2</v>
      </c>
      <c r="O78" s="19">
        <f>response_excCovid!O78/dose_original!O78</f>
        <v>4.2219365089633899E-2</v>
      </c>
      <c r="P78" s="19">
        <f>response_excCovid!P78/dose_original!P78</f>
        <v>4.0615131925539276E-2</v>
      </c>
      <c r="Q78" s="19">
        <f>response_excCovid!Q78/dose_original!Q78</f>
        <v>4.098405560158988E-2</v>
      </c>
      <c r="R78" s="19">
        <f>response_excCovid!R78/dose_original!R78</f>
        <v>4.1590001474433022E-2</v>
      </c>
      <c r="S78" s="19">
        <f>response_excCovid!S78/dose_original!S78</f>
        <v>3.9395197461821713E-2</v>
      </c>
      <c r="T78" s="19">
        <f>response_excCovid!T78/dose_original!T78</f>
        <v>3.9569179953633363E-2</v>
      </c>
      <c r="U78" s="19">
        <f>response_excCovid!U78/dose_original!U78</f>
        <v>3.9755148879546023E-2</v>
      </c>
      <c r="V78" s="19">
        <f>response_excCovid!V78/dose_original!V78</f>
        <v>3.9469486621944737E-2</v>
      </c>
    </row>
    <row r="79" spans="1:22" x14ac:dyDescent="0.3">
      <c r="A79">
        <v>77</v>
      </c>
      <c r="B79" s="19">
        <f>response_excCovid!B79/dose_original!B79</f>
        <v>6.2943282494567848E-2</v>
      </c>
      <c r="C79" s="19">
        <f>response_excCovid!C79/dose_original!C79</f>
        <v>6.0329829289462913E-2</v>
      </c>
      <c r="D79" s="19">
        <f>response_excCovid!D79/dose_original!D79</f>
        <v>6.1847273778075487E-2</v>
      </c>
      <c r="E79" s="19">
        <f>response_excCovid!E79/dose_original!E79</f>
        <v>5.9008833284891933E-2</v>
      </c>
      <c r="F79" s="19">
        <f>response_excCovid!F79/dose_original!F79</f>
        <v>5.8200927307864442E-2</v>
      </c>
      <c r="G79" s="19">
        <f>response_excCovid!G79/dose_original!G79</f>
        <v>5.6446765657481662E-2</v>
      </c>
      <c r="H79" s="19">
        <f>response_excCovid!H79/dose_original!H79</f>
        <v>5.630652936407507E-2</v>
      </c>
      <c r="I79" s="19">
        <f>response_excCovid!I79/dose_original!I79</f>
        <v>5.5035223817896002E-2</v>
      </c>
      <c r="J79" s="19">
        <f>response_excCovid!J79/dose_original!J79</f>
        <v>5.3015185182000296E-2</v>
      </c>
      <c r="K79" s="19">
        <f>response_excCovid!K79/dose_original!K79</f>
        <v>5.1499657449046839E-2</v>
      </c>
      <c r="L79" s="19">
        <f>response_excCovid!L79/dose_original!L79</f>
        <v>5.1038376510816906E-2</v>
      </c>
      <c r="M79" s="19">
        <f>response_excCovid!M79/dose_original!M79</f>
        <v>4.8358698812452403E-2</v>
      </c>
      <c r="N79" s="19">
        <f>response_excCovid!N79/dose_original!N79</f>
        <v>4.7265471515739448E-2</v>
      </c>
      <c r="O79" s="19">
        <f>response_excCovid!O79/dose_original!O79</f>
        <v>4.6547877280929448E-2</v>
      </c>
      <c r="P79" s="19">
        <f>response_excCovid!P79/dose_original!P79</f>
        <v>4.5220221052964575E-2</v>
      </c>
      <c r="Q79" s="19">
        <f>response_excCovid!Q79/dose_original!Q79</f>
        <v>4.4862551338297398E-2</v>
      </c>
      <c r="R79" s="19">
        <f>response_excCovid!R79/dose_original!R79</f>
        <v>4.4120017035840162E-2</v>
      </c>
      <c r="S79" s="19">
        <f>response_excCovid!S79/dose_original!S79</f>
        <v>4.4825186616033623E-2</v>
      </c>
      <c r="T79" s="19">
        <f>response_excCovid!T79/dose_original!T79</f>
        <v>4.3889916755830434E-2</v>
      </c>
      <c r="U79" s="19">
        <f>response_excCovid!U79/dose_original!U79</f>
        <v>4.3407870338595743E-2</v>
      </c>
      <c r="V79" s="19">
        <f>response_excCovid!V79/dose_original!V79</f>
        <v>4.3894593324176084E-2</v>
      </c>
    </row>
    <row r="80" spans="1:22" x14ac:dyDescent="0.3">
      <c r="A80">
        <v>78</v>
      </c>
      <c r="B80" s="19">
        <f>response_excCovid!B80/dose_original!B80</f>
        <v>6.6986456047386247E-2</v>
      </c>
      <c r="C80" s="19">
        <f>response_excCovid!C80/dose_original!C80</f>
        <v>6.7809277151518021E-2</v>
      </c>
      <c r="D80" s="19">
        <f>response_excCovid!D80/dose_original!D80</f>
        <v>6.487430659218392E-2</v>
      </c>
      <c r="E80" s="19">
        <f>response_excCovid!E80/dose_original!E80</f>
        <v>6.6770552128284061E-2</v>
      </c>
      <c r="F80" s="19">
        <f>response_excCovid!F80/dose_original!F80</f>
        <v>6.5215541782510822E-2</v>
      </c>
      <c r="G80" s="19">
        <f>response_excCovid!G80/dose_original!G80</f>
        <v>6.2503521566092596E-2</v>
      </c>
      <c r="H80" s="19">
        <f>response_excCovid!H80/dose_original!H80</f>
        <v>6.0573273889718934E-2</v>
      </c>
      <c r="I80" s="19">
        <f>response_excCovid!I80/dose_original!I80</f>
        <v>6.0574760792856529E-2</v>
      </c>
      <c r="J80" s="19">
        <f>response_excCovid!J80/dose_original!J80</f>
        <v>5.8595273656360587E-2</v>
      </c>
      <c r="K80" s="19">
        <f>response_excCovid!K80/dose_original!K80</f>
        <v>5.620185321160541E-2</v>
      </c>
      <c r="L80" s="19">
        <f>response_excCovid!L80/dose_original!L80</f>
        <v>5.60159020146236E-2</v>
      </c>
      <c r="M80" s="19">
        <f>response_excCovid!M80/dose_original!M80</f>
        <v>5.3363370612274731E-2</v>
      </c>
      <c r="N80" s="19">
        <f>response_excCovid!N80/dose_original!N80</f>
        <v>5.148460850596636E-2</v>
      </c>
      <c r="O80" s="19">
        <f>response_excCovid!O80/dose_original!O80</f>
        <v>5.1832894259380875E-2</v>
      </c>
      <c r="P80" s="19">
        <f>response_excCovid!P80/dose_original!P80</f>
        <v>5.0160902747962054E-2</v>
      </c>
      <c r="Q80" s="19">
        <f>response_excCovid!Q80/dose_original!Q80</f>
        <v>4.924810410541848E-2</v>
      </c>
      <c r="R80" s="19">
        <f>response_excCovid!R80/dose_original!R80</f>
        <v>4.8568265245025589E-2</v>
      </c>
      <c r="S80" s="19">
        <f>response_excCovid!S80/dose_original!S80</f>
        <v>4.7721261780246098E-2</v>
      </c>
      <c r="T80" s="19">
        <f>response_excCovid!T80/dose_original!T80</f>
        <v>4.925510359241711E-2</v>
      </c>
      <c r="U80" s="19">
        <f>response_excCovid!U80/dose_original!U80</f>
        <v>4.722983483382906E-2</v>
      </c>
      <c r="V80" s="19">
        <f>response_excCovid!V80/dose_original!V80</f>
        <v>4.7499841025330621E-2</v>
      </c>
    </row>
    <row r="81" spans="1:22" x14ac:dyDescent="0.3">
      <c r="A81">
        <v>79</v>
      </c>
      <c r="B81" s="19">
        <f>response_excCovid!B81/dose_original!B81</f>
        <v>7.2084721508493266E-2</v>
      </c>
      <c r="C81" s="19">
        <f>response_excCovid!C81/dose_original!C81</f>
        <v>7.2273995938732377E-2</v>
      </c>
      <c r="D81" s="19">
        <f>response_excCovid!D81/dose_original!D81</f>
        <v>7.2846152855807644E-2</v>
      </c>
      <c r="E81" s="19">
        <f>response_excCovid!E81/dose_original!E81</f>
        <v>7.0665797659498181E-2</v>
      </c>
      <c r="F81" s="19">
        <f>response_excCovid!F81/dose_original!F81</f>
        <v>7.2909692461917336E-2</v>
      </c>
      <c r="G81" s="19">
        <f>response_excCovid!G81/dose_original!G81</f>
        <v>7.0948451504422638E-2</v>
      </c>
      <c r="H81" s="19">
        <f>response_excCovid!H81/dose_original!H81</f>
        <v>6.8030381385855154E-2</v>
      </c>
      <c r="I81" s="19">
        <f>response_excCovid!I81/dose_original!I81</f>
        <v>6.6083638757994084E-2</v>
      </c>
      <c r="J81" s="19">
        <f>response_excCovid!J81/dose_original!J81</f>
        <v>6.5306751282466588E-2</v>
      </c>
      <c r="K81" s="19">
        <f>response_excCovid!K81/dose_original!K81</f>
        <v>6.1685846714544933E-2</v>
      </c>
      <c r="L81" s="19">
        <f>response_excCovid!L81/dose_original!L81</f>
        <v>6.1362447532522992E-2</v>
      </c>
      <c r="M81" s="19">
        <f>response_excCovid!M81/dose_original!M81</f>
        <v>5.939772562715314E-2</v>
      </c>
      <c r="N81" s="19">
        <f>response_excCovid!N81/dose_original!N81</f>
        <v>5.7152092791218093E-2</v>
      </c>
      <c r="O81" s="19">
        <f>response_excCovid!O81/dose_original!O81</f>
        <v>5.7310735142686503E-2</v>
      </c>
      <c r="P81" s="19">
        <f>response_excCovid!P81/dose_original!P81</f>
        <v>5.425788250747024E-2</v>
      </c>
      <c r="Q81" s="19">
        <f>response_excCovid!Q81/dose_original!Q81</f>
        <v>5.3542090048588731E-2</v>
      </c>
      <c r="R81" s="19">
        <f>response_excCovid!R81/dose_original!R81</f>
        <v>5.33253236033151E-2</v>
      </c>
      <c r="S81" s="19">
        <f>response_excCovid!S81/dose_original!S81</f>
        <v>5.3056053346338047E-2</v>
      </c>
      <c r="T81" s="19">
        <f>response_excCovid!T81/dose_original!T81</f>
        <v>5.2419747480363807E-2</v>
      </c>
      <c r="U81" s="19">
        <f>response_excCovid!U81/dose_original!U81</f>
        <v>5.2925235867072713E-2</v>
      </c>
      <c r="V81" s="19">
        <f>response_excCovid!V81/dose_original!V81</f>
        <v>5.195741081547909E-2</v>
      </c>
    </row>
    <row r="82" spans="1:22" x14ac:dyDescent="0.3">
      <c r="A82">
        <v>80</v>
      </c>
      <c r="B82" s="19">
        <f>response_excCovid!B82/dose_original!B82</f>
        <v>8.4742799712832398E-2</v>
      </c>
      <c r="C82" s="19">
        <f>response_excCovid!C82/dose_original!C82</f>
        <v>8.3981676191284119E-2</v>
      </c>
      <c r="D82" s="19">
        <f>response_excCovid!D82/dose_original!D82</f>
        <v>8.2620771136646579E-2</v>
      </c>
      <c r="E82" s="19">
        <f>response_excCovid!E82/dose_original!E82</f>
        <v>8.3034675509200379E-2</v>
      </c>
      <c r="F82" s="19">
        <f>response_excCovid!F82/dose_original!F82</f>
        <v>7.9560919490016355E-2</v>
      </c>
      <c r="G82" s="19">
        <f>response_excCovid!G82/dose_original!G82</f>
        <v>8.4339367246548821E-2</v>
      </c>
      <c r="H82" s="19">
        <f>response_excCovid!H82/dose_original!H82</f>
        <v>7.7865666737226918E-2</v>
      </c>
      <c r="I82" s="19">
        <f>response_excCovid!I82/dose_original!I82</f>
        <v>7.5322863531197576E-2</v>
      </c>
      <c r="J82" s="19">
        <f>response_excCovid!J82/dose_original!J82</f>
        <v>7.492446712013455E-2</v>
      </c>
      <c r="K82" s="19">
        <f>response_excCovid!K82/dose_original!K82</f>
        <v>7.2529116719736081E-2</v>
      </c>
      <c r="L82" s="19">
        <f>response_excCovid!L82/dose_original!L82</f>
        <v>7.0661846694209357E-2</v>
      </c>
      <c r="M82" s="19">
        <f>response_excCovid!M82/dose_original!M82</f>
        <v>6.9046980056445259E-2</v>
      </c>
      <c r="N82" s="19">
        <f>response_excCovid!N82/dose_original!N82</f>
        <v>6.7506675320074469E-2</v>
      </c>
      <c r="O82" s="19">
        <f>response_excCovid!O82/dose_original!O82</f>
        <v>6.5549782190864228E-2</v>
      </c>
      <c r="P82" s="19">
        <f>response_excCovid!P82/dose_original!P82</f>
        <v>6.2489030394838954E-2</v>
      </c>
      <c r="Q82" s="19">
        <f>response_excCovid!Q82/dose_original!Q82</f>
        <v>6.3483856278055237E-2</v>
      </c>
      <c r="R82" s="19">
        <f>response_excCovid!R82/dose_original!R82</f>
        <v>6.0354917018995584E-2</v>
      </c>
      <c r="S82" s="19">
        <f>response_excCovid!S82/dose_original!S82</f>
        <v>5.980560600724058E-2</v>
      </c>
      <c r="T82" s="19">
        <f>response_excCovid!T82/dose_original!T82</f>
        <v>5.853723858116551E-2</v>
      </c>
      <c r="U82" s="19">
        <f>response_excCovid!U82/dose_original!U82</f>
        <v>5.8481650164808177E-2</v>
      </c>
      <c r="V82" s="19">
        <f>response_excCovid!V82/dose_original!V82</f>
        <v>5.9323541003003313E-2</v>
      </c>
    </row>
    <row r="83" spans="1:22" x14ac:dyDescent="0.3">
      <c r="A83">
        <v>81</v>
      </c>
      <c r="B83" s="19">
        <f>response_excCovid!B83/dose_original!B83</f>
        <v>9.4122948749976884E-2</v>
      </c>
      <c r="C83" s="19">
        <f>response_excCovid!C83/dose_original!C83</f>
        <v>9.1546032639486533E-2</v>
      </c>
      <c r="D83" s="19">
        <f>response_excCovid!D83/dose_original!D83</f>
        <v>9.1535745287083234E-2</v>
      </c>
      <c r="E83" s="19">
        <f>response_excCovid!E83/dose_original!E83</f>
        <v>9.022012430149183E-2</v>
      </c>
      <c r="F83" s="19">
        <f>response_excCovid!F83/dose_original!F83</f>
        <v>9.137297019594573E-2</v>
      </c>
      <c r="G83" s="19">
        <f>response_excCovid!G83/dose_original!G83</f>
        <v>8.5587780445251546E-2</v>
      </c>
      <c r="H83" s="19">
        <f>response_excCovid!H83/dose_original!H83</f>
        <v>9.1305222307339742E-2</v>
      </c>
      <c r="I83" s="19">
        <f>response_excCovid!I83/dose_original!I83</f>
        <v>8.5806792152727268E-2</v>
      </c>
      <c r="J83" s="19">
        <f>response_excCovid!J83/dose_original!J83</f>
        <v>8.1492416361615069E-2</v>
      </c>
      <c r="K83" s="19">
        <f>response_excCovid!K83/dose_original!K83</f>
        <v>7.8711384430064271E-2</v>
      </c>
      <c r="L83" s="19">
        <f>response_excCovid!L83/dose_original!L83</f>
        <v>7.9573422415378917E-2</v>
      </c>
      <c r="M83" s="19">
        <f>response_excCovid!M83/dose_original!M83</f>
        <v>7.6320497561898959E-2</v>
      </c>
      <c r="N83" s="19">
        <f>response_excCovid!N83/dose_original!N83</f>
        <v>7.4384031010982329E-2</v>
      </c>
      <c r="O83" s="19">
        <f>response_excCovid!O83/dose_original!O83</f>
        <v>7.3722810902043301E-2</v>
      </c>
      <c r="P83" s="19">
        <f>response_excCovid!P83/dose_original!P83</f>
        <v>6.9641559332614886E-2</v>
      </c>
      <c r="Q83" s="19">
        <f>response_excCovid!Q83/dose_original!Q83</f>
        <v>6.8792153196879841E-2</v>
      </c>
      <c r="R83" s="19">
        <f>response_excCovid!R83/dose_original!R83</f>
        <v>7.0118116541454667E-2</v>
      </c>
      <c r="S83" s="19">
        <f>response_excCovid!S83/dose_original!S83</f>
        <v>6.5542860663420036E-2</v>
      </c>
      <c r="T83" s="19">
        <f>response_excCovid!T83/dose_original!T83</f>
        <v>6.6565238635181906E-2</v>
      </c>
      <c r="U83" s="19">
        <f>response_excCovid!U83/dose_original!U83</f>
        <v>6.4002003820348624E-2</v>
      </c>
      <c r="V83" s="19">
        <f>response_excCovid!V83/dose_original!V83</f>
        <v>6.5888334849860605E-2</v>
      </c>
    </row>
    <row r="84" spans="1:22" x14ac:dyDescent="0.3">
      <c r="A84">
        <v>82</v>
      </c>
      <c r="B84" s="19">
        <f>response_excCovid!B84/dose_original!B84</f>
        <v>0.10270914178371611</v>
      </c>
      <c r="C84" s="19">
        <f>response_excCovid!C84/dose_original!C84</f>
        <v>0.102635040799111</v>
      </c>
      <c r="D84" s="19">
        <f>response_excCovid!D84/dose_original!D84</f>
        <v>9.9390777140769479E-2</v>
      </c>
      <c r="E84" s="19">
        <f>response_excCovid!E84/dose_original!E84</f>
        <v>9.9737957050084675E-2</v>
      </c>
      <c r="F84" s="19">
        <f>response_excCovid!F84/dose_original!F84</f>
        <v>0.10089626987571083</v>
      </c>
      <c r="G84" s="19">
        <f>response_excCovid!G84/dose_original!G84</f>
        <v>9.9250889948801546E-2</v>
      </c>
      <c r="H84" s="19">
        <f>response_excCovid!H84/dose_original!H84</f>
        <v>9.3909839975001241E-2</v>
      </c>
      <c r="I84" s="19">
        <f>response_excCovid!I84/dose_original!I84</f>
        <v>9.9425404967610959E-2</v>
      </c>
      <c r="J84" s="19">
        <f>response_excCovid!J84/dose_original!J84</f>
        <v>9.2065928223250784E-2</v>
      </c>
      <c r="K84" s="19">
        <f>response_excCovid!K84/dose_original!K84</f>
        <v>8.6709400690540353E-2</v>
      </c>
      <c r="L84" s="19">
        <f>response_excCovid!L84/dose_original!L84</f>
        <v>8.7376557280432074E-2</v>
      </c>
      <c r="M84" s="19">
        <f>response_excCovid!M84/dose_original!M84</f>
        <v>8.5508850288627231E-2</v>
      </c>
      <c r="N84" s="19">
        <f>response_excCovid!N84/dose_original!N84</f>
        <v>8.1489718101336484E-2</v>
      </c>
      <c r="O84" s="19">
        <f>response_excCovid!O84/dose_original!O84</f>
        <v>8.1089241215945004E-2</v>
      </c>
      <c r="P84" s="19">
        <f>response_excCovid!P84/dose_original!P84</f>
        <v>7.9210539521210308E-2</v>
      </c>
      <c r="Q84" s="19">
        <f>response_excCovid!Q84/dose_original!Q84</f>
        <v>7.7263223483364271E-2</v>
      </c>
      <c r="R84" s="19">
        <f>response_excCovid!R84/dose_original!R84</f>
        <v>7.6106152748913289E-2</v>
      </c>
      <c r="S84" s="19">
        <f>response_excCovid!S84/dose_original!S84</f>
        <v>7.6291836936206753E-2</v>
      </c>
      <c r="T84" s="19">
        <f>response_excCovid!T84/dose_original!T84</f>
        <v>7.3760062936209514E-2</v>
      </c>
      <c r="U84" s="19">
        <f>response_excCovid!U84/dose_original!U84</f>
        <v>7.2665842553097576E-2</v>
      </c>
      <c r="V84" s="19">
        <f>response_excCovid!V84/dose_original!V84</f>
        <v>7.1092849424475246E-2</v>
      </c>
    </row>
    <row r="85" spans="1:22" x14ac:dyDescent="0.3">
      <c r="A85">
        <v>83</v>
      </c>
      <c r="B85" s="19">
        <f>response_excCovid!B85/dose_original!B85</f>
        <v>0.11477808691329947</v>
      </c>
      <c r="C85" s="19">
        <f>response_excCovid!C85/dose_original!C85</f>
        <v>0.11187350186792105</v>
      </c>
      <c r="D85" s="19">
        <f>response_excCovid!D85/dose_original!D85</f>
        <v>0.11289667281139279</v>
      </c>
      <c r="E85" s="19">
        <f>response_excCovid!E85/dose_original!E85</f>
        <v>0.11129741341573265</v>
      </c>
      <c r="F85" s="19">
        <f>response_excCovid!F85/dose_original!F85</f>
        <v>0.11065632724801786</v>
      </c>
      <c r="G85" s="19">
        <f>response_excCovid!G85/dose_original!G85</f>
        <v>0.10852994978997067</v>
      </c>
      <c r="H85" s="19">
        <f>response_excCovid!H85/dose_original!H85</f>
        <v>0.10704518527752159</v>
      </c>
      <c r="I85" s="19">
        <f>response_excCovid!I85/dose_original!I85</f>
        <v>0.10198232054587106</v>
      </c>
      <c r="J85" s="19">
        <f>response_excCovid!J85/dose_original!J85</f>
        <v>0.10856552769401923</v>
      </c>
      <c r="K85" s="19">
        <f>response_excCovid!K85/dose_original!K85</f>
        <v>9.9008995249615442E-2</v>
      </c>
      <c r="L85" s="19">
        <f>response_excCovid!L85/dose_original!L85</f>
        <v>9.5162292516237437E-2</v>
      </c>
      <c r="M85" s="19">
        <f>response_excCovid!M85/dose_original!M85</f>
        <v>9.3313181162920561E-2</v>
      </c>
      <c r="N85" s="19">
        <f>response_excCovid!N85/dose_original!N85</f>
        <v>9.1785241705720055E-2</v>
      </c>
      <c r="O85" s="19">
        <f>response_excCovid!O85/dose_original!O85</f>
        <v>9.0367785276499857E-2</v>
      </c>
      <c r="P85" s="19">
        <f>response_excCovid!P85/dose_original!P85</f>
        <v>8.6934556147713518E-2</v>
      </c>
      <c r="Q85" s="19">
        <f>response_excCovid!Q85/dose_original!Q85</f>
        <v>8.6110401777746759E-2</v>
      </c>
      <c r="R85" s="19">
        <f>response_excCovid!R85/dose_original!R85</f>
        <v>8.5416226973327278E-2</v>
      </c>
      <c r="S85" s="19">
        <f>response_excCovid!S85/dose_original!S85</f>
        <v>8.3485268503851864E-2</v>
      </c>
      <c r="T85" s="19">
        <f>response_excCovid!T85/dose_original!T85</f>
        <v>8.4085846428963967E-2</v>
      </c>
      <c r="U85" s="19">
        <f>response_excCovid!U85/dose_original!U85</f>
        <v>7.9457382392270723E-2</v>
      </c>
      <c r="V85" s="19">
        <f>response_excCovid!V85/dose_original!V85</f>
        <v>8.0811767953607561E-2</v>
      </c>
    </row>
    <row r="86" spans="1:22" x14ac:dyDescent="0.3">
      <c r="A86">
        <v>84</v>
      </c>
      <c r="B86" s="19">
        <f>response_excCovid!B86/dose_original!B86</f>
        <v>0.12317449514997313</v>
      </c>
      <c r="C86" s="19">
        <f>response_excCovid!C86/dose_original!C86</f>
        <v>0.12655896434441261</v>
      </c>
      <c r="D86" s="19">
        <f>response_excCovid!D86/dose_original!D86</f>
        <v>0.121458727703861</v>
      </c>
      <c r="E86" s="19">
        <f>response_excCovid!E86/dose_original!E86</f>
        <v>0.1225071687145619</v>
      </c>
      <c r="F86" s="19">
        <f>response_excCovid!F86/dose_original!F86</f>
        <v>0.12115579484456686</v>
      </c>
      <c r="G86" s="19">
        <f>response_excCovid!G86/dose_original!G86</f>
        <v>0.11934894525053746</v>
      </c>
      <c r="H86" s="19">
        <f>response_excCovid!H86/dose_original!H86</f>
        <v>0.11734687616305271</v>
      </c>
      <c r="I86" s="19">
        <f>response_excCovid!I86/dose_original!I86</f>
        <v>0.1175267568320878</v>
      </c>
      <c r="J86" s="19">
        <f>response_excCovid!J86/dose_original!J86</f>
        <v>0.11119487075081308</v>
      </c>
      <c r="K86" s="19">
        <f>response_excCovid!K86/dose_original!K86</f>
        <v>0.11525083892626169</v>
      </c>
      <c r="L86" s="19">
        <f>response_excCovid!L86/dose_original!L86</f>
        <v>0.10833276860631987</v>
      </c>
      <c r="M86" s="19">
        <f>response_excCovid!M86/dose_original!M86</f>
        <v>0.10174591687127227</v>
      </c>
      <c r="N86" s="19">
        <f>response_excCovid!N86/dose_original!N86</f>
        <v>0.10213409615821109</v>
      </c>
      <c r="O86" s="19">
        <f>response_excCovid!O86/dose_original!O86</f>
        <v>0.10249605922194918</v>
      </c>
      <c r="P86" s="19">
        <f>response_excCovid!P86/dose_original!P86</f>
        <v>9.6749521297642943E-2</v>
      </c>
      <c r="Q86" s="19">
        <f>response_excCovid!Q86/dose_original!Q86</f>
        <v>9.7008832832630995E-2</v>
      </c>
      <c r="R86" s="19">
        <f>response_excCovid!R86/dose_original!R86</f>
        <v>9.6339510705451215E-2</v>
      </c>
      <c r="S86" s="19">
        <f>response_excCovid!S86/dose_original!S86</f>
        <v>9.3314179420437127E-2</v>
      </c>
      <c r="T86" s="19">
        <f>response_excCovid!T86/dose_original!T86</f>
        <v>9.2731531379466312E-2</v>
      </c>
      <c r="U86" s="19">
        <f>response_excCovid!U86/dose_original!U86</f>
        <v>9.331253643956465E-2</v>
      </c>
      <c r="V86" s="19">
        <f>response_excCovid!V86/dose_original!V86</f>
        <v>8.9200087269957193E-2</v>
      </c>
    </row>
    <row r="87" spans="1:22" x14ac:dyDescent="0.3">
      <c r="A87">
        <v>85</v>
      </c>
      <c r="B87" s="19">
        <f>response_excCovid!B87/dose_original!B87</f>
        <v>0.1379549637368804</v>
      </c>
      <c r="C87" s="19">
        <f>response_excCovid!C87/dose_original!C87</f>
        <v>0.13552066330325299</v>
      </c>
      <c r="D87" s="19">
        <f>response_excCovid!D87/dose_original!D87</f>
        <v>0.13755779019575515</v>
      </c>
      <c r="E87" s="19">
        <f>response_excCovid!E87/dose_original!E87</f>
        <v>0.13150408504864991</v>
      </c>
      <c r="F87" s="19">
        <f>response_excCovid!F87/dose_original!F87</f>
        <v>0.13856706668103297</v>
      </c>
      <c r="G87" s="19">
        <f>response_excCovid!G87/dose_original!G87</f>
        <v>0.1319577088277232</v>
      </c>
      <c r="H87" s="19">
        <f>response_excCovid!H87/dose_original!H87</f>
        <v>0.12985818172741664</v>
      </c>
      <c r="I87" s="19">
        <f>response_excCovid!I87/dose_original!I87</f>
        <v>0.13003165568382297</v>
      </c>
      <c r="J87" s="19">
        <f>response_excCovid!J87/dose_original!J87</f>
        <v>0.12630323787499742</v>
      </c>
      <c r="K87" s="19">
        <f>response_excCovid!K87/dose_original!K87</f>
        <v>0.1164731557762991</v>
      </c>
      <c r="L87" s="19">
        <f>response_excCovid!L87/dose_original!L87</f>
        <v>0.12802923955882101</v>
      </c>
      <c r="M87" s="19">
        <f>response_excCovid!M87/dose_original!M87</f>
        <v>0.1165123086553982</v>
      </c>
      <c r="N87" s="19">
        <f>response_excCovid!N87/dose_original!N87</f>
        <v>0.11178402902680555</v>
      </c>
      <c r="O87" s="19">
        <f>response_excCovid!O87/dose_original!O87</f>
        <v>0.11224784330285703</v>
      </c>
      <c r="P87" s="19">
        <f>response_excCovid!P87/dose_original!P87</f>
        <v>0.10886341824157446</v>
      </c>
      <c r="Q87" s="19">
        <f>response_excCovid!Q87/dose_original!Q87</f>
        <v>0.10774105645972304</v>
      </c>
      <c r="R87" s="19">
        <f>response_excCovid!R87/dose_original!R87</f>
        <v>0.10728324147090548</v>
      </c>
      <c r="S87" s="19">
        <f>response_excCovid!S87/dose_original!S87</f>
        <v>0.10525336943960893</v>
      </c>
      <c r="T87" s="19">
        <f>response_excCovid!T87/dose_original!T87</f>
        <v>0.10296606252120606</v>
      </c>
      <c r="U87" s="19">
        <f>response_excCovid!U87/dose_original!U87</f>
        <v>0.10000942609916401</v>
      </c>
      <c r="V87" s="19">
        <f>response_excCovid!V87/dose_original!V87</f>
        <v>0.10297617802980792</v>
      </c>
    </row>
    <row r="88" spans="1:22" x14ac:dyDescent="0.3">
      <c r="A88">
        <v>86</v>
      </c>
      <c r="B88" s="19">
        <f>response_excCovid!B88/dose_original!B88</f>
        <v>0.14992634581922451</v>
      </c>
      <c r="C88" s="19">
        <f>response_excCovid!C88/dose_original!C88</f>
        <v>0.15147313622771627</v>
      </c>
      <c r="D88" s="19">
        <f>response_excCovid!D88/dose_original!D88</f>
        <v>0.14816696988309813</v>
      </c>
      <c r="E88" s="19">
        <f>response_excCovid!E88/dose_original!E88</f>
        <v>0.14972463996992683</v>
      </c>
      <c r="F88" s="19">
        <f>response_excCovid!F88/dose_original!F88</f>
        <v>0.14718192962266372</v>
      </c>
      <c r="G88" s="19">
        <f>response_excCovid!G88/dose_original!G88</f>
        <v>0.14901052894963385</v>
      </c>
      <c r="H88" s="19">
        <f>response_excCovid!H88/dose_original!H88</f>
        <v>0.14388379461777298</v>
      </c>
      <c r="I88" s="19">
        <f>response_excCovid!I88/dose_original!I88</f>
        <v>0.14524050428080107</v>
      </c>
      <c r="J88" s="19">
        <f>response_excCovid!J88/dose_original!J88</f>
        <v>0.14168315217040373</v>
      </c>
      <c r="K88" s="19">
        <f>response_excCovid!K88/dose_original!K88</f>
        <v>0.13673697175198601</v>
      </c>
      <c r="L88" s="19">
        <f>response_excCovid!L88/dose_original!L88</f>
        <v>0.12977792493645343</v>
      </c>
      <c r="M88" s="19">
        <f>response_excCovid!M88/dose_original!M88</f>
        <v>0.13711331834203744</v>
      </c>
      <c r="N88" s="19">
        <f>response_excCovid!N88/dose_original!N88</f>
        <v>0.12788211907675137</v>
      </c>
      <c r="O88" s="19">
        <f>response_excCovid!O88/dose_original!O88</f>
        <v>0.12474227542418967</v>
      </c>
      <c r="P88" s="19">
        <f>response_excCovid!P88/dose_original!P88</f>
        <v>0.12143392910847778</v>
      </c>
      <c r="Q88" s="19">
        <f>response_excCovid!Q88/dose_original!Q88</f>
        <v>0.12054645665530922</v>
      </c>
      <c r="R88" s="19">
        <f>response_excCovid!R88/dose_original!R88</f>
        <v>0.11765138802048036</v>
      </c>
      <c r="S88" s="19">
        <f>response_excCovid!S88/dose_original!S88</f>
        <v>0.11718558656595124</v>
      </c>
      <c r="T88" s="19">
        <f>response_excCovid!T88/dose_original!T88</f>
        <v>0.11807113923444154</v>
      </c>
      <c r="U88" s="19">
        <f>response_excCovid!U88/dose_original!U88</f>
        <v>0.11342447275288067</v>
      </c>
      <c r="V88" s="19">
        <f>response_excCovid!V88/dose_original!V88</f>
        <v>0.11235786867636259</v>
      </c>
    </row>
    <row r="89" spans="1:22" x14ac:dyDescent="0.3">
      <c r="A89">
        <v>87</v>
      </c>
      <c r="B89" s="19">
        <f>response_excCovid!B89/dose_original!B89</f>
        <v>0.16395631752831674</v>
      </c>
      <c r="C89" s="19">
        <f>response_excCovid!C89/dose_original!C89</f>
        <v>0.16027814103280444</v>
      </c>
      <c r="D89" s="19">
        <f>response_excCovid!D89/dose_original!D89</f>
        <v>0.16480811525745037</v>
      </c>
      <c r="E89" s="19">
        <f>response_excCovid!E89/dose_original!E89</f>
        <v>0.15981751304039221</v>
      </c>
      <c r="F89" s="19">
        <f>response_excCovid!F89/dose_original!F89</f>
        <v>0.16765814561830045</v>
      </c>
      <c r="G89" s="19">
        <f>response_excCovid!G89/dose_original!G89</f>
        <v>0.16143040153558336</v>
      </c>
      <c r="H89" s="19">
        <f>response_excCovid!H89/dose_original!H89</f>
        <v>0.16157690101080804</v>
      </c>
      <c r="I89" s="19">
        <f>response_excCovid!I89/dose_original!I89</f>
        <v>0.15786769326502673</v>
      </c>
      <c r="J89" s="19">
        <f>response_excCovid!J89/dose_original!J89</f>
        <v>0.15578272881209984</v>
      </c>
      <c r="K89" s="19">
        <f>response_excCovid!K89/dose_original!K89</f>
        <v>0.15036857747479926</v>
      </c>
      <c r="L89" s="19">
        <f>response_excCovid!L89/dose_original!L89</f>
        <v>0.15141519612948667</v>
      </c>
      <c r="M89" s="19">
        <f>response_excCovid!M89/dose_original!M89</f>
        <v>0.14024487717102119</v>
      </c>
      <c r="N89" s="19">
        <f>response_excCovid!N89/dose_original!N89</f>
        <v>0.14913997906953663</v>
      </c>
      <c r="O89" s="19">
        <f>response_excCovid!O89/dose_original!O89</f>
        <v>0.14162965140465883</v>
      </c>
      <c r="P89" s="19">
        <f>response_excCovid!P89/dose_original!P89</f>
        <v>0.13240592070523044</v>
      </c>
      <c r="Q89" s="19">
        <f>response_excCovid!Q89/dose_original!Q89</f>
        <v>0.13467874563466756</v>
      </c>
      <c r="R89" s="19">
        <f>response_excCovid!R89/dose_original!R89</f>
        <v>0.13437593960950436</v>
      </c>
      <c r="S89" s="19">
        <f>response_excCovid!S89/dose_original!S89</f>
        <v>0.13032204473966821</v>
      </c>
      <c r="T89" s="19">
        <f>response_excCovid!T89/dose_original!T89</f>
        <v>0.13202181729884591</v>
      </c>
      <c r="U89" s="19">
        <f>response_excCovid!U89/dose_original!U89</f>
        <v>0.12882050748437665</v>
      </c>
      <c r="V89" s="19">
        <f>response_excCovid!V89/dose_original!V89</f>
        <v>0.12894187927635589</v>
      </c>
    </row>
    <row r="90" spans="1:22" x14ac:dyDescent="0.3">
      <c r="A90">
        <v>88</v>
      </c>
      <c r="B90" s="19">
        <f>response_excCovid!B90/dose_original!B90</f>
        <v>0.18086636590712837</v>
      </c>
      <c r="C90" s="19">
        <f>response_excCovid!C90/dose_original!C90</f>
        <v>0.17836087477996157</v>
      </c>
      <c r="D90" s="19">
        <f>response_excCovid!D90/dose_original!D90</f>
        <v>0.17650771021922762</v>
      </c>
      <c r="E90" s="19">
        <f>response_excCovid!E90/dose_original!E90</f>
        <v>0.17887325369726442</v>
      </c>
      <c r="F90" s="19">
        <f>response_excCovid!F90/dose_original!F90</f>
        <v>0.17904124795476048</v>
      </c>
      <c r="G90" s="19">
        <f>response_excCovid!G90/dose_original!G90</f>
        <v>0.18122153186267895</v>
      </c>
      <c r="H90" s="19">
        <f>response_excCovid!H90/dose_original!H90</f>
        <v>0.17361136589503562</v>
      </c>
      <c r="I90" s="19">
        <f>response_excCovid!I90/dose_original!I90</f>
        <v>0.17906477620830802</v>
      </c>
      <c r="J90" s="19">
        <f>response_excCovid!J90/dose_original!J90</f>
        <v>0.17272778933422486</v>
      </c>
      <c r="K90" s="19">
        <f>response_excCovid!K90/dose_original!K90</f>
        <v>0.16681484728756757</v>
      </c>
      <c r="L90" s="19">
        <f>response_excCovid!L90/dose_original!L90</f>
        <v>0.16856374730633766</v>
      </c>
      <c r="M90" s="19">
        <f>response_excCovid!M90/dose_original!M90</f>
        <v>0.16375406730270928</v>
      </c>
      <c r="N90" s="19">
        <f>response_excCovid!N90/dose_original!N90</f>
        <v>0.15254540735628411</v>
      </c>
      <c r="O90" s="19">
        <f>response_excCovid!O90/dose_original!O90</f>
        <v>0.16718180031970123</v>
      </c>
      <c r="P90" s="19">
        <f>response_excCovid!P90/dose_original!P90</f>
        <v>0.15121944752897726</v>
      </c>
      <c r="Q90" s="19">
        <f>response_excCovid!Q90/dose_original!Q90</f>
        <v>0.14846035872707866</v>
      </c>
      <c r="R90" s="19">
        <f>response_excCovid!R90/dose_original!R90</f>
        <v>0.14820917800998995</v>
      </c>
      <c r="S90" s="19">
        <f>response_excCovid!S90/dose_original!S90</f>
        <v>0.14888060708406775</v>
      </c>
      <c r="T90" s="19">
        <f>response_excCovid!T90/dose_original!T90</f>
        <v>0.14505596338916141</v>
      </c>
      <c r="U90" s="19">
        <f>response_excCovid!U90/dose_original!U90</f>
        <v>0.14461926079995122</v>
      </c>
      <c r="V90" s="19">
        <f>response_excCovid!V90/dose_original!V90</f>
        <v>0.145459997941076</v>
      </c>
    </row>
    <row r="91" spans="1:22" x14ac:dyDescent="0.3">
      <c r="A91">
        <v>89</v>
      </c>
      <c r="B91" s="19">
        <f>response_excCovid!B91/dose_original!B91</f>
        <v>0.19423249250735539</v>
      </c>
      <c r="C91" s="19">
        <f>response_excCovid!C91/dose_original!C91</f>
        <v>0.19485399186725536</v>
      </c>
      <c r="D91" s="19">
        <f>response_excCovid!D91/dose_original!D91</f>
        <v>0.19441070834063656</v>
      </c>
      <c r="E91" s="19">
        <f>response_excCovid!E91/dose_original!E91</f>
        <v>0.19571576232977905</v>
      </c>
      <c r="F91" s="19">
        <f>response_excCovid!F91/dose_original!F91</f>
        <v>0.20095046083810811</v>
      </c>
      <c r="G91" s="19">
        <f>response_excCovid!G91/dose_original!G91</f>
        <v>0.19684390225017429</v>
      </c>
      <c r="H91" s="19">
        <f>response_excCovid!H91/dose_original!H91</f>
        <v>0.19917046913881017</v>
      </c>
      <c r="I91" s="19">
        <f>response_excCovid!I91/dose_original!I91</f>
        <v>0.19592111290721737</v>
      </c>
      <c r="J91" s="19">
        <f>response_excCovid!J91/dose_original!J91</f>
        <v>0.19400959582090974</v>
      </c>
      <c r="K91" s="19">
        <f>response_excCovid!K91/dose_original!K91</f>
        <v>0.18484293198433227</v>
      </c>
      <c r="L91" s="19">
        <f>response_excCovid!L91/dose_original!L91</f>
        <v>0.1852923366534284</v>
      </c>
      <c r="M91" s="19">
        <f>response_excCovid!M91/dose_original!M91</f>
        <v>0.18084793456090176</v>
      </c>
      <c r="N91" s="19">
        <f>response_excCovid!N91/dose_original!N91</f>
        <v>0.17691197264597811</v>
      </c>
      <c r="O91" s="19">
        <f>response_excCovid!O91/dose_original!O91</f>
        <v>0.17093635083238778</v>
      </c>
      <c r="P91" s="19">
        <f>response_excCovid!P91/dose_original!P91</f>
        <v>0.17907222658952118</v>
      </c>
      <c r="Q91" s="19">
        <f>response_excCovid!Q91/dose_original!Q91</f>
        <v>0.16871806397913219</v>
      </c>
      <c r="R91" s="19">
        <f>response_excCovid!R91/dose_original!R91</f>
        <v>0.16379750292375295</v>
      </c>
      <c r="S91" s="19">
        <f>response_excCovid!S91/dose_original!S91</f>
        <v>0.1636883809179514</v>
      </c>
      <c r="T91" s="19">
        <f>response_excCovid!T91/dose_original!T91</f>
        <v>0.16586144523137006</v>
      </c>
      <c r="U91" s="19">
        <f>response_excCovid!U91/dose_original!U91</f>
        <v>0.15970290464013048</v>
      </c>
      <c r="V91" s="19">
        <f>response_excCovid!V91/dose_original!V91</f>
        <v>0.16172277774652713</v>
      </c>
    </row>
    <row r="92" spans="1:22" x14ac:dyDescent="0.3">
      <c r="A92">
        <v>90</v>
      </c>
      <c r="B92" s="19">
        <f>response_excCovid!B92/dose_original!B92</f>
        <v>0.21300827835800693</v>
      </c>
      <c r="C92" s="19">
        <f>response_excCovid!C92/dose_original!C92</f>
        <v>0.21184677957990392</v>
      </c>
      <c r="D92" s="19">
        <f>response_excCovid!D92/dose_original!D92</f>
        <v>0.22000595010892843</v>
      </c>
      <c r="E92" s="19">
        <f>response_excCovid!E92/dose_original!E92</f>
        <v>0.21240894264245896</v>
      </c>
      <c r="F92" s="19">
        <f>response_excCovid!F92/dose_original!F92</f>
        <v>0.21366819587270316</v>
      </c>
      <c r="G92" s="19">
        <f>response_excCovid!G92/dose_original!G92</f>
        <v>0.21785192698240913</v>
      </c>
      <c r="H92" s="19">
        <f>response_excCovid!H92/dose_original!H92</f>
        <v>0.21124153581117946</v>
      </c>
      <c r="I92" s="19">
        <f>response_excCovid!I92/dose_original!I92</f>
        <v>0.21971015548947903</v>
      </c>
      <c r="J92" s="19">
        <f>response_excCovid!J92/dose_original!J92</f>
        <v>0.21286145357840228</v>
      </c>
      <c r="K92" s="19">
        <f>response_excCovid!K92/dose_original!K92</f>
        <v>0.20689819336800844</v>
      </c>
      <c r="L92" s="19">
        <f>response_excCovid!L92/dose_original!L92</f>
        <v>0.20536619533457759</v>
      </c>
      <c r="M92" s="19">
        <f>response_excCovid!M92/dose_original!M92</f>
        <v>0.19827282571296842</v>
      </c>
      <c r="N92" s="19">
        <f>response_excCovid!N92/dose_original!N92</f>
        <v>0.19755158711169055</v>
      </c>
      <c r="O92" s="19">
        <f>response_excCovid!O92/dose_original!O92</f>
        <v>0.19863299640620419</v>
      </c>
      <c r="P92" s="19">
        <f>response_excCovid!P92/dose_original!P92</f>
        <v>0.18316761042354637</v>
      </c>
      <c r="Q92" s="19">
        <f>response_excCovid!Q92/dose_original!Q92</f>
        <v>0.20235296788539539</v>
      </c>
      <c r="R92" s="19">
        <f>response_excCovid!R92/dose_original!R92</f>
        <v>0.1886639510237445</v>
      </c>
      <c r="S92" s="19">
        <f>response_excCovid!S92/dose_original!S92</f>
        <v>0.18271821336014882</v>
      </c>
      <c r="T92" s="19">
        <f>response_excCovid!T92/dose_original!T92</f>
        <v>0.1848082606835556</v>
      </c>
      <c r="U92" s="19">
        <f>response_excCovid!U92/dose_original!U92</f>
        <v>0.18119893160551218</v>
      </c>
      <c r="V92" s="19">
        <f>response_excCovid!V92/dose_original!V92</f>
        <v>0.17956669945814593</v>
      </c>
    </row>
    <row r="93" spans="1:22" x14ac:dyDescent="0.3">
      <c r="A93">
        <v>91</v>
      </c>
      <c r="B93" s="19">
        <f>response_excCovid!B93/dose_original!B93</f>
        <v>0.23112726499667008</v>
      </c>
      <c r="C93" s="19">
        <f>response_excCovid!C93/dose_original!C93</f>
        <v>0.23371459454592089</v>
      </c>
      <c r="D93" s="19">
        <f>response_excCovid!D93/dose_original!D93</f>
        <v>0.23145258627975698</v>
      </c>
      <c r="E93" s="19">
        <f>response_excCovid!E93/dose_original!E93</f>
        <v>0.2356334732322532</v>
      </c>
      <c r="F93" s="19">
        <f>response_excCovid!F93/dose_original!F93</f>
        <v>0.23722672950171034</v>
      </c>
      <c r="G93" s="19">
        <f>response_excCovid!G93/dose_original!G93</f>
        <v>0.23455329344059195</v>
      </c>
      <c r="H93" s="19">
        <f>response_excCovid!H93/dose_original!H93</f>
        <v>0.23752085086987085</v>
      </c>
      <c r="I93" s="19">
        <f>response_excCovid!I93/dose_original!I93</f>
        <v>0.23154202378163841</v>
      </c>
      <c r="J93" s="19">
        <f>response_excCovid!J93/dose_original!J93</f>
        <v>0.23989322232370278</v>
      </c>
      <c r="K93" s="19">
        <f>response_excCovid!K93/dose_original!K93</f>
        <v>0.22264394617678696</v>
      </c>
      <c r="L93" s="19">
        <f>response_excCovid!L93/dose_original!L93</f>
        <v>0.23194028113799517</v>
      </c>
      <c r="M93" s="19">
        <f>response_excCovid!M93/dose_original!M93</f>
        <v>0.22184266986588561</v>
      </c>
      <c r="N93" s="19">
        <f>response_excCovid!N93/dose_original!N93</f>
        <v>0.21628910766371248</v>
      </c>
      <c r="O93" s="19">
        <f>response_excCovid!O93/dose_original!O93</f>
        <v>0.21976031751263245</v>
      </c>
      <c r="P93" s="19">
        <f>response_excCovid!P93/dose_original!P93</f>
        <v>0.21075344029643339</v>
      </c>
      <c r="Q93" s="19">
        <f>response_excCovid!Q93/dose_original!Q93</f>
        <v>0.20216197067245051</v>
      </c>
      <c r="R93" s="19">
        <f>response_excCovid!R93/dose_original!R93</f>
        <v>0.22360065230993983</v>
      </c>
      <c r="S93" s="19">
        <f>response_excCovid!S93/dose_original!S93</f>
        <v>0.20932090651378618</v>
      </c>
      <c r="T93" s="19">
        <f>response_excCovid!T93/dose_original!T93</f>
        <v>0.2004187461728513</v>
      </c>
      <c r="U93" s="19">
        <f>response_excCovid!U93/dose_original!U93</f>
        <v>0.20152917418096994</v>
      </c>
      <c r="V93" s="19">
        <f>response_excCovid!V93/dose_original!V93</f>
        <v>0.20474887332201275</v>
      </c>
    </row>
    <row r="94" spans="1:22" x14ac:dyDescent="0.3">
      <c r="A94">
        <v>92</v>
      </c>
      <c r="B94" s="19">
        <f>response_excCovid!B94/dose_original!B94</f>
        <v>0.25175177606412047</v>
      </c>
      <c r="C94" s="19">
        <f>response_excCovid!C94/dose_original!C94</f>
        <v>0.25524500183945903</v>
      </c>
      <c r="D94" s="19">
        <f>response_excCovid!D94/dose_original!D94</f>
        <v>0.25370586373705867</v>
      </c>
      <c r="E94" s="19">
        <f>response_excCovid!E94/dose_original!E94</f>
        <v>0.25295605977026697</v>
      </c>
      <c r="F94" s="19">
        <f>response_excCovid!F94/dose_original!F94</f>
        <v>0.26463354122743998</v>
      </c>
      <c r="G94" s="19">
        <f>response_excCovid!G94/dose_original!G94</f>
        <v>0.26021424598064485</v>
      </c>
      <c r="H94" s="19">
        <f>response_excCovid!H94/dose_original!H94</f>
        <v>0.25427460896421888</v>
      </c>
      <c r="I94" s="19">
        <f>response_excCovid!I94/dose_original!I94</f>
        <v>0.26856677093340264</v>
      </c>
      <c r="J94" s="19">
        <f>response_excCovid!J94/dose_original!J94</f>
        <v>0.25593113744518053</v>
      </c>
      <c r="K94" s="19">
        <f>response_excCovid!K94/dose_original!K94</f>
        <v>0.25333388810306695</v>
      </c>
      <c r="L94" s="19">
        <f>response_excCovid!L94/dose_original!L94</f>
        <v>0.25217062079188424</v>
      </c>
      <c r="M94" s="19">
        <f>response_excCovid!M94/dose_original!M94</f>
        <v>0.24964989076790156</v>
      </c>
      <c r="N94" s="19">
        <f>response_excCovid!N94/dose_original!N94</f>
        <v>0.23926014043129776</v>
      </c>
      <c r="O94" s="19">
        <f>response_excCovid!O94/dose_original!O94</f>
        <v>0.23942121065942665</v>
      </c>
      <c r="P94" s="19">
        <f>response_excCovid!P94/dose_original!P94</f>
        <v>0.23858547792265372</v>
      </c>
      <c r="Q94" s="19">
        <f>response_excCovid!Q94/dose_original!Q94</f>
        <v>0.23777774758589237</v>
      </c>
      <c r="R94" s="19">
        <f>response_excCovid!R94/dose_original!R94</f>
        <v>0.22974183425759084</v>
      </c>
      <c r="S94" s="19">
        <f>response_excCovid!S94/dose_original!S94</f>
        <v>0.24219491716170807</v>
      </c>
      <c r="T94" s="19">
        <f>response_excCovid!T94/dose_original!T94</f>
        <v>0.23438477745671757</v>
      </c>
      <c r="U94" s="19">
        <f>response_excCovid!U94/dose_original!U94</f>
        <v>0.22225729269380576</v>
      </c>
      <c r="V94" s="19">
        <f>response_excCovid!V94/dose_original!V94</f>
        <v>0.22766479782397539</v>
      </c>
    </row>
    <row r="95" spans="1:22" x14ac:dyDescent="0.3">
      <c r="A95">
        <v>93</v>
      </c>
      <c r="B95" s="19">
        <f>response_excCovid!B95/dose_original!B95</f>
        <v>0.29443038770357538</v>
      </c>
      <c r="C95" s="19">
        <f>response_excCovid!C95/dose_original!C95</f>
        <v>0.27134366741866622</v>
      </c>
      <c r="D95" s="19">
        <f>response_excCovid!D95/dose_original!D95</f>
        <v>0.27740841605798333</v>
      </c>
      <c r="E95" s="19">
        <f>response_excCovid!E95/dose_original!E95</f>
        <v>0.27657354914639837</v>
      </c>
      <c r="F95" s="19">
        <f>response_excCovid!F95/dose_original!F95</f>
        <v>0.28237593457012672</v>
      </c>
      <c r="G95" s="19">
        <f>response_excCovid!G95/dose_original!G95</f>
        <v>0.29335104070545276</v>
      </c>
      <c r="H95" s="19">
        <f>response_excCovid!H95/dose_original!H95</f>
        <v>0.28267348167905548</v>
      </c>
      <c r="I95" s="19">
        <f>response_excCovid!I95/dose_original!I95</f>
        <v>0.28648384240700248</v>
      </c>
      <c r="J95" s="19">
        <f>response_excCovid!J95/dose_original!J95</f>
        <v>0.28708062878158797</v>
      </c>
      <c r="K95" s="19">
        <f>response_excCovid!K95/dose_original!K95</f>
        <v>0.27011963762005364</v>
      </c>
      <c r="L95" s="19">
        <f>response_excCovid!L95/dose_original!L95</f>
        <v>0.28641740878357508</v>
      </c>
      <c r="M95" s="19">
        <f>response_excCovid!M95/dose_original!M95</f>
        <v>0.26985285111546364</v>
      </c>
      <c r="N95" s="19">
        <f>response_excCovid!N95/dose_original!N95</f>
        <v>0.27204021012743462</v>
      </c>
      <c r="O95" s="19">
        <f>response_excCovid!O95/dose_original!O95</f>
        <v>0.26833225172037778</v>
      </c>
      <c r="P95" s="19">
        <f>response_excCovid!P95/dose_original!P95</f>
        <v>0.25864840835766478</v>
      </c>
      <c r="Q95" s="19">
        <f>response_excCovid!Q95/dose_original!Q95</f>
        <v>0.26494734185347496</v>
      </c>
      <c r="R95" s="19">
        <f>response_excCovid!R95/dose_original!R95</f>
        <v>0.2594197719339279</v>
      </c>
      <c r="S95" s="19">
        <f>response_excCovid!S95/dose_original!S95</f>
        <v>0.25060094525124915</v>
      </c>
      <c r="T95" s="19">
        <f>response_excCovid!T95/dose_original!T95</f>
        <v>0.27382531208555771</v>
      </c>
      <c r="U95" s="19">
        <f>response_excCovid!U95/dose_original!U95</f>
        <v>0.26004755889004427</v>
      </c>
      <c r="V95" s="19">
        <f>response_excCovid!V95/dose_original!V95</f>
        <v>0.2509678823333632</v>
      </c>
    </row>
    <row r="96" spans="1:22" x14ac:dyDescent="0.3">
      <c r="A96">
        <v>94</v>
      </c>
      <c r="B96" s="19">
        <f>response_excCovid!B96/dose_original!B96</f>
        <v>0.27690930170308709</v>
      </c>
      <c r="C96" s="19">
        <f>response_excCovid!C96/dose_original!C96</f>
        <v>0.31530794567522447</v>
      </c>
      <c r="D96" s="19">
        <f>response_excCovid!D96/dose_original!D96</f>
        <v>0.30120017513043151</v>
      </c>
      <c r="E96" s="19">
        <f>response_excCovid!E96/dose_original!E96</f>
        <v>0.30407646815022638</v>
      </c>
      <c r="F96" s="19">
        <f>response_excCovid!F96/dose_original!F96</f>
        <v>0.30612073428740028</v>
      </c>
      <c r="G96" s="19">
        <f>response_excCovid!G96/dose_original!G96</f>
        <v>0.30927868657345514</v>
      </c>
      <c r="H96" s="19">
        <f>response_excCovid!H96/dose_original!H96</f>
        <v>0.31593651804006406</v>
      </c>
      <c r="I96" s="19">
        <f>response_excCovid!I96/dose_original!I96</f>
        <v>0.31899269395513247</v>
      </c>
      <c r="J96" s="19">
        <f>response_excCovid!J96/dose_original!J96</f>
        <v>0.3067748370087412</v>
      </c>
      <c r="K96" s="19">
        <f>response_excCovid!K96/dose_original!K96</f>
        <v>0.31108903355279321</v>
      </c>
      <c r="L96" s="19">
        <f>response_excCovid!L96/dose_original!L96</f>
        <v>0.30835264679445135</v>
      </c>
      <c r="M96" s="19">
        <f>response_excCovid!M96/dose_original!M96</f>
        <v>0.30692250780272773</v>
      </c>
      <c r="N96" s="19">
        <f>response_excCovid!N96/dose_original!N96</f>
        <v>0.29464228548574817</v>
      </c>
      <c r="O96" s="19">
        <f>response_excCovid!O96/dose_original!O96</f>
        <v>0.30294633760081058</v>
      </c>
      <c r="P96" s="19">
        <f>response_excCovid!P96/dose_original!P96</f>
        <v>0.28665442669846547</v>
      </c>
      <c r="Q96" s="19">
        <f>response_excCovid!Q96/dose_original!Q96</f>
        <v>0.28744980173262952</v>
      </c>
      <c r="R96" s="19">
        <f>response_excCovid!R96/dose_original!R96</f>
        <v>0.29286493067806513</v>
      </c>
      <c r="S96" s="19">
        <f>response_excCovid!S96/dose_original!S96</f>
        <v>0.29039585554643965</v>
      </c>
      <c r="T96" s="19">
        <f>response_excCovid!T96/dose_original!T96</f>
        <v>0.27498578679843227</v>
      </c>
      <c r="U96" s="19">
        <f>response_excCovid!U96/dose_original!U96</f>
        <v>0.29432706866447461</v>
      </c>
      <c r="V96" s="19">
        <f>response_excCovid!V96/dose_original!V96</f>
        <v>0.28785029653331529</v>
      </c>
    </row>
    <row r="97" spans="1:22" x14ac:dyDescent="0.3">
      <c r="A97">
        <v>95</v>
      </c>
      <c r="B97" s="19">
        <f>response_excCovid!B97/dose_original!B97</f>
        <v>0.3560124670483682</v>
      </c>
      <c r="C97" s="19">
        <f>response_excCovid!C97/dose_original!C97</f>
        <v>0.2965675357877765</v>
      </c>
      <c r="D97" s="19">
        <f>response_excCovid!D97/dose_original!D97</f>
        <v>0.33813963055607593</v>
      </c>
      <c r="E97" s="19">
        <f>response_excCovid!E97/dose_original!E97</f>
        <v>0.32196573922483318</v>
      </c>
      <c r="F97" s="19">
        <f>response_excCovid!F97/dose_original!F97</f>
        <v>0.33944461424267558</v>
      </c>
      <c r="G97" s="19">
        <f>response_excCovid!G97/dose_original!G97</f>
        <v>0.33382494746879504</v>
      </c>
      <c r="H97" s="19">
        <f>response_excCovid!H97/dose_original!H97</f>
        <v>0.33482048772847989</v>
      </c>
      <c r="I97" s="19">
        <f>response_excCovid!I97/dose_original!I97</f>
        <v>0.34383669936317146</v>
      </c>
      <c r="J97" s="19">
        <f>response_excCovid!J97/dose_original!J97</f>
        <v>0.3379403157451723</v>
      </c>
      <c r="K97" s="19">
        <f>response_excCovid!K97/dose_original!K97</f>
        <v>0.32394877779608844</v>
      </c>
      <c r="L97" s="19">
        <f>response_excCovid!L97/dose_original!L97</f>
        <v>0.34079420251006498</v>
      </c>
      <c r="M97" s="19">
        <f>response_excCovid!M97/dose_original!M97</f>
        <v>0.32576252033767811</v>
      </c>
      <c r="N97" s="19">
        <f>response_excCovid!N97/dose_original!N97</f>
        <v>0.33787602984945864</v>
      </c>
      <c r="O97" s="19">
        <f>response_excCovid!O97/dose_original!O97</f>
        <v>0.32364686953469113</v>
      </c>
      <c r="P97" s="19">
        <f>response_excCovid!P97/dose_original!P97</f>
        <v>0.32151771374766025</v>
      </c>
      <c r="Q97" s="19">
        <f>response_excCovid!Q97/dose_original!Q97</f>
        <v>0.31498232237252843</v>
      </c>
      <c r="R97" s="19">
        <f>response_excCovid!R97/dose_original!R97</f>
        <v>0.3107193091928776</v>
      </c>
      <c r="S97" s="19">
        <f>response_excCovid!S97/dose_original!S97</f>
        <v>0.32208961337410447</v>
      </c>
      <c r="T97" s="19">
        <f>response_excCovid!T97/dose_original!T97</f>
        <v>0.3189817007912697</v>
      </c>
      <c r="U97" s="19">
        <f>response_excCovid!U97/dose_original!U97</f>
        <v>0.29674512640849671</v>
      </c>
      <c r="V97" s="19">
        <f>response_excCovid!V97/dose_original!V97</f>
        <v>0.33380703182099403</v>
      </c>
    </row>
    <row r="98" spans="1:22" x14ac:dyDescent="0.3">
      <c r="A98">
        <v>96</v>
      </c>
      <c r="B98" s="19">
        <f>response_excCovid!B98/dose_original!B98</f>
        <v>0.32390924252441594</v>
      </c>
      <c r="C98" s="19">
        <f>response_excCovid!C98/dose_original!C98</f>
        <v>0.38995956130082299</v>
      </c>
      <c r="D98" s="19">
        <f>response_excCovid!D98/dose_original!D98</f>
        <v>0.32875359863996229</v>
      </c>
      <c r="E98" s="19">
        <f>response_excCovid!E98/dose_original!E98</f>
        <v>0.37153910365077109</v>
      </c>
      <c r="F98" s="19">
        <f>response_excCovid!F98/dose_original!F98</f>
        <v>0.35731436104839381</v>
      </c>
      <c r="G98" s="19">
        <f>response_excCovid!G98/dose_original!G98</f>
        <v>0.36919046500994773</v>
      </c>
      <c r="H98" s="19">
        <f>response_excCovid!H98/dose_original!H98</f>
        <v>0.3698535257596815</v>
      </c>
      <c r="I98" s="19">
        <f>response_excCovid!I98/dose_original!I98</f>
        <v>0.36823798353479059</v>
      </c>
      <c r="J98" s="19">
        <f>response_excCovid!J98/dose_original!J98</f>
        <v>0.38098255240834528</v>
      </c>
      <c r="K98" s="19">
        <f>response_excCovid!K98/dose_original!K98</f>
        <v>0.36727040757571422</v>
      </c>
      <c r="L98" s="19">
        <f>response_excCovid!L98/dose_original!L98</f>
        <v>0.35625927925724044</v>
      </c>
      <c r="M98" s="19">
        <f>response_excCovid!M98/dose_original!M98</f>
        <v>0.35632540430939852</v>
      </c>
      <c r="N98" s="19">
        <f>response_excCovid!N98/dose_original!N98</f>
        <v>0.33957111898592762</v>
      </c>
      <c r="O98" s="19">
        <f>response_excCovid!O98/dose_original!O98</f>
        <v>0.35108308129328086</v>
      </c>
      <c r="P98" s="19">
        <f>response_excCovid!P98/dose_original!P98</f>
        <v>0.34704396265570464</v>
      </c>
      <c r="Q98" s="19">
        <f>response_excCovid!Q98/dose_original!Q98</f>
        <v>0.35388734741508132</v>
      </c>
      <c r="R98" s="19">
        <f>response_excCovid!R98/dose_original!R98</f>
        <v>0.3463715620976161</v>
      </c>
      <c r="S98" s="19">
        <f>response_excCovid!S98/dose_original!S98</f>
        <v>0.3477721837169831</v>
      </c>
      <c r="T98" s="19">
        <f>response_excCovid!T98/dose_original!T98</f>
        <v>0.34825880886427835</v>
      </c>
      <c r="U98" s="19">
        <f>response_excCovid!U98/dose_original!U98</f>
        <v>0.34772725871455556</v>
      </c>
      <c r="V98" s="19">
        <f>response_excCovid!V98/dose_original!V98</f>
        <v>0.33219662317067455</v>
      </c>
    </row>
    <row r="99" spans="1:22" x14ac:dyDescent="0.3">
      <c r="A99">
        <v>97</v>
      </c>
      <c r="B99" s="19">
        <f>response_excCovid!B99/dose_original!B99</f>
        <v>0.39842770848146941</v>
      </c>
      <c r="C99" s="19">
        <f>response_excCovid!C99/dose_original!C99</f>
        <v>0.35497526594025547</v>
      </c>
      <c r="D99" s="19">
        <f>response_excCovid!D99/dose_original!D99</f>
        <v>0.42113568859157402</v>
      </c>
      <c r="E99" s="19">
        <f>response_excCovid!E99/dose_original!E99</f>
        <v>0.35328789401797311</v>
      </c>
      <c r="F99" s="19">
        <f>response_excCovid!F99/dose_original!F99</f>
        <v>0.40745613599578984</v>
      </c>
      <c r="G99" s="19">
        <f>response_excCovid!G99/dose_original!G99</f>
        <v>0.38600373719741499</v>
      </c>
      <c r="H99" s="19">
        <f>response_excCovid!H99/dose_original!H99</f>
        <v>0.3819982773471145</v>
      </c>
      <c r="I99" s="19">
        <f>response_excCovid!I99/dose_original!I99</f>
        <v>0.394874461397832</v>
      </c>
      <c r="J99" s="19">
        <f>response_excCovid!J99/dose_original!J99</f>
        <v>0.38461470890837757</v>
      </c>
      <c r="K99" s="19">
        <f>response_excCovid!K99/dose_original!K99</f>
        <v>0.38958106775177942</v>
      </c>
      <c r="L99" s="19">
        <f>response_excCovid!L99/dose_original!L99</f>
        <v>0.40702856910800223</v>
      </c>
      <c r="M99" s="19">
        <f>response_excCovid!M99/dose_original!M99</f>
        <v>0.38589607771315282</v>
      </c>
      <c r="N99" s="19">
        <f>response_excCovid!N99/dose_original!N99</f>
        <v>0.38408142675975993</v>
      </c>
      <c r="O99" s="19">
        <f>response_excCovid!O99/dose_original!O99</f>
        <v>0.37891622417675591</v>
      </c>
      <c r="P99" s="19">
        <f>response_excCovid!P99/dose_original!P99</f>
        <v>0.38139731915303976</v>
      </c>
      <c r="Q99" s="19">
        <f>response_excCovid!Q99/dose_original!Q99</f>
        <v>0.37090667068042632</v>
      </c>
      <c r="R99" s="19">
        <f>response_excCovid!R99/dose_original!R99</f>
        <v>0.38487415563017868</v>
      </c>
      <c r="S99" s="19">
        <f>response_excCovid!S99/dose_original!S99</f>
        <v>0.37990418564761702</v>
      </c>
      <c r="T99" s="19">
        <f>response_excCovid!T99/dose_original!T99</f>
        <v>0.37291047306751479</v>
      </c>
      <c r="U99" s="19">
        <f>response_excCovid!U99/dose_original!U99</f>
        <v>0.3873748281329254</v>
      </c>
      <c r="V99" s="19">
        <f>response_excCovid!V99/dose_original!V99</f>
        <v>0.3864064073597861</v>
      </c>
    </row>
    <row r="100" spans="1:22" x14ac:dyDescent="0.3">
      <c r="A100">
        <v>98</v>
      </c>
      <c r="B100" s="19">
        <f>response_excCovid!B100/dose_original!B100</f>
        <v>0.39068882036929869</v>
      </c>
      <c r="C100" s="19">
        <f>response_excCovid!C100/dose_original!C100</f>
        <v>0.41931921387700494</v>
      </c>
      <c r="D100" s="19">
        <f>response_excCovid!D100/dose_original!D100</f>
        <v>0.37754495939272131</v>
      </c>
      <c r="E100" s="19">
        <f>response_excCovid!E100/dose_original!E100</f>
        <v>0.44285492330899234</v>
      </c>
      <c r="F100" s="19">
        <f>response_excCovid!F100/dose_original!F100</f>
        <v>0.3716929444032181</v>
      </c>
      <c r="G100" s="19">
        <f>response_excCovid!G100/dose_original!G100</f>
        <v>0.44243756295074577</v>
      </c>
      <c r="H100" s="19">
        <f>response_excCovid!H100/dose_original!H100</f>
        <v>0.4144632440609195</v>
      </c>
      <c r="I100" s="19">
        <f>response_excCovid!I100/dose_original!I100</f>
        <v>0.4407844243697549</v>
      </c>
      <c r="J100" s="19">
        <f>response_excCovid!J100/dose_original!J100</f>
        <v>0.42184471092741238</v>
      </c>
      <c r="K100" s="19">
        <f>response_excCovid!K100/dose_original!K100</f>
        <v>0.40667491943723966</v>
      </c>
      <c r="L100" s="19">
        <f>response_excCovid!L100/dose_original!L100</f>
        <v>0.41928407331767747</v>
      </c>
      <c r="M100" s="19">
        <f>response_excCovid!M100/dose_original!M100</f>
        <v>0.4212818610778517</v>
      </c>
      <c r="N100" s="19">
        <f>response_excCovid!N100/dose_original!N100</f>
        <v>0.40974000005838102</v>
      </c>
      <c r="O100" s="19">
        <f>response_excCovid!O100/dose_original!O100</f>
        <v>0.42521432033792678</v>
      </c>
      <c r="P100" s="19">
        <f>response_excCovid!P100/dose_original!P100</f>
        <v>0.38284350569772629</v>
      </c>
      <c r="Q100" s="19">
        <f>response_excCovid!Q100/dose_original!Q100</f>
        <v>0.41313935030936155</v>
      </c>
      <c r="R100" s="19">
        <f>response_excCovid!R100/dose_original!R100</f>
        <v>0.39328859517955106</v>
      </c>
      <c r="S100" s="19">
        <f>response_excCovid!S100/dose_original!S100</f>
        <v>0.42244575221009517</v>
      </c>
      <c r="T100" s="19">
        <f>response_excCovid!T100/dose_original!T100</f>
        <v>0.40475345102884375</v>
      </c>
      <c r="U100" s="19">
        <f>response_excCovid!U100/dose_original!U100</f>
        <v>0.40932103100916895</v>
      </c>
      <c r="V100" s="19">
        <f>response_excCovid!V100/dose_original!V100</f>
        <v>0.41790460932919571</v>
      </c>
    </row>
    <row r="101" spans="1:22" x14ac:dyDescent="0.3">
      <c r="A101">
        <v>99</v>
      </c>
      <c r="B101" s="19">
        <f>response_excCovid!B101/dose_original!B101</f>
        <v>0.40915652423991139</v>
      </c>
      <c r="C101" s="19">
        <f>response_excCovid!C101/dose_original!C101</f>
        <v>0.41507066107671381</v>
      </c>
      <c r="D101" s="19">
        <f>response_excCovid!D101/dose_original!D101</f>
        <v>0.43320595897393099</v>
      </c>
      <c r="E101" s="19">
        <f>response_excCovid!E101/dose_original!E101</f>
        <v>0.40232600803873719</v>
      </c>
      <c r="F101" s="19">
        <f>response_excCovid!F101/dose_original!F101</f>
        <v>0.49955040759101288</v>
      </c>
      <c r="G101" s="19">
        <f>response_excCovid!G101/dose_original!G101</f>
        <v>0.41848545925712644</v>
      </c>
      <c r="H101" s="19">
        <f>response_excCovid!H101/dose_original!H101</f>
        <v>0.45395782318311118</v>
      </c>
      <c r="I101" s="19">
        <f>response_excCovid!I101/dose_original!I101</f>
        <v>0.44369402624116006</v>
      </c>
      <c r="J101" s="19">
        <f>response_excCovid!J101/dose_original!J101</f>
        <v>0.46861076619677161</v>
      </c>
      <c r="K101" s="19">
        <f>response_excCovid!K101/dose_original!K101</f>
        <v>0.44577359714563741</v>
      </c>
      <c r="L101" s="19">
        <f>response_excCovid!L101/dose_original!L101</f>
        <v>0.44231850180885335</v>
      </c>
      <c r="M101" s="19">
        <f>response_excCovid!M101/dose_original!M101</f>
        <v>0.43749484300906177</v>
      </c>
      <c r="N101" s="19">
        <f>response_excCovid!N101/dose_original!N101</f>
        <v>0.45564478212626708</v>
      </c>
      <c r="O101" s="19">
        <f>response_excCovid!O101/dose_original!O101</f>
        <v>0.44386708419550092</v>
      </c>
      <c r="P101" s="19">
        <f>response_excCovid!P101/dose_original!P101</f>
        <v>0.44218393059413891</v>
      </c>
      <c r="Q101" s="19">
        <f>response_excCovid!Q101/dose_original!Q101</f>
        <v>0.42987264840922806</v>
      </c>
      <c r="R101" s="19">
        <f>response_excCovid!R101/dose_original!R101</f>
        <v>0.45431833054056203</v>
      </c>
      <c r="S101" s="19">
        <f>response_excCovid!S101/dose_original!S101</f>
        <v>0.4394160609046619</v>
      </c>
      <c r="T101" s="19">
        <f>response_excCovid!T101/dose_original!T101</f>
        <v>0.44076550466119707</v>
      </c>
      <c r="U101" s="19">
        <f>response_excCovid!U101/dose_original!U101</f>
        <v>0.43368569656663997</v>
      </c>
      <c r="V101" s="19">
        <f>response_excCovid!V101/dose_original!V101</f>
        <v>0.44602211646299295</v>
      </c>
    </row>
    <row r="102" spans="1:22" x14ac:dyDescent="0.3">
      <c r="A102">
        <v>100</v>
      </c>
      <c r="B102" s="19">
        <f>response_excCovid!B102/dose_original!B102</f>
        <v>0.48843816193316925</v>
      </c>
      <c r="C102" s="19">
        <f>response_excCovid!C102/dose_original!C102</f>
        <v>0.49547194456967641</v>
      </c>
      <c r="D102" s="19">
        <f>response_excCovid!D102/dose_original!D102</f>
        <v>0.49591415091430513</v>
      </c>
      <c r="E102" s="19">
        <f>response_excCovid!E102/dose_original!E102</f>
        <v>0.50702291575536318</v>
      </c>
      <c r="F102" s="19">
        <f>response_excCovid!F102/dose_original!F102</f>
        <v>0.50312786558425548</v>
      </c>
      <c r="G102" s="19">
        <f>response_excCovid!G102/dose_original!G102</f>
        <v>0.52998145970711497</v>
      </c>
      <c r="H102" s="19">
        <f>response_excCovid!H102/dose_original!H102</f>
        <v>0.5054393452721434</v>
      </c>
      <c r="I102" s="19">
        <f>response_excCovid!I102/dose_original!I102</f>
        <v>0.52106616986971532</v>
      </c>
      <c r="J102" s="19">
        <f>response_excCovid!J102/dose_original!J102</f>
        <v>0.51846086062564278</v>
      </c>
      <c r="K102" s="19">
        <f>response_excCovid!K102/dose_original!K102</f>
        <v>0.52118236873430601</v>
      </c>
      <c r="L102" s="19">
        <f>response_excCovid!L102/dose_original!L102</f>
        <v>0.51696822629130834</v>
      </c>
      <c r="M102" s="19">
        <f>response_excCovid!M102/dose_original!M102</f>
        <v>0.52112763832299436</v>
      </c>
      <c r="N102" s="19">
        <f>response_excCovid!N102/dose_original!N102</f>
        <v>0.51958974291886273</v>
      </c>
      <c r="O102" s="19">
        <f>response_excCovid!O102/dose_original!O102</f>
        <v>0.5296120805518576</v>
      </c>
      <c r="P102" s="19">
        <f>response_excCovid!P102/dose_original!P102</f>
        <v>0.5208663391156122</v>
      </c>
      <c r="Q102" s="19">
        <f>response_excCovid!Q102/dose_original!Q102</f>
        <v>0.52594841818489424</v>
      </c>
      <c r="R102" s="19">
        <f>response_excCovid!R102/dose_original!R102</f>
        <v>0.50909952361437683</v>
      </c>
      <c r="S102" s="19">
        <f>response_excCovid!S102/dose_original!S102</f>
        <v>0.52575597975490074</v>
      </c>
      <c r="T102" s="19">
        <f>response_excCovid!T102/dose_original!T102</f>
        <v>0.52183959648242551</v>
      </c>
      <c r="U102" s="19">
        <f>response_excCovid!U102/dose_original!U102</f>
        <v>0.519803170284592</v>
      </c>
      <c r="V102" s="19">
        <f>response_excCovid!V102/dose_original!V102</f>
        <v>0.52869669276235398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0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36.18</v>
      </c>
      <c r="C3" s="8">
        <v>77.44</v>
      </c>
      <c r="D3" s="8">
        <v>150.95999999999998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10.15</v>
      </c>
      <c r="C4" s="8">
        <v>40.29</v>
      </c>
      <c r="D4" s="8">
        <v>33.85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18.489999999999998</v>
      </c>
      <c r="C5" s="8">
        <v>42.77</v>
      </c>
      <c r="D5" s="8">
        <v>37.75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60.98</v>
      </c>
      <c r="C6" s="8">
        <v>221.13</v>
      </c>
      <c r="D6" s="8">
        <v>94.5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256.27999999999997</v>
      </c>
      <c r="C7" s="8">
        <v>634.08000000000004</v>
      </c>
      <c r="D7" s="8">
        <v>179.07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524.55999999999995</v>
      </c>
      <c r="C8" s="8">
        <v>1363.05</v>
      </c>
      <c r="D8" s="8">
        <v>394.63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971.37</v>
      </c>
      <c r="C9" s="8">
        <v>2575.61</v>
      </c>
      <c r="D9" s="8">
        <v>630.26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1570.85</v>
      </c>
      <c r="C10" s="8">
        <v>4027.35</v>
      </c>
      <c r="D10" s="8">
        <v>885.93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2557.85</v>
      </c>
      <c r="C11" s="8">
        <v>6073.36</v>
      </c>
      <c r="D11" s="8">
        <v>1398.2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4485.12</v>
      </c>
      <c r="C12" s="8">
        <v>9350.68</v>
      </c>
      <c r="D12" s="8">
        <v>2185.12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7024.83</v>
      </c>
      <c r="C13" s="8">
        <v>14314.01</v>
      </c>
      <c r="D13" s="8">
        <v>3648.31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10894.67</v>
      </c>
      <c r="C14" s="8">
        <v>19538.57</v>
      </c>
      <c r="D14" s="8">
        <v>5817.42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16332.1</v>
      </c>
      <c r="C15" s="8">
        <v>25658.6</v>
      </c>
      <c r="D15" s="8">
        <v>8598.86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21094.37</v>
      </c>
      <c r="C16" s="8">
        <v>28386.799999999999</v>
      </c>
      <c r="D16" s="8">
        <v>11191.81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26245.14</v>
      </c>
      <c r="C17" s="8">
        <v>31940.47</v>
      </c>
      <c r="D17" s="8">
        <v>13634.31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27714.01</v>
      </c>
      <c r="C18" s="8">
        <v>29867.93</v>
      </c>
      <c r="D18" s="8">
        <v>14918.38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27354.959999999999</v>
      </c>
      <c r="C19" s="8">
        <v>26440.36</v>
      </c>
      <c r="D19" s="8">
        <v>14455.91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24296.65</v>
      </c>
      <c r="C20" s="8">
        <v>20867.04</v>
      </c>
      <c r="D20" s="8">
        <v>12934.38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16338.59</v>
      </c>
      <c r="C21" s="8">
        <v>12588.92</v>
      </c>
      <c r="D21" s="8">
        <v>8938.92</v>
      </c>
    </row>
    <row r="22" spans="1:25" x14ac:dyDescent="0.3">
      <c r="A22" t="s">
        <v>205</v>
      </c>
      <c r="B22" s="8">
        <v>5549.26</v>
      </c>
      <c r="C22" s="8">
        <v>4043.05</v>
      </c>
      <c r="D22" s="8">
        <v>0</v>
      </c>
    </row>
    <row r="23" spans="1:25" x14ac:dyDescent="0.3">
      <c r="A23" t="s">
        <v>206</v>
      </c>
      <c r="B23" s="8">
        <v>750.29</v>
      </c>
      <c r="C23" s="8">
        <v>534.46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3.6427233088057974E-6</v>
      </c>
      <c r="C2" s="19">
        <f>+response_5세단위!C3/dose_5세단위!C2</f>
        <v>7.9418798546323814E-6</v>
      </c>
      <c r="D2" s="19">
        <f>+response_5세단위!D3/dose_5세단위!D2</f>
        <v>1.572483960663601E-5</v>
      </c>
    </row>
    <row r="3" spans="1:4" x14ac:dyDescent="0.3">
      <c r="A3" s="18" t="s">
        <v>180</v>
      </c>
      <c r="B3" s="19">
        <f>+response_5세단위!B4/dose_5세단위!B3</f>
        <v>9.783890486937724E-7</v>
      </c>
      <c r="C3" s="19">
        <f>+response_5세단위!C4/dose_5세단위!C3</f>
        <v>3.8743024430958875E-6</v>
      </c>
      <c r="D3" s="19">
        <f>+response_5세단위!D4/dose_5세단위!D3</f>
        <v>3.2594748026449637E-6</v>
      </c>
    </row>
    <row r="4" spans="1:4" x14ac:dyDescent="0.3">
      <c r="A4" s="18" t="s">
        <v>181</v>
      </c>
      <c r="B4" s="19">
        <f>+response_5세단위!B5/dose_5세단위!B4</f>
        <v>1.7009290286691248E-6</v>
      </c>
      <c r="C4" s="19">
        <f>+response_5세단위!C5/dose_5세단위!C4</f>
        <v>3.8690800818839195E-6</v>
      </c>
      <c r="D4" s="19">
        <f>+response_5세단위!D5/dose_5세단위!D4</f>
        <v>3.4544173254026981E-6</v>
      </c>
    </row>
    <row r="5" spans="1:4" x14ac:dyDescent="0.3">
      <c r="A5" t="s">
        <v>182</v>
      </c>
      <c r="B5" s="19">
        <f>+response_5세단위!B6/dose_5세단위!B5</f>
        <v>5.6035418067228588E-6</v>
      </c>
      <c r="C5" s="19">
        <f>+response_5세단위!C6/dose_5세단위!C5</f>
        <v>2.0063164499779274E-5</v>
      </c>
      <c r="D5" s="19">
        <f>+response_5세단위!D6/dose_5세단위!D5</f>
        <v>8.5005023688957114E-6</v>
      </c>
    </row>
    <row r="6" spans="1:4" x14ac:dyDescent="0.3">
      <c r="A6" t="s">
        <v>183</v>
      </c>
      <c r="B6" s="19">
        <f>+response_5세단위!B7/dose_5세단위!B6</f>
        <v>2.3278697527189108E-5</v>
      </c>
      <c r="C6" s="19">
        <f>+response_5세단위!C7/dose_5세단위!C6</f>
        <v>5.7804853258576679E-5</v>
      </c>
      <c r="D6" s="19">
        <f>+response_5세단위!D7/dose_5세단위!D6</f>
        <v>1.6222300116802732E-5</v>
      </c>
    </row>
    <row r="7" spans="1:4" x14ac:dyDescent="0.3">
      <c r="A7" t="s">
        <v>184</v>
      </c>
      <c r="B7" s="19">
        <f>+response_5세단위!B8/dose_5세단위!B7</f>
        <v>4.4454014867369669E-5</v>
      </c>
      <c r="C7" s="19">
        <f>+response_5세단위!C8/dose_5세단위!C7</f>
        <v>1.1869801008326728E-4</v>
      </c>
      <c r="D7" s="19">
        <f>+response_5세단위!D8/dose_5세단위!D7</f>
        <v>3.4790812659279568E-5</v>
      </c>
    </row>
    <row r="8" spans="1:4" x14ac:dyDescent="0.3">
      <c r="A8" t="s">
        <v>185</v>
      </c>
      <c r="B8" s="19">
        <f>+response_5세단위!B9/dose_5세단위!B8</f>
        <v>8.4670505890430256E-5</v>
      </c>
      <c r="C8" s="19">
        <f>+response_5세단위!C9/dose_5세단위!C8</f>
        <v>2.2151050661724464E-4</v>
      </c>
      <c r="D8" s="19">
        <f>+response_5세단위!D9/dose_5세단위!D8</f>
        <v>5.3560761326085239E-5</v>
      </c>
    </row>
    <row r="9" spans="1:4" x14ac:dyDescent="0.3">
      <c r="A9" t="s">
        <v>186</v>
      </c>
      <c r="B9" s="19">
        <f>+response_5세단위!B10/dose_5세단위!B9</f>
        <v>1.4201963251155936E-4</v>
      </c>
      <c r="C9" s="19">
        <f>+response_5세단위!C10/dose_5세단위!C9</f>
        <v>3.5799361460673901E-4</v>
      </c>
      <c r="D9" s="19">
        <f>+response_5세단위!D10/dose_5세단위!D9</f>
        <v>7.8369751081029383E-5</v>
      </c>
    </row>
    <row r="10" spans="1:4" x14ac:dyDescent="0.3">
      <c r="A10" t="s">
        <v>187</v>
      </c>
      <c r="B10" s="19">
        <f>+response_5세단위!B11/dose_5세단위!B10</f>
        <v>2.5227766958642523E-4</v>
      </c>
      <c r="C10" s="19">
        <f>+response_5세단위!C11/dose_5세단위!C10</f>
        <v>5.7928127739735851E-4</v>
      </c>
      <c r="D10" s="19">
        <f>+response_5세단위!D11/dose_5세단위!D10</f>
        <v>1.3051703083055902E-4</v>
      </c>
    </row>
    <row r="11" spans="1:4" x14ac:dyDescent="0.3">
      <c r="A11" t="s">
        <v>188</v>
      </c>
      <c r="B11" s="19">
        <f>+response_5세단위!B12/dose_5세단위!B11</f>
        <v>4.4314302315296122E-4</v>
      </c>
      <c r="C11" s="19">
        <f>+response_5세단위!C12/dose_5세단위!C11</f>
        <v>9.3324428295282627E-4</v>
      </c>
      <c r="D11" s="19">
        <f>+response_5세단위!D12/dose_5세단위!D11</f>
        <v>2.2176317521901008E-4</v>
      </c>
    </row>
    <row r="12" spans="1:4" x14ac:dyDescent="0.3">
      <c r="A12" t="s">
        <v>189</v>
      </c>
      <c r="B12" s="19">
        <f>+response_5세단위!B13/dose_5세단위!B12</f>
        <v>6.8690069550207374E-4</v>
      </c>
      <c r="C12" s="19">
        <f>+response_5세단위!C13/dose_5세단위!C12</f>
        <v>1.3758734881347437E-3</v>
      </c>
      <c r="D12" s="19">
        <f>+response_5세단위!D13/dose_5세단위!D12</f>
        <v>3.4988444657388666E-4</v>
      </c>
    </row>
    <row r="13" spans="1:4" x14ac:dyDescent="0.3">
      <c r="A13" t="s">
        <v>190</v>
      </c>
      <c r="B13" s="19">
        <f>+response_5세단위!B14/dose_5세단위!B13</f>
        <v>1.0136971219374691E-3</v>
      </c>
      <c r="C13" s="19">
        <f>+response_5세단위!C14/dose_5세단위!C13</f>
        <v>1.8187977954873861E-3</v>
      </c>
      <c r="D13" s="19">
        <f>+response_5세단위!D14/dose_5세단위!D13</f>
        <v>5.5357789742321525E-4</v>
      </c>
    </row>
    <row r="14" spans="1:4" x14ac:dyDescent="0.3">
      <c r="A14" t="s">
        <v>191</v>
      </c>
      <c r="B14" s="19">
        <f>+response_5세단위!B15/dose_5세단위!B14</f>
        <v>1.626908237644721E-3</v>
      </c>
      <c r="C14" s="19">
        <f>+response_5세단위!C15/dose_5세단위!C14</f>
        <v>2.4972601561289508E-3</v>
      </c>
      <c r="D14" s="19">
        <f>+response_5세단위!D15/dose_5세단위!D14</f>
        <v>8.3206754968072566E-4</v>
      </c>
    </row>
    <row r="15" spans="1:4" x14ac:dyDescent="0.3">
      <c r="A15" t="s">
        <v>192</v>
      </c>
      <c r="B15" s="19">
        <f>+response_5세단위!B16/dose_5세단위!B15</f>
        <v>2.5192294754958896E-3</v>
      </c>
      <c r="C15" s="19">
        <f>+response_5세단위!C16/dose_5세단위!C15</f>
        <v>3.2835069774644725E-3</v>
      </c>
      <c r="D15" s="19">
        <f>+response_5세단위!D16/dose_5세단위!D15</f>
        <v>1.2666852309978379E-3</v>
      </c>
    </row>
    <row r="16" spans="1:4" x14ac:dyDescent="0.3">
      <c r="A16" t="s">
        <v>193</v>
      </c>
      <c r="B16" s="19">
        <f>+response_5세단위!B17/dose_5세단위!B16</f>
        <v>3.9444567661198714E-3</v>
      </c>
      <c r="C16" s="19">
        <f>+response_5세단위!C17/dose_5세단위!C16</f>
        <v>4.5917726219859263E-3</v>
      </c>
      <c r="D16" s="19">
        <f>+response_5세단위!D17/dose_5세단위!D16</f>
        <v>1.924419451498642E-3</v>
      </c>
    </row>
    <row r="17" spans="1:4" x14ac:dyDescent="0.3">
      <c r="A17" t="s">
        <v>194</v>
      </c>
      <c r="B17" s="19">
        <f>+response_5세단위!B18/dose_5세단위!B17</f>
        <v>6.3883144700671345E-3</v>
      </c>
      <c r="C17" s="19">
        <f>+response_5세단위!C18/dose_5세단위!C17</f>
        <v>6.7722184428392219E-3</v>
      </c>
      <c r="D17" s="19">
        <f>+response_5세단위!D18/dose_5세단위!D17</f>
        <v>3.1828844630422078E-3</v>
      </c>
    </row>
    <row r="18" spans="1:4" x14ac:dyDescent="0.3">
      <c r="A18" t="s">
        <v>195</v>
      </c>
      <c r="B18" s="19">
        <f>+response_5세단위!B19/dose_5세단위!B18</f>
        <v>1.0306064336360953E-2</v>
      </c>
      <c r="C18" s="19">
        <f>+response_5세단위!C19/dose_5세단위!C18</f>
        <v>9.9419667776181071E-3</v>
      </c>
      <c r="D18" s="19">
        <f>+response_5세단위!D19/dose_5세단위!D18</f>
        <v>5.2695981241513675E-3</v>
      </c>
    </row>
    <row r="19" spans="1:4" x14ac:dyDescent="0.3">
      <c r="A19" t="s">
        <v>203</v>
      </c>
      <c r="B19" s="19">
        <f>+response_5세단위!B20/dose_5세단위!B19</f>
        <v>1.6381843986933174E-2</v>
      </c>
      <c r="C19" s="19">
        <f>+response_5세단위!C20/dose_5세단위!C19</f>
        <v>1.4189635495843374E-2</v>
      </c>
      <c r="D19" s="19">
        <f>+response_5세단위!D20/dose_5세단위!D19</f>
        <v>8.7689840911071622E-3</v>
      </c>
    </row>
    <row r="20" spans="1:4" x14ac:dyDescent="0.3">
      <c r="A20" t="s">
        <v>204</v>
      </c>
      <c r="B20" s="19">
        <f>+response_5세단위!B21/dose_5세단위!B20</f>
        <v>2.7172071564973317E-2</v>
      </c>
      <c r="C20" s="19">
        <f>+response_5세단위!C21/dose_5세단위!C20</f>
        <v>2.0656696453257632E-2</v>
      </c>
      <c r="D20" s="19">
        <f>+response_5세단위!D21/dose_5세단위!D20</f>
        <v>1.4392785348499644E-2</v>
      </c>
    </row>
    <row r="21" spans="1:4" x14ac:dyDescent="0.3">
      <c r="A21" t="s">
        <v>205</v>
      </c>
      <c r="B21" s="19">
        <f>+response_5세단위!B22/dose_5세단위!B21</f>
        <v>4.14635398341043E-2</v>
      </c>
      <c r="C21" s="19">
        <f>+response_5세단위!C22/dose_5세단위!C21</f>
        <v>3.0318084742610663E-2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5.9827921663689707E-2</v>
      </c>
      <c r="C22" s="19">
        <f>+response_5세단위!C23/dose_5세단위!C22</f>
        <v>4.1863040823631792E-2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7.3727912729626322E-6</v>
      </c>
      <c r="C48" s="33">
        <f t="shared" ref="C48:D48" si="0">+MAX(SUMPRODUCT(C49:C53,$B$35:$B$39),0)</f>
        <v>1.3636488230783469E-5</v>
      </c>
      <c r="D48" s="33">
        <f t="shared" si="0"/>
        <v>3.3176350332223506E-5</v>
      </c>
    </row>
    <row r="49" spans="1:8" x14ac:dyDescent="0.3">
      <c r="A49">
        <v>-4</v>
      </c>
      <c r="B49" s="33">
        <f t="shared" ref="B49:B54" si="1">+MAX(SUMPRODUCT(B50:B54,$B$35:$B$39),0)</f>
        <v>6.8399244209402256E-6</v>
      </c>
      <c r="C49" s="33">
        <f t="shared" ref="C49:C54" si="2">+MAX(SUMPRODUCT(C50:C54,$B$35:$B$39),0)</f>
        <v>1.282297274847617E-5</v>
      </c>
      <c r="D49" s="33">
        <f t="shared" ref="D49:D54" si="3">+MAX(SUMPRODUCT(D50:D54,$B$35:$B$39),0)</f>
        <v>3.0683277371425284E-5</v>
      </c>
    </row>
    <row r="50" spans="1:8" x14ac:dyDescent="0.3">
      <c r="A50">
        <v>-3</v>
      </c>
      <c r="B50" s="33">
        <f t="shared" si="1"/>
        <v>6.3070575689178216E-6</v>
      </c>
      <c r="C50" s="33">
        <f t="shared" si="2"/>
        <v>1.2009457266168874E-5</v>
      </c>
      <c r="D50" s="33">
        <f t="shared" si="3"/>
        <v>2.8190204410627066E-5</v>
      </c>
    </row>
    <row r="51" spans="1:8" x14ac:dyDescent="0.3">
      <c r="A51">
        <v>-2</v>
      </c>
      <c r="B51" s="33">
        <f t="shared" si="1"/>
        <v>5.7741907168954166E-6</v>
      </c>
      <c r="C51" s="33">
        <f t="shared" si="2"/>
        <v>1.1195941783861577E-5</v>
      </c>
      <c r="D51" s="33">
        <f t="shared" si="3"/>
        <v>2.5697131449828857E-5</v>
      </c>
    </row>
    <row r="52" spans="1:8" x14ac:dyDescent="0.3">
      <c r="A52">
        <v>-1</v>
      </c>
      <c r="B52" s="33">
        <f t="shared" si="1"/>
        <v>5.2413238648730126E-6</v>
      </c>
      <c r="C52" s="33">
        <f t="shared" si="2"/>
        <v>1.0382426301554278E-5</v>
      </c>
      <c r="D52" s="33">
        <f t="shared" si="3"/>
        <v>2.3204058489030642E-5</v>
      </c>
    </row>
    <row r="53" spans="1:8" x14ac:dyDescent="0.3">
      <c r="A53">
        <v>0</v>
      </c>
      <c r="B53" s="33">
        <f t="shared" si="1"/>
        <v>4.7084570128506068E-6</v>
      </c>
      <c r="C53" s="33">
        <f t="shared" si="2"/>
        <v>9.5689108192469782E-6</v>
      </c>
      <c r="D53" s="33">
        <f t="shared" si="3"/>
        <v>2.0710985528232431E-5</v>
      </c>
    </row>
    <row r="54" spans="1:8" x14ac:dyDescent="0.3">
      <c r="A54">
        <v>1</v>
      </c>
      <c r="B54" s="33">
        <f t="shared" si="1"/>
        <v>4.1755901608282027E-6</v>
      </c>
      <c r="C54" s="33">
        <f t="shared" si="2"/>
        <v>8.7553953369396815E-6</v>
      </c>
      <c r="D54" s="33">
        <f t="shared" si="3"/>
        <v>1.8217912567434222E-5</v>
      </c>
    </row>
    <row r="55" spans="1:8" x14ac:dyDescent="0.3">
      <c r="A55">
        <v>2</v>
      </c>
      <c r="B55" s="20">
        <f>+VLOOKUP($H55,$A$2:$D$22,B$1-2018,FALSE)</f>
        <v>3.6427233088057974E-6</v>
      </c>
      <c r="C55" s="20">
        <f>+VLOOKUP($H55,$A$2:$D$22,C$1-2018,FALSE)</f>
        <v>7.9418798546323814E-6</v>
      </c>
      <c r="D55" s="20">
        <f>+VLOOKUP($H55,$A$2:$D$22,D$1-2018,FALSE)</f>
        <v>1.572483960663601E-5</v>
      </c>
      <c r="H55" t="s">
        <v>179</v>
      </c>
    </row>
    <row r="56" spans="1:8" x14ac:dyDescent="0.3">
      <c r="A56">
        <v>3</v>
      </c>
      <c r="B56" s="21">
        <f>+B55+(B60-B55)/5</f>
        <v>3.1098564567833925E-6</v>
      </c>
      <c r="C56" s="21">
        <f t="shared" ref="C56:D56" si="4">+C55+(C60-C55)/5</f>
        <v>7.1283643723250829E-6</v>
      </c>
      <c r="D56" s="21">
        <f t="shared" si="4"/>
        <v>1.3231766645837802E-5</v>
      </c>
    </row>
    <row r="57" spans="1:8" x14ac:dyDescent="0.3">
      <c r="A57">
        <v>4</v>
      </c>
      <c r="B57" s="21">
        <f>+B55+(B60-B55)/5*2</f>
        <v>2.5769896047609871E-6</v>
      </c>
      <c r="C57" s="21">
        <f t="shared" ref="C57:D57" si="5">+C55+(C60-C55)/5*2</f>
        <v>6.3148488900177836E-6</v>
      </c>
      <c r="D57" s="21">
        <f t="shared" si="5"/>
        <v>1.0738693685039592E-5</v>
      </c>
    </row>
    <row r="58" spans="1:8" x14ac:dyDescent="0.3">
      <c r="A58">
        <v>5</v>
      </c>
      <c r="B58" s="21">
        <f>+B55+(B60-B55)/5*3</f>
        <v>2.0441227527385822E-6</v>
      </c>
      <c r="C58" s="21">
        <f t="shared" ref="C58:D58" si="6">+C55+(C60-C55)/5*3</f>
        <v>5.5013334077104852E-6</v>
      </c>
      <c r="D58" s="21">
        <f t="shared" si="6"/>
        <v>8.245620724241382E-6</v>
      </c>
    </row>
    <row r="59" spans="1:8" x14ac:dyDescent="0.3">
      <c r="A59">
        <v>6</v>
      </c>
      <c r="B59" s="21">
        <f>+B55+(B60-B55)/5*4</f>
        <v>1.5112559007161773E-6</v>
      </c>
      <c r="C59" s="21">
        <f t="shared" ref="C59:D59" si="7">+C55+(C60-C55)/5*4</f>
        <v>4.6878179254031859E-6</v>
      </c>
      <c r="D59" s="21">
        <f t="shared" si="7"/>
        <v>5.7525477634431737E-6</v>
      </c>
    </row>
    <row r="60" spans="1:8" x14ac:dyDescent="0.3">
      <c r="A60">
        <v>7</v>
      </c>
      <c r="B60" s="20">
        <f>+VLOOKUP($H60,$A$2:$D$22,B$1-2018,FALSE)</f>
        <v>9.783890486937724E-7</v>
      </c>
      <c r="C60" s="20">
        <f>+VLOOKUP($H60,$A$2:$D$22,C$1-2018,FALSE)</f>
        <v>3.8743024430958875E-6</v>
      </c>
      <c r="D60" s="20">
        <f>+VLOOKUP($H60,$A$2:$D$22,D$1-2018,FALSE)</f>
        <v>3.2594748026449637E-6</v>
      </c>
      <c r="H60" s="18" t="s">
        <v>180</v>
      </c>
    </row>
    <row r="61" spans="1:8" x14ac:dyDescent="0.3">
      <c r="A61">
        <v>8</v>
      </c>
      <c r="B61" s="21">
        <f>+B60+(B65-B60)/5</f>
        <v>1.1228970446888429E-6</v>
      </c>
      <c r="C61" s="21">
        <f t="shared" ref="C61" si="8">+C60+(C65-C60)/5</f>
        <v>3.8732579708534937E-6</v>
      </c>
      <c r="D61" s="21">
        <f t="shared" ref="D61" si="9">+D60+(D65-D60)/5</f>
        <v>3.2984633071965106E-6</v>
      </c>
    </row>
    <row r="62" spans="1:8" x14ac:dyDescent="0.3">
      <c r="A62">
        <v>9</v>
      </c>
      <c r="B62" s="21">
        <f>+B60+(B65-B60)/5*2</f>
        <v>1.2674050406839135E-6</v>
      </c>
      <c r="C62" s="21">
        <f t="shared" ref="C62:D62" si="10">+C60+(C65-C60)/5*2</f>
        <v>3.8722134986111E-6</v>
      </c>
      <c r="D62" s="21">
        <f t="shared" si="10"/>
        <v>3.3374518117480576E-6</v>
      </c>
    </row>
    <row r="63" spans="1:8" x14ac:dyDescent="0.3">
      <c r="A63">
        <v>10</v>
      </c>
      <c r="B63" s="21">
        <f>+B60+(B65-B60)/5*3</f>
        <v>1.4119130366789838E-6</v>
      </c>
      <c r="C63" s="21">
        <f t="shared" ref="C63:D63" si="11">+C60+(C65-C60)/5*3</f>
        <v>3.8711690263687071E-6</v>
      </c>
      <c r="D63" s="21">
        <f t="shared" si="11"/>
        <v>3.3764403162996041E-6</v>
      </c>
    </row>
    <row r="64" spans="1:8" x14ac:dyDescent="0.3">
      <c r="A64">
        <v>11</v>
      </c>
      <c r="B64" s="21">
        <f>+B60+(B65-B60)/5*4</f>
        <v>1.5564210326740543E-6</v>
      </c>
      <c r="C64" s="21">
        <f t="shared" ref="C64" si="12">+C60+(C65-C60)/5*4</f>
        <v>3.8701245541263133E-6</v>
      </c>
      <c r="D64" s="21">
        <f t="shared" ref="D64" si="13">+D60+(D65-D60)/5*4</f>
        <v>3.4154288208511511E-6</v>
      </c>
    </row>
    <row r="65" spans="1:8" x14ac:dyDescent="0.3">
      <c r="A65">
        <v>12</v>
      </c>
      <c r="B65" s="20">
        <f>+VLOOKUP($H65,$A$2:$D$22,B$1-2018,FALSE)</f>
        <v>1.7009290286691248E-6</v>
      </c>
      <c r="C65" s="20">
        <f>+VLOOKUP($H65,$A$2:$D$22,C$1-2018,FALSE)</f>
        <v>3.8690800818839195E-6</v>
      </c>
      <c r="D65" s="20">
        <f>+VLOOKUP($H65,$A$2:$D$22,D$1-2018,FALSE)</f>
        <v>3.4544173254026981E-6</v>
      </c>
      <c r="H65" s="18" t="s">
        <v>181</v>
      </c>
    </row>
    <row r="66" spans="1:8" x14ac:dyDescent="0.3">
      <c r="A66">
        <v>13</v>
      </c>
      <c r="B66" s="21">
        <f>+B65+(B70-B65)/5</f>
        <v>2.4814515842798715E-6</v>
      </c>
      <c r="C66" s="21">
        <f t="shared" ref="C66" si="14">+C65+(C70-C65)/5</f>
        <v>7.1078969654629908E-6</v>
      </c>
      <c r="D66" s="21">
        <f t="shared" ref="D66" si="15">+D65+(D70-D65)/5</f>
        <v>4.4636343341013011E-6</v>
      </c>
    </row>
    <row r="67" spans="1:8" x14ac:dyDescent="0.3">
      <c r="A67">
        <v>14</v>
      </c>
      <c r="B67" s="21">
        <f>+B65+(B70-B65)/5*2</f>
        <v>3.2619741398906185E-6</v>
      </c>
      <c r="C67" s="21">
        <f t="shared" ref="C67:D67" si="16">+C65+(C70-C65)/5*2</f>
        <v>1.0346713849042061E-5</v>
      </c>
      <c r="D67" s="21">
        <f t="shared" si="16"/>
        <v>5.4728513427999036E-6</v>
      </c>
    </row>
    <row r="68" spans="1:8" x14ac:dyDescent="0.3">
      <c r="A68">
        <v>15</v>
      </c>
      <c r="B68" s="21">
        <f>+B65+(B70-B65)/5*3</f>
        <v>4.042496695501365E-6</v>
      </c>
      <c r="C68" s="21">
        <f t="shared" ref="C68:D68" si="17">+C65+(C70-C65)/5*3</f>
        <v>1.3585530732621133E-5</v>
      </c>
      <c r="D68" s="21">
        <f t="shared" si="17"/>
        <v>6.4820683514985062E-6</v>
      </c>
    </row>
    <row r="69" spans="1:8" x14ac:dyDescent="0.3">
      <c r="A69">
        <v>16</v>
      </c>
      <c r="B69" s="21">
        <f>+B65+(B70-B65)/5*4</f>
        <v>4.8230192511121123E-6</v>
      </c>
      <c r="C69" s="21">
        <f t="shared" ref="C69" si="18">+C65+(C70-C65)/5*4</f>
        <v>1.6824347616200202E-5</v>
      </c>
      <c r="D69" s="21">
        <f t="shared" ref="D69" si="19">+D65+(D70-D65)/5*4</f>
        <v>7.4912853601971097E-6</v>
      </c>
    </row>
    <row r="70" spans="1:8" x14ac:dyDescent="0.3">
      <c r="A70">
        <v>17</v>
      </c>
      <c r="B70" s="20">
        <f>+VLOOKUP($H70,$A$2:$D$22,B$1-2018,FALSE)</f>
        <v>5.6035418067228588E-6</v>
      </c>
      <c r="C70" s="20">
        <f>+VLOOKUP($H70,$A$2:$D$22,C$1-2018,FALSE)</f>
        <v>2.0063164499779274E-5</v>
      </c>
      <c r="D70" s="20">
        <f>+VLOOKUP($H70,$A$2:$D$22,D$1-2018,FALSE)</f>
        <v>8.5005023688957114E-6</v>
      </c>
      <c r="H70" t="s">
        <v>182</v>
      </c>
    </row>
    <row r="71" spans="1:8" x14ac:dyDescent="0.3">
      <c r="A71">
        <v>18</v>
      </c>
      <c r="B71" s="21">
        <f>+B70+(B75-B70)/5</f>
        <v>9.138572950816109E-6</v>
      </c>
      <c r="C71" s="21">
        <f t="shared" ref="C71" si="20">+C70+(C75-C70)/5</f>
        <v>2.7611502251538757E-5</v>
      </c>
      <c r="D71" s="21">
        <f t="shared" ref="D71" si="21">+D70+(D75-D70)/5</f>
        <v>1.0044861918477116E-5</v>
      </c>
    </row>
    <row r="72" spans="1:8" x14ac:dyDescent="0.3">
      <c r="A72">
        <v>19</v>
      </c>
      <c r="B72" s="21">
        <f>+B70+(B75-B70)/5*2</f>
        <v>1.2673604094909358E-5</v>
      </c>
      <c r="C72" s="21">
        <f t="shared" ref="C72:D72" si="22">+C70+(C75-C70)/5*2</f>
        <v>3.5159840003298236E-5</v>
      </c>
      <c r="D72" s="21">
        <f t="shared" si="22"/>
        <v>1.1589221468058519E-5</v>
      </c>
    </row>
    <row r="73" spans="1:8" x14ac:dyDescent="0.3">
      <c r="A73">
        <v>20</v>
      </c>
      <c r="B73" s="21">
        <f>+B70+(B75-B70)/5*3</f>
        <v>1.6208635239002609E-5</v>
      </c>
      <c r="C73" s="21">
        <f t="shared" ref="C73:D73" si="23">+C70+(C75-C70)/5*3</f>
        <v>4.2708177755057715E-5</v>
      </c>
      <c r="D73" s="21">
        <f t="shared" si="23"/>
        <v>1.3133581017639924E-5</v>
      </c>
    </row>
    <row r="74" spans="1:8" x14ac:dyDescent="0.3">
      <c r="A74">
        <v>21</v>
      </c>
      <c r="B74" s="21">
        <f>+B70+(B75-B70)/5*4</f>
        <v>1.9743666383095857E-5</v>
      </c>
      <c r="C74" s="21">
        <f t="shared" ref="C74" si="24">+C70+(C75-C70)/5*4</f>
        <v>5.02565155068172E-5</v>
      </c>
      <c r="D74" s="21">
        <f t="shared" ref="D74" si="25">+D70+(D75-D70)/5*4</f>
        <v>1.4677940567221329E-5</v>
      </c>
    </row>
    <row r="75" spans="1:8" x14ac:dyDescent="0.3">
      <c r="A75">
        <v>22</v>
      </c>
      <c r="B75" s="20">
        <f>+VLOOKUP($H75,$A$2:$D$22,B$1-2018,FALSE)</f>
        <v>2.3278697527189108E-5</v>
      </c>
      <c r="C75" s="20">
        <f>+VLOOKUP($H75,$A$2:$D$22,C$1-2018,FALSE)</f>
        <v>5.7804853258576679E-5</v>
      </c>
      <c r="D75" s="20">
        <f>+VLOOKUP($H75,$A$2:$D$22,D$1-2018,FALSE)</f>
        <v>1.6222300116802732E-5</v>
      </c>
      <c r="H75" t="s">
        <v>183</v>
      </c>
    </row>
    <row r="76" spans="1:8" x14ac:dyDescent="0.3">
      <c r="A76">
        <v>23</v>
      </c>
      <c r="B76" s="21">
        <f>+B75+(B80-B75)/5</f>
        <v>2.7513760995225222E-5</v>
      </c>
      <c r="C76" s="21">
        <f t="shared" ref="C76" si="26">+C75+(C80-C75)/5</f>
        <v>6.9983484623514804E-5</v>
      </c>
      <c r="D76" s="21">
        <f t="shared" ref="D76" si="27">+D75+(D80-D75)/5</f>
        <v>1.9936002625298098E-5</v>
      </c>
    </row>
    <row r="77" spans="1:8" x14ac:dyDescent="0.3">
      <c r="A77">
        <v>24</v>
      </c>
      <c r="B77" s="21">
        <f>+B75+(B80-B75)/5*2</f>
        <v>3.1748824463261329E-5</v>
      </c>
      <c r="C77" s="21">
        <f t="shared" ref="C77:D77" si="28">+C75+(C80-C75)/5*2</f>
        <v>8.2162115988452923E-5</v>
      </c>
      <c r="D77" s="21">
        <f t="shared" si="28"/>
        <v>2.3649705133793467E-5</v>
      </c>
    </row>
    <row r="78" spans="1:8" x14ac:dyDescent="0.3">
      <c r="A78">
        <v>25</v>
      </c>
      <c r="B78" s="21">
        <f>+B75+(B80-B75)/5*3</f>
        <v>3.5983887931297442E-5</v>
      </c>
      <c r="C78" s="21">
        <f t="shared" ref="C78:D78" si="29">+C75+(C80-C75)/5*3</f>
        <v>9.4340747353391041E-5</v>
      </c>
      <c r="D78" s="21">
        <f t="shared" si="29"/>
        <v>2.7363407642288833E-5</v>
      </c>
    </row>
    <row r="79" spans="1:8" x14ac:dyDescent="0.3">
      <c r="A79">
        <v>26</v>
      </c>
      <c r="B79" s="21">
        <f>+B75+(B80-B75)/5*4</f>
        <v>4.0218951399333556E-5</v>
      </c>
      <c r="C79" s="21">
        <f t="shared" ref="C79" si="30">+C75+(C80-C75)/5*4</f>
        <v>1.0651937871832916E-4</v>
      </c>
      <c r="D79" s="21">
        <f t="shared" ref="D79" si="31">+D75+(D80-D75)/5*4</f>
        <v>3.1077110150784199E-5</v>
      </c>
    </row>
    <row r="80" spans="1:8" x14ac:dyDescent="0.3">
      <c r="A80">
        <v>27</v>
      </c>
      <c r="B80" s="20">
        <f>+VLOOKUP($H80,$A$2:$D$22,B$1-2018,FALSE)</f>
        <v>4.4454014867369669E-5</v>
      </c>
      <c r="C80" s="20">
        <f>+VLOOKUP($H80,$A$2:$D$22,C$1-2018,FALSE)</f>
        <v>1.1869801008326728E-4</v>
      </c>
      <c r="D80" s="20">
        <f>+VLOOKUP($H80,$A$2:$D$22,D$1-2018,FALSE)</f>
        <v>3.4790812659279568E-5</v>
      </c>
      <c r="H80" t="s">
        <v>184</v>
      </c>
    </row>
    <row r="81" spans="1:8" x14ac:dyDescent="0.3">
      <c r="A81">
        <v>28</v>
      </c>
      <c r="B81" s="21">
        <f>+B80+(B85-B80)/5</f>
        <v>5.2497313071981787E-5</v>
      </c>
      <c r="C81" s="21">
        <f t="shared" ref="C81" si="32">+C80+(C85-C80)/5</f>
        <v>1.3926050939006276E-4</v>
      </c>
      <c r="D81" s="21">
        <f t="shared" ref="D81" si="33">+D80+(D85-D80)/5</f>
        <v>3.8544802392640703E-5</v>
      </c>
    </row>
    <row r="82" spans="1:8" x14ac:dyDescent="0.3">
      <c r="A82">
        <v>29</v>
      </c>
      <c r="B82" s="21">
        <f>+B80+(B85-B80)/5*2</f>
        <v>6.0540611276593904E-5</v>
      </c>
      <c r="C82" s="21">
        <f t="shared" ref="C82:D82" si="34">+C80+(C85-C80)/5*2</f>
        <v>1.5982300869685822E-4</v>
      </c>
      <c r="D82" s="21">
        <f t="shared" si="34"/>
        <v>4.2298792126001837E-5</v>
      </c>
    </row>
    <row r="83" spans="1:8" x14ac:dyDescent="0.3">
      <c r="A83">
        <v>30</v>
      </c>
      <c r="B83" s="21">
        <f>+B80+(B85-B80)/5*3</f>
        <v>6.8583909481206021E-5</v>
      </c>
      <c r="C83" s="21">
        <f t="shared" ref="C83:D83" si="35">+C80+(C85-C80)/5*3</f>
        <v>1.8038550800365371E-4</v>
      </c>
      <c r="D83" s="21">
        <f t="shared" si="35"/>
        <v>4.6052781859362971E-5</v>
      </c>
    </row>
    <row r="84" spans="1:8" x14ac:dyDescent="0.3">
      <c r="A84">
        <v>31</v>
      </c>
      <c r="B84" s="21">
        <f>+B80+(B85-B80)/5*4</f>
        <v>7.6627207685818138E-5</v>
      </c>
      <c r="C84" s="21">
        <f t="shared" ref="C84" si="36">+C80+(C85-C80)/5*4</f>
        <v>2.0094800731044918E-4</v>
      </c>
      <c r="D84" s="21">
        <f t="shared" ref="D84" si="37">+D80+(D85-D80)/5*4</f>
        <v>4.9806771592724105E-5</v>
      </c>
    </row>
    <row r="85" spans="1:8" x14ac:dyDescent="0.3">
      <c r="A85">
        <v>32</v>
      </c>
      <c r="B85" s="20">
        <f>+VLOOKUP($H85,$A$2:$D$22,B$1-2018,FALSE)</f>
        <v>8.4670505890430256E-5</v>
      </c>
      <c r="C85" s="20">
        <f>+VLOOKUP($H85,$A$2:$D$22,C$1-2018,FALSE)</f>
        <v>2.2151050661724464E-4</v>
      </c>
      <c r="D85" s="20">
        <f>+VLOOKUP($H85,$A$2:$D$22,D$1-2018,FALSE)</f>
        <v>5.3560761326085239E-5</v>
      </c>
      <c r="H85" t="s">
        <v>185</v>
      </c>
    </row>
    <row r="86" spans="1:8" x14ac:dyDescent="0.3">
      <c r="A86">
        <v>33</v>
      </c>
      <c r="B86" s="21">
        <f>+B85+(B90-B85)/5</f>
        <v>9.6140331214656082E-5</v>
      </c>
      <c r="C86" s="21">
        <f t="shared" ref="C86" si="38">+C85+(C90-C85)/5</f>
        <v>2.488071282151435E-4</v>
      </c>
      <c r="D86" s="21">
        <f t="shared" ref="D86" si="39">+D85+(D90-D85)/5</f>
        <v>5.8522559277074068E-5</v>
      </c>
    </row>
    <row r="87" spans="1:8" x14ac:dyDescent="0.3">
      <c r="A87">
        <v>34</v>
      </c>
      <c r="B87" s="21">
        <f>+B85+(B90-B85)/5*2</f>
        <v>1.0761015653888189E-4</v>
      </c>
      <c r="C87" s="21">
        <f t="shared" ref="C87:D87" si="40">+C85+(C90-C85)/5*2</f>
        <v>2.7610374981304237E-4</v>
      </c>
      <c r="D87" s="21">
        <f t="shared" si="40"/>
        <v>6.3484357228062903E-5</v>
      </c>
    </row>
    <row r="88" spans="1:8" x14ac:dyDescent="0.3">
      <c r="A88">
        <v>35</v>
      </c>
      <c r="B88" s="21">
        <f>+B85+(B90-B85)/5*3</f>
        <v>1.1907998186310772E-4</v>
      </c>
      <c r="C88" s="21">
        <f t="shared" ref="C88:D88" si="41">+C85+(C90-C85)/5*3</f>
        <v>3.0340037141094128E-4</v>
      </c>
      <c r="D88" s="21">
        <f t="shared" si="41"/>
        <v>6.8446155179051725E-5</v>
      </c>
    </row>
    <row r="89" spans="1:8" x14ac:dyDescent="0.3">
      <c r="A89">
        <v>36</v>
      </c>
      <c r="B89" s="21">
        <f>+B85+(B90-B85)/5*4</f>
        <v>1.3054980718733353E-4</v>
      </c>
      <c r="C89" s="21">
        <f t="shared" ref="C89" si="42">+C85+(C90-C85)/5*4</f>
        <v>3.3069699300884015E-4</v>
      </c>
      <c r="D89" s="21">
        <f t="shared" ref="D89" si="43">+D85+(D90-D85)/5*4</f>
        <v>7.3407953130040548E-5</v>
      </c>
    </row>
    <row r="90" spans="1:8" x14ac:dyDescent="0.3">
      <c r="A90">
        <v>37</v>
      </c>
      <c r="B90" s="20">
        <f>+VLOOKUP($H90,$A$2:$D$22,B$1-2018,FALSE)</f>
        <v>1.4201963251155936E-4</v>
      </c>
      <c r="C90" s="20">
        <f>+VLOOKUP($H90,$A$2:$D$22,C$1-2018,FALSE)</f>
        <v>3.5799361460673901E-4</v>
      </c>
      <c r="D90" s="20">
        <f>+VLOOKUP($H90,$A$2:$D$22,D$1-2018,FALSE)</f>
        <v>7.8369751081029383E-5</v>
      </c>
      <c r="H90" t="s">
        <v>186</v>
      </c>
    </row>
    <row r="91" spans="1:8" x14ac:dyDescent="0.3">
      <c r="A91">
        <v>38</v>
      </c>
      <c r="B91" s="21">
        <f>+B90+(B95-B90)/5</f>
        <v>1.6407123992653253E-4</v>
      </c>
      <c r="C91" s="21">
        <f t="shared" ref="C91" si="44">+C90+(C95-C90)/5</f>
        <v>4.0225114716486293E-4</v>
      </c>
      <c r="D91" s="21">
        <f t="shared" ref="D91" si="45">+D90+(D95-D90)/5</f>
        <v>8.8799207030935311E-5</v>
      </c>
    </row>
    <row r="92" spans="1:8" x14ac:dyDescent="0.3">
      <c r="A92">
        <v>39</v>
      </c>
      <c r="B92" s="21">
        <f>+B90+(B95-B90)/5*2</f>
        <v>1.8612284734150571E-4</v>
      </c>
      <c r="C92" s="21">
        <f t="shared" ref="C92:D92" si="46">+C90+(C95-C90)/5*2</f>
        <v>4.465086797229868E-4</v>
      </c>
      <c r="D92" s="21">
        <f t="shared" si="46"/>
        <v>9.9228662980841239E-5</v>
      </c>
    </row>
    <row r="93" spans="1:8" x14ac:dyDescent="0.3">
      <c r="A93">
        <v>40</v>
      </c>
      <c r="B93" s="21">
        <f>+B90+(B95-B90)/5*3</f>
        <v>2.0817445475647888E-4</v>
      </c>
      <c r="C93" s="21">
        <f t="shared" ref="C93:D93" si="47">+C90+(C95-C90)/5*3</f>
        <v>4.9076621228111078E-4</v>
      </c>
      <c r="D93" s="21">
        <f t="shared" si="47"/>
        <v>1.0965811893074717E-4</v>
      </c>
    </row>
    <row r="94" spans="1:8" x14ac:dyDescent="0.3">
      <c r="A94">
        <v>41</v>
      </c>
      <c r="B94" s="21">
        <f>+B90+(B95-B90)/5*4</f>
        <v>2.3022606217145206E-4</v>
      </c>
      <c r="C94" s="21">
        <f t="shared" ref="C94" si="48">+C90+(C95-C90)/5*4</f>
        <v>5.3502374483923459E-4</v>
      </c>
      <c r="D94" s="21">
        <f t="shared" ref="D94" si="49">+D90+(D95-D90)/5*4</f>
        <v>1.200875748806531E-4</v>
      </c>
    </row>
    <row r="95" spans="1:8" x14ac:dyDescent="0.3">
      <c r="A95">
        <v>42</v>
      </c>
      <c r="B95" s="20">
        <f>+VLOOKUP($H95,$A$2:$D$22,B$1-2018,FALSE)</f>
        <v>2.5227766958642523E-4</v>
      </c>
      <c r="C95" s="20">
        <f>+VLOOKUP($H95,$A$2:$D$22,C$1-2018,FALSE)</f>
        <v>5.7928127739735851E-4</v>
      </c>
      <c r="D95" s="20">
        <f>+VLOOKUP($H95,$A$2:$D$22,D$1-2018,FALSE)</f>
        <v>1.3051703083055902E-4</v>
      </c>
      <c r="H95" t="s">
        <v>187</v>
      </c>
    </row>
    <row r="96" spans="1:8" x14ac:dyDescent="0.3">
      <c r="A96">
        <v>43</v>
      </c>
      <c r="B96" s="21">
        <f>+B95+(B100-B95)/5</f>
        <v>2.9045074029973242E-4</v>
      </c>
      <c r="C96" s="21">
        <f t="shared" ref="C96" si="50">+C95+(C100-C95)/5</f>
        <v>6.5007387850845211E-4</v>
      </c>
      <c r="D96" s="21">
        <f t="shared" ref="D96" si="51">+D95+(D100-D95)/5</f>
        <v>1.4876625970824923E-4</v>
      </c>
    </row>
    <row r="97" spans="1:8" x14ac:dyDescent="0.3">
      <c r="A97">
        <v>44</v>
      </c>
      <c r="B97" s="21">
        <f>+B95+(B100-B95)/5*2</f>
        <v>3.286238110130396E-4</v>
      </c>
      <c r="C97" s="21">
        <f t="shared" ref="C97:D97" si="52">+C95+(C100-C95)/5*2</f>
        <v>7.208664796195456E-4</v>
      </c>
      <c r="D97" s="21">
        <f t="shared" si="52"/>
        <v>1.6701548858593946E-4</v>
      </c>
    </row>
    <row r="98" spans="1:8" x14ac:dyDescent="0.3">
      <c r="A98">
        <v>45</v>
      </c>
      <c r="B98" s="21">
        <f>+B95+(B100-B95)/5*3</f>
        <v>3.6679688172634685E-4</v>
      </c>
      <c r="C98" s="21">
        <f t="shared" ref="C98:D98" si="53">+C95+(C100-C95)/5*3</f>
        <v>7.9165908073063919E-4</v>
      </c>
      <c r="D98" s="21">
        <f t="shared" si="53"/>
        <v>1.8526471746362967E-4</v>
      </c>
    </row>
    <row r="99" spans="1:8" x14ac:dyDescent="0.3">
      <c r="A99">
        <v>46</v>
      </c>
      <c r="B99" s="21">
        <f>+B95+(B100-B95)/5*4</f>
        <v>4.0496995243965403E-4</v>
      </c>
      <c r="C99" s="21">
        <f t="shared" ref="C99" si="54">+C95+(C100-C95)/5*4</f>
        <v>8.6245168184173279E-4</v>
      </c>
      <c r="D99" s="21">
        <f t="shared" ref="D99" si="55">+D95+(D100-D95)/5*4</f>
        <v>2.0351394634131987E-4</v>
      </c>
    </row>
    <row r="100" spans="1:8" x14ac:dyDescent="0.3">
      <c r="A100">
        <v>47</v>
      </c>
      <c r="B100" s="20">
        <f>+VLOOKUP($H100,$A$2:$D$22,B$1-2018,FALSE)</f>
        <v>4.4314302315296122E-4</v>
      </c>
      <c r="C100" s="20">
        <f>+VLOOKUP($H100,$A$2:$D$22,C$1-2018,FALSE)</f>
        <v>9.3324428295282627E-4</v>
      </c>
      <c r="D100" s="20">
        <f>+VLOOKUP($H100,$A$2:$D$22,D$1-2018,FALSE)</f>
        <v>2.2176317521901008E-4</v>
      </c>
      <c r="H100" t="s">
        <v>188</v>
      </c>
    </row>
    <row r="101" spans="1:8" x14ac:dyDescent="0.3">
      <c r="A101">
        <v>48</v>
      </c>
      <c r="B101" s="21">
        <f>+B100+(B105-B100)/5</f>
        <v>4.9189455762278377E-4</v>
      </c>
      <c r="C101" s="21">
        <f t="shared" ref="C101" si="56">+C100+(C105-C100)/5</f>
        <v>1.0217701239892097E-3</v>
      </c>
      <c r="D101" s="21">
        <f t="shared" ref="D101" si="57">+D100+(D105-D100)/5</f>
        <v>2.4738742948998541E-4</v>
      </c>
    </row>
    <row r="102" spans="1:8" x14ac:dyDescent="0.3">
      <c r="A102">
        <v>49</v>
      </c>
      <c r="B102" s="21">
        <f>+B100+(B105-B100)/5*2</f>
        <v>5.4064609209260621E-4</v>
      </c>
      <c r="C102" s="21">
        <f t="shared" ref="C102:D102" si="58">+C100+(C105-C100)/5*2</f>
        <v>1.1102959650255931E-3</v>
      </c>
      <c r="D102" s="21">
        <f t="shared" si="58"/>
        <v>2.730116837609607E-4</v>
      </c>
    </row>
    <row r="103" spans="1:8" x14ac:dyDescent="0.3">
      <c r="A103">
        <v>50</v>
      </c>
      <c r="B103" s="21">
        <f>+B100+(B105-B100)/5*3</f>
        <v>5.8939762656242875E-4</v>
      </c>
      <c r="C103" s="21">
        <f t="shared" ref="C103:D103" si="59">+C100+(C105-C100)/5*3</f>
        <v>1.1988218060619768E-3</v>
      </c>
      <c r="D103" s="21">
        <f t="shared" si="59"/>
        <v>2.9863593803193604E-4</v>
      </c>
    </row>
    <row r="104" spans="1:8" x14ac:dyDescent="0.3">
      <c r="A104">
        <v>51</v>
      </c>
      <c r="B104" s="21">
        <f>+B100+(B105-B100)/5*4</f>
        <v>6.381491610322513E-4</v>
      </c>
      <c r="C104" s="21">
        <f t="shared" ref="C104" si="60">+C100+(C105-C100)/5*4</f>
        <v>1.2873476470983602E-3</v>
      </c>
      <c r="D104" s="21">
        <f t="shared" ref="D104" si="61">+D100+(D105-D100)/5*4</f>
        <v>3.2426019230291138E-4</v>
      </c>
    </row>
    <row r="105" spans="1:8" x14ac:dyDescent="0.3">
      <c r="A105">
        <v>52</v>
      </c>
      <c r="B105" s="20">
        <f>+VLOOKUP($H105,$A$2:$D$22,B$1-2018,FALSE)</f>
        <v>6.8690069550207374E-4</v>
      </c>
      <c r="C105" s="20">
        <f>+VLOOKUP($H105,$A$2:$D$22,C$1-2018,FALSE)</f>
        <v>1.3758734881347437E-3</v>
      </c>
      <c r="D105" s="20">
        <f>+VLOOKUP($H105,$A$2:$D$22,D$1-2018,FALSE)</f>
        <v>3.4988444657388666E-4</v>
      </c>
      <c r="H105" t="s">
        <v>189</v>
      </c>
    </row>
    <row r="106" spans="1:8" x14ac:dyDescent="0.3">
      <c r="A106">
        <v>53</v>
      </c>
      <c r="B106" s="21">
        <f>+B105+(B110-B105)/5</f>
        <v>7.5225998078915282E-4</v>
      </c>
      <c r="C106" s="21">
        <f t="shared" ref="C106" si="62">+C105+(C110-C105)/5</f>
        <v>1.4644583496052721E-3</v>
      </c>
      <c r="D106" s="21">
        <f t="shared" ref="D106" si="63">+D105+(D110-D105)/5</f>
        <v>3.9062313674375238E-4</v>
      </c>
    </row>
    <row r="107" spans="1:8" x14ac:dyDescent="0.3">
      <c r="A107">
        <v>54</v>
      </c>
      <c r="B107" s="21">
        <f>+B105+(B110-B105)/5*2</f>
        <v>8.1761926607623191E-4</v>
      </c>
      <c r="C107" s="21">
        <f t="shared" ref="C107:D107" si="64">+C105+(C110-C105)/5*2</f>
        <v>1.5530432110758005E-3</v>
      </c>
      <c r="D107" s="21">
        <f t="shared" si="64"/>
        <v>4.313618269136181E-4</v>
      </c>
    </row>
    <row r="108" spans="1:8" x14ac:dyDescent="0.3">
      <c r="A108">
        <v>55</v>
      </c>
      <c r="B108" s="21">
        <f>+B105+(B110-B105)/5*3</f>
        <v>8.8297855136331089E-4</v>
      </c>
      <c r="C108" s="21">
        <f t="shared" ref="C108:D108" si="65">+C105+(C110-C105)/5*3</f>
        <v>1.6416280725463292E-3</v>
      </c>
      <c r="D108" s="21">
        <f t="shared" si="65"/>
        <v>4.7210051708348382E-4</v>
      </c>
    </row>
    <row r="109" spans="1:8" x14ac:dyDescent="0.3">
      <c r="A109">
        <v>56</v>
      </c>
      <c r="B109" s="21">
        <f>+B105+(B110-B105)/5*4</f>
        <v>9.4833783665038997E-4</v>
      </c>
      <c r="C109" s="21">
        <f t="shared" ref="C109" si="66">+C105+(C110-C105)/5*4</f>
        <v>1.7302129340168576E-3</v>
      </c>
      <c r="D109" s="21">
        <f t="shared" ref="D109" si="67">+D105+(D110-D105)/5*4</f>
        <v>5.1283920725334953E-4</v>
      </c>
    </row>
    <row r="110" spans="1:8" x14ac:dyDescent="0.3">
      <c r="A110">
        <v>57</v>
      </c>
      <c r="B110" s="20">
        <f>+VLOOKUP($H110,$A$2:$D$22,B$1-2018,FALSE)</f>
        <v>1.0136971219374691E-3</v>
      </c>
      <c r="C110" s="20">
        <f>+VLOOKUP($H110,$A$2:$D$22,C$1-2018,FALSE)</f>
        <v>1.8187977954873861E-3</v>
      </c>
      <c r="D110" s="20">
        <f>+VLOOKUP($H110,$A$2:$D$22,D$1-2018,FALSE)</f>
        <v>5.5357789742321525E-4</v>
      </c>
      <c r="H110" t="s">
        <v>190</v>
      </c>
    </row>
    <row r="111" spans="1:8" x14ac:dyDescent="0.3">
      <c r="A111">
        <v>58</v>
      </c>
      <c r="B111" s="21">
        <f>+B110+(B115-B110)/5</f>
        <v>1.1363393450789195E-3</v>
      </c>
      <c r="C111" s="21">
        <f t="shared" ref="C111" si="68">+C110+(C115-C110)/5</f>
        <v>1.9544902676156988E-3</v>
      </c>
      <c r="D111" s="21">
        <f t="shared" ref="D111" si="69">+D110+(D115-D110)/5</f>
        <v>6.0927582787471729E-4</v>
      </c>
    </row>
    <row r="112" spans="1:8" x14ac:dyDescent="0.3">
      <c r="A112">
        <v>59</v>
      </c>
      <c r="B112" s="21">
        <f>+B110+(B115-B110)/5*2</f>
        <v>1.2589815682203698E-3</v>
      </c>
      <c r="C112" s="21">
        <f t="shared" ref="C112:D112" si="70">+C110+(C115-C110)/5*2</f>
        <v>2.090182739744012E-3</v>
      </c>
      <c r="D112" s="21">
        <f t="shared" si="70"/>
        <v>6.6497375832621944E-4</v>
      </c>
    </row>
    <row r="113" spans="1:8" x14ac:dyDescent="0.3">
      <c r="A113">
        <v>60</v>
      </c>
      <c r="B113" s="21">
        <f>+B110+(B115-B110)/5*3</f>
        <v>1.3816237913618203E-3</v>
      </c>
      <c r="C113" s="21">
        <f t="shared" ref="C113:D113" si="71">+C110+(C115-C110)/5*3</f>
        <v>2.2258752118723248E-3</v>
      </c>
      <c r="D113" s="21">
        <f t="shared" si="71"/>
        <v>7.2067168877772148E-4</v>
      </c>
    </row>
    <row r="114" spans="1:8" x14ac:dyDescent="0.3">
      <c r="A114">
        <v>61</v>
      </c>
      <c r="B114" s="21">
        <f>+B110+(B115-B110)/5*4</f>
        <v>1.5042660145032707E-3</v>
      </c>
      <c r="C114" s="21">
        <f t="shared" ref="C114" si="72">+C110+(C115-C110)/5*4</f>
        <v>2.3615676840006376E-3</v>
      </c>
      <c r="D114" s="21">
        <f t="shared" ref="D114" si="73">+D110+(D115-D110)/5*4</f>
        <v>7.7636961922922351E-4</v>
      </c>
    </row>
    <row r="115" spans="1:8" x14ac:dyDescent="0.3">
      <c r="A115">
        <v>62</v>
      </c>
      <c r="B115" s="20">
        <f>+VLOOKUP($H115,$A$2:$D$22,B$1-2018,FALSE)</f>
        <v>1.626908237644721E-3</v>
      </c>
      <c r="C115" s="20">
        <f>+VLOOKUP($H115,$A$2:$D$22,C$1-2018,FALSE)</f>
        <v>2.4972601561289508E-3</v>
      </c>
      <c r="D115" s="20">
        <f>+VLOOKUP($H115,$A$2:$D$22,D$1-2018,FALSE)</f>
        <v>8.3206754968072566E-4</v>
      </c>
      <c r="H115" t="s">
        <v>191</v>
      </c>
    </row>
    <row r="116" spans="1:8" x14ac:dyDescent="0.3">
      <c r="A116">
        <v>63</v>
      </c>
      <c r="B116" s="21">
        <f>+B115+(B120-B115)/5</f>
        <v>1.8053724852149548E-3</v>
      </c>
      <c r="C116" s="21">
        <f t="shared" ref="C116" si="74">+C115+(C120-C115)/5</f>
        <v>2.654509520396055E-3</v>
      </c>
      <c r="D116" s="21">
        <f t="shared" ref="D116" si="75">+D115+(D120-D115)/5</f>
        <v>9.1899108594414814E-4</v>
      </c>
    </row>
    <row r="117" spans="1:8" x14ac:dyDescent="0.3">
      <c r="A117">
        <v>64</v>
      </c>
      <c r="B117" s="21">
        <f>+B115+(B120-B115)/5*2</f>
        <v>1.9838367327851885E-3</v>
      </c>
      <c r="C117" s="21">
        <f t="shared" ref="C117:D117" si="76">+C115+(C120-C115)/5*2</f>
        <v>2.8117588846631593E-3</v>
      </c>
      <c r="D117" s="21">
        <f t="shared" si="76"/>
        <v>1.0059146222075705E-3</v>
      </c>
    </row>
    <row r="118" spans="1:8" x14ac:dyDescent="0.3">
      <c r="A118">
        <v>65</v>
      </c>
      <c r="B118" s="21">
        <f>+B115+(B120-B115)/5*3</f>
        <v>2.1623009803554221E-3</v>
      </c>
      <c r="C118" s="21">
        <f t="shared" ref="C118:D118" si="77">+C115+(C120-C115)/5*3</f>
        <v>2.969008248930264E-3</v>
      </c>
      <c r="D118" s="21">
        <f t="shared" si="77"/>
        <v>1.0928381584709929E-3</v>
      </c>
    </row>
    <row r="119" spans="1:8" x14ac:dyDescent="0.3">
      <c r="A119">
        <v>66</v>
      </c>
      <c r="B119" s="21">
        <f>+B115+(B120-B115)/5*4</f>
        <v>2.3407652279256556E-3</v>
      </c>
      <c r="C119" s="21">
        <f t="shared" ref="C119" si="78">+C115+(C120-C115)/5*4</f>
        <v>3.1262576131973682E-3</v>
      </c>
      <c r="D119" s="21">
        <f t="shared" ref="D119" si="79">+D115+(D120-D115)/5*4</f>
        <v>1.1797616947344155E-3</v>
      </c>
    </row>
    <row r="120" spans="1:8" x14ac:dyDescent="0.3">
      <c r="A120">
        <v>67</v>
      </c>
      <c r="B120" s="20">
        <f>+VLOOKUP($H120,$A$2:$D$22,B$1-2018,FALSE)</f>
        <v>2.5192294754958896E-3</v>
      </c>
      <c r="C120" s="20">
        <f>+VLOOKUP($H120,$A$2:$D$22,C$1-2018,FALSE)</f>
        <v>3.2835069774644725E-3</v>
      </c>
      <c r="D120" s="20">
        <f>+VLOOKUP($H120,$A$2:$D$22,D$1-2018,FALSE)</f>
        <v>1.2666852309978379E-3</v>
      </c>
      <c r="H120" t="s">
        <v>192</v>
      </c>
    </row>
    <row r="121" spans="1:8" x14ac:dyDescent="0.3">
      <c r="A121">
        <v>68</v>
      </c>
      <c r="B121" s="21">
        <f>+B120+(B125-B120)/5</f>
        <v>2.8042749336206858E-3</v>
      </c>
      <c r="C121" s="21">
        <f t="shared" ref="C121" si="80">+C120+(C125-C120)/5</f>
        <v>3.5451601063687631E-3</v>
      </c>
      <c r="D121" s="21">
        <f t="shared" ref="D121" si="81">+D120+(D125-D120)/5</f>
        <v>1.3982320750979987E-3</v>
      </c>
    </row>
    <row r="122" spans="1:8" x14ac:dyDescent="0.3">
      <c r="A122">
        <v>69</v>
      </c>
      <c r="B122" s="21">
        <f>+B120+(B125-B120)/5*2</f>
        <v>3.0893203917454824E-3</v>
      </c>
      <c r="C122" s="21">
        <f t="shared" ref="C122:D122" si="82">+C120+(C125-C120)/5*2</f>
        <v>3.8068132352730541E-3</v>
      </c>
      <c r="D122" s="21">
        <f t="shared" si="82"/>
        <v>1.5297789191981595E-3</v>
      </c>
    </row>
    <row r="123" spans="1:8" x14ac:dyDescent="0.3">
      <c r="A123">
        <v>70</v>
      </c>
      <c r="B123" s="21">
        <f>+B120+(B125-B120)/5*3</f>
        <v>3.3743658498702786E-3</v>
      </c>
      <c r="C123" s="21">
        <f t="shared" ref="C123:D123" si="83">+C120+(C125-C120)/5*3</f>
        <v>4.0684663641773443E-3</v>
      </c>
      <c r="D123" s="21">
        <f t="shared" si="83"/>
        <v>1.6613257632983203E-3</v>
      </c>
    </row>
    <row r="124" spans="1:8" x14ac:dyDescent="0.3">
      <c r="A124">
        <v>71</v>
      </c>
      <c r="B124" s="21">
        <f>+B120+(B125-B120)/5*4</f>
        <v>3.6594113079950752E-3</v>
      </c>
      <c r="C124" s="21">
        <f t="shared" ref="C124" si="84">+C120+(C125-C120)/5*4</f>
        <v>4.3301194930816357E-3</v>
      </c>
      <c r="D124" s="21">
        <f t="shared" ref="D124" si="85">+D120+(D125-D120)/5*4</f>
        <v>1.7928726073984812E-3</v>
      </c>
    </row>
    <row r="125" spans="1:8" x14ac:dyDescent="0.3">
      <c r="A125">
        <v>72</v>
      </c>
      <c r="B125" s="20">
        <f>+VLOOKUP($H125,$A$2:$D$22,B$1-2018,FALSE)</f>
        <v>3.9444567661198714E-3</v>
      </c>
      <c r="C125" s="20">
        <f>+VLOOKUP($H125,$A$2:$D$22,C$1-2018,FALSE)</f>
        <v>4.5917726219859263E-3</v>
      </c>
      <c r="D125" s="20">
        <f>+VLOOKUP($H125,$A$2:$D$22,D$1-2018,FALSE)</f>
        <v>1.924419451498642E-3</v>
      </c>
      <c r="H125" t="s">
        <v>193</v>
      </c>
    </row>
    <row r="126" spans="1:8" x14ac:dyDescent="0.3">
      <c r="A126">
        <v>73</v>
      </c>
      <c r="B126" s="21">
        <f>+B125+(B130-B125)/5</f>
        <v>4.4332283069093243E-3</v>
      </c>
      <c r="C126" s="21">
        <f t="shared" ref="C126" si="86">+C125+(C130-C125)/5</f>
        <v>5.0278617861565858E-3</v>
      </c>
      <c r="D126" s="21">
        <f t="shared" ref="D126" si="87">+D125+(D130-D125)/5</f>
        <v>2.176112453807355E-3</v>
      </c>
    </row>
    <row r="127" spans="1:8" x14ac:dyDescent="0.3">
      <c r="A127">
        <v>74</v>
      </c>
      <c r="B127" s="21">
        <f>+B125+(B130-B125)/5*2</f>
        <v>4.9219998476987764E-3</v>
      </c>
      <c r="C127" s="21">
        <f t="shared" ref="C127:D127" si="88">+C125+(C130-C125)/5*2</f>
        <v>5.4639509503272444E-3</v>
      </c>
      <c r="D127" s="21">
        <f t="shared" si="88"/>
        <v>2.4278054561160684E-3</v>
      </c>
    </row>
    <row r="128" spans="1:8" x14ac:dyDescent="0.3">
      <c r="A128">
        <v>75</v>
      </c>
      <c r="B128" s="21">
        <f>+B125+(B130-B125)/5*3</f>
        <v>5.4107713884882294E-3</v>
      </c>
      <c r="C128" s="21">
        <f t="shared" ref="C128:D128" si="89">+C125+(C130-C125)/5*3</f>
        <v>5.9000401144979038E-3</v>
      </c>
      <c r="D128" s="21">
        <f t="shared" si="89"/>
        <v>2.6794984584247814E-3</v>
      </c>
    </row>
    <row r="129" spans="1:8" x14ac:dyDescent="0.3">
      <c r="A129">
        <v>76</v>
      </c>
      <c r="B129" s="21">
        <f>+B125+(B130-B125)/5*4</f>
        <v>5.8995429292776815E-3</v>
      </c>
      <c r="C129" s="21">
        <f t="shared" ref="C129" si="90">+C125+(C130-C125)/5*4</f>
        <v>6.3361292786685633E-3</v>
      </c>
      <c r="D129" s="21">
        <f t="shared" ref="D129" si="91">+D125+(D130-D125)/5*4</f>
        <v>2.9311914607334944E-3</v>
      </c>
    </row>
    <row r="130" spans="1:8" x14ac:dyDescent="0.3">
      <c r="A130">
        <v>77</v>
      </c>
      <c r="B130" s="20">
        <f>+VLOOKUP($H130,$A$2:$D$22,B$1-2018,FALSE)</f>
        <v>6.3883144700671345E-3</v>
      </c>
      <c r="C130" s="20">
        <f>+VLOOKUP($H130,$A$2:$D$22,C$1-2018,FALSE)</f>
        <v>6.7722184428392219E-3</v>
      </c>
      <c r="D130" s="20">
        <f>+VLOOKUP($H130,$A$2:$D$22,D$1-2018,FALSE)</f>
        <v>3.1828844630422078E-3</v>
      </c>
      <c r="H130" t="s">
        <v>194</v>
      </c>
    </row>
    <row r="131" spans="1:8" x14ac:dyDescent="0.3">
      <c r="A131">
        <v>78</v>
      </c>
      <c r="B131" s="21">
        <f>+B130+(B135-B130)/5</f>
        <v>7.1718644433258986E-3</v>
      </c>
      <c r="C131" s="21">
        <f t="shared" ref="C131" si="92">+C130+(C135-C130)/5</f>
        <v>7.4061681097949989E-3</v>
      </c>
      <c r="D131" s="21">
        <f t="shared" ref="D131" si="93">+D130+(D135-D130)/5</f>
        <v>3.6002271952640399E-3</v>
      </c>
    </row>
    <row r="132" spans="1:8" x14ac:dyDescent="0.3">
      <c r="A132">
        <v>79</v>
      </c>
      <c r="B132" s="21">
        <f>+B130+(B135-B130)/5*2</f>
        <v>7.9554144165846618E-3</v>
      </c>
      <c r="C132" s="21">
        <f t="shared" ref="C132:D132" si="94">+C130+(C135-C130)/5*2</f>
        <v>8.0401177767507759E-3</v>
      </c>
      <c r="D132" s="21">
        <f t="shared" si="94"/>
        <v>4.0175699274858714E-3</v>
      </c>
    </row>
    <row r="133" spans="1:8" x14ac:dyDescent="0.3">
      <c r="A133">
        <v>80</v>
      </c>
      <c r="B133" s="21">
        <f>+B130+(B135-B130)/5*3</f>
        <v>8.7389643898434267E-3</v>
      </c>
      <c r="C133" s="21">
        <f t="shared" ref="C133:D133" si="95">+C130+(C135-C130)/5*3</f>
        <v>8.674067443706553E-3</v>
      </c>
      <c r="D133" s="21">
        <f t="shared" si="95"/>
        <v>4.4349126597077035E-3</v>
      </c>
    </row>
    <row r="134" spans="1:8" x14ac:dyDescent="0.3">
      <c r="A134">
        <v>81</v>
      </c>
      <c r="B134" s="21">
        <f>+B130+(B135-B130)/5*4</f>
        <v>9.52251436310219E-3</v>
      </c>
      <c r="C134" s="21">
        <f t="shared" ref="C134" si="96">+C130+(C135-C130)/5*4</f>
        <v>9.30801711066233E-3</v>
      </c>
      <c r="D134" s="21">
        <f t="shared" ref="D134" si="97">+D130+(D135-D130)/5*4</f>
        <v>4.8522553919295355E-3</v>
      </c>
    </row>
    <row r="135" spans="1:8" x14ac:dyDescent="0.3">
      <c r="A135">
        <v>82</v>
      </c>
      <c r="B135" s="20">
        <f>+VLOOKUP($H135,$A$2:$D$22,B$1-2018,FALSE)</f>
        <v>1.0306064336360953E-2</v>
      </c>
      <c r="C135" s="20">
        <f>+VLOOKUP($H135,$A$2:$D$22,C$1-2018,FALSE)</f>
        <v>9.9419667776181071E-3</v>
      </c>
      <c r="D135" s="20">
        <f>+VLOOKUP($H135,$A$2:$D$22,D$1-2018,FALSE)</f>
        <v>5.2695981241513675E-3</v>
      </c>
      <c r="H135" t="s">
        <v>195</v>
      </c>
    </row>
    <row r="136" spans="1:8" x14ac:dyDescent="0.3">
      <c r="A136">
        <v>83</v>
      </c>
      <c r="B136" s="21">
        <f>+B135+(B140-B135)/5</f>
        <v>1.1521220266475398E-2</v>
      </c>
      <c r="C136" s="21">
        <f t="shared" ref="C136" si="98">+C135+(C140-C135)/5</f>
        <v>1.079150052126316E-2</v>
      </c>
      <c r="D136" s="21">
        <f t="shared" ref="D136" si="99">+D135+(D140-D135)/5</f>
        <v>5.9694753175425263E-3</v>
      </c>
    </row>
    <row r="137" spans="1:8" x14ac:dyDescent="0.3">
      <c r="A137">
        <v>84</v>
      </c>
      <c r="B137" s="21">
        <f>+B135+(B140-B135)/5*2</f>
        <v>1.2736376196589842E-2</v>
      </c>
      <c r="C137" s="21">
        <f t="shared" ref="C137:D137" si="100">+C135+(C140-C135)/5*2</f>
        <v>1.1641034264908213E-2</v>
      </c>
      <c r="D137" s="21">
        <f t="shared" si="100"/>
        <v>6.6693525109336859E-3</v>
      </c>
    </row>
    <row r="138" spans="1:8" x14ac:dyDescent="0.3">
      <c r="A138">
        <v>85</v>
      </c>
      <c r="B138" s="21">
        <f>+B135+(B140-B135)/5*3</f>
        <v>1.3951532126704285E-2</v>
      </c>
      <c r="C138" s="21">
        <f t="shared" ref="C138:D138" si="101">+C135+(C140-C135)/5*3</f>
        <v>1.2490568008553266E-2</v>
      </c>
      <c r="D138" s="21">
        <f t="shared" si="101"/>
        <v>7.3692297043248447E-3</v>
      </c>
    </row>
    <row r="139" spans="1:8" x14ac:dyDescent="0.3">
      <c r="A139">
        <v>86</v>
      </c>
      <c r="B139" s="21">
        <f>+B135+(B140-B135)/5*4</f>
        <v>1.516668805681873E-2</v>
      </c>
      <c r="C139" s="21">
        <f t="shared" ref="C139" si="102">+C135+(C140-C135)/5*4</f>
        <v>1.3340101752198321E-2</v>
      </c>
      <c r="D139" s="21">
        <f t="shared" ref="D139" si="103">+D135+(D140-D135)/5*4</f>
        <v>8.0691068977160035E-3</v>
      </c>
    </row>
    <row r="140" spans="1:8" x14ac:dyDescent="0.3">
      <c r="A140">
        <v>87</v>
      </c>
      <c r="B140" s="20">
        <f>+VLOOKUP($H140,$A$2:$D$22,B$1-2018,FALSE)</f>
        <v>1.6381843986933174E-2</v>
      </c>
      <c r="C140" s="20">
        <f>+VLOOKUP($H140,$A$2:$D$22,C$1-2018,FALSE)</f>
        <v>1.4189635495843374E-2</v>
      </c>
      <c r="D140" s="20">
        <f>+VLOOKUP($H140,$A$2:$D$22,D$1-2018,FALSE)</f>
        <v>8.7689840911071622E-3</v>
      </c>
      <c r="H140" t="s">
        <v>203</v>
      </c>
    </row>
    <row r="141" spans="1:8" x14ac:dyDescent="0.3">
      <c r="A141">
        <v>88</v>
      </c>
      <c r="B141" s="21">
        <f>+B140+(B145-B140)/5</f>
        <v>1.8539889502541203E-2</v>
      </c>
      <c r="C141" s="21">
        <f t="shared" ref="C141:D141" si="104">+C140+(C145-C140)/5</f>
        <v>1.5483047687326225E-2</v>
      </c>
      <c r="D141" s="21">
        <f t="shared" si="104"/>
        <v>9.8937443425856589E-3</v>
      </c>
    </row>
    <row r="142" spans="1:8" x14ac:dyDescent="0.3">
      <c r="A142">
        <v>89</v>
      </c>
      <c r="B142" s="21">
        <f>+B140+(B145-B140)/5*2</f>
        <v>2.0697935018149233E-2</v>
      </c>
      <c r="C142" s="21">
        <f t="shared" ref="C142:D142" si="105">+C140+(C145-C140)/5*2</f>
        <v>1.6776459878809078E-2</v>
      </c>
      <c r="D142" s="21">
        <f t="shared" si="105"/>
        <v>1.1018504594064154E-2</v>
      </c>
    </row>
    <row r="143" spans="1:8" x14ac:dyDescent="0.3">
      <c r="A143">
        <v>90</v>
      </c>
      <c r="B143" s="21">
        <f>+B140+(B145-B140)/5*3</f>
        <v>2.2855980533757259E-2</v>
      </c>
      <c r="C143" s="21">
        <f t="shared" ref="C143:D143" si="106">+C140+(C145-C140)/5*3</f>
        <v>1.8069872070291929E-2</v>
      </c>
      <c r="D143" s="21">
        <f t="shared" si="106"/>
        <v>1.2143264845542651E-2</v>
      </c>
    </row>
    <row r="144" spans="1:8" x14ac:dyDescent="0.3">
      <c r="A144">
        <v>91</v>
      </c>
      <c r="B144" s="21">
        <f>+B140+(B145-B140)/5*4</f>
        <v>2.5014026049365288E-2</v>
      </c>
      <c r="C144" s="21">
        <f t="shared" ref="C144:D144" si="107">+C140+(C145-C140)/5*4</f>
        <v>1.936328426177478E-2</v>
      </c>
      <c r="D144" s="21">
        <f t="shared" si="107"/>
        <v>1.3268025097021147E-2</v>
      </c>
    </row>
    <row r="145" spans="1:8" x14ac:dyDescent="0.3">
      <c r="A145">
        <v>92</v>
      </c>
      <c r="B145" s="20">
        <f>+VLOOKUP($H145,$A$2:$D$22,B$1-2018,FALSE)</f>
        <v>2.7172071564973317E-2</v>
      </c>
      <c r="C145" s="20">
        <f>+VLOOKUP($H145,$A$2:$D$22,C$1-2018,FALSE)</f>
        <v>2.0656696453257632E-2</v>
      </c>
      <c r="D145" s="20">
        <f>+VLOOKUP($H145,$A$2:$D$22,D$1-2018,FALSE)</f>
        <v>1.4392785348499644E-2</v>
      </c>
      <c r="H145" t="s">
        <v>204</v>
      </c>
    </row>
    <row r="146" spans="1:8" x14ac:dyDescent="0.3">
      <c r="A146">
        <v>93</v>
      </c>
      <c r="B146" s="21">
        <f>+B145+(B150-B145)/5</f>
        <v>3.0030365218799513E-2</v>
      </c>
      <c r="C146" s="21">
        <f t="shared" ref="C146:D146" si="108">+C145+(C150-C145)/5</f>
        <v>2.2588974111128236E-2</v>
      </c>
      <c r="D146" s="21">
        <f t="shared" si="108"/>
        <v>1.1514228278799716E-2</v>
      </c>
    </row>
    <row r="147" spans="1:8" x14ac:dyDescent="0.3">
      <c r="A147">
        <v>94</v>
      </c>
      <c r="B147" s="21">
        <f>+B145+(B150-B145)/5*2</f>
        <v>3.2888658872625709E-2</v>
      </c>
      <c r="C147" s="21">
        <f t="shared" ref="C147:D147" si="109">+C145+(C150-C145)/5*2</f>
        <v>2.4521251768998845E-2</v>
      </c>
      <c r="D147" s="21">
        <f t="shared" si="109"/>
        <v>8.6356712090997871E-3</v>
      </c>
    </row>
    <row r="148" spans="1:8" x14ac:dyDescent="0.3">
      <c r="A148">
        <v>95</v>
      </c>
      <c r="B148" s="21">
        <f>+B145+(B150-B145)/5*3</f>
        <v>3.5746952526451908E-2</v>
      </c>
      <c r="C148" s="21">
        <f t="shared" ref="C148:D148" si="110">+C145+(C150-C145)/5*3</f>
        <v>2.6453529426869449E-2</v>
      </c>
      <c r="D148" s="21">
        <f t="shared" si="110"/>
        <v>5.7571141393998569E-3</v>
      </c>
    </row>
    <row r="149" spans="1:8" x14ac:dyDescent="0.3">
      <c r="A149">
        <v>96</v>
      </c>
      <c r="B149" s="21">
        <f>+B145+(B150-B145)/5*4</f>
        <v>3.8605246180278108E-2</v>
      </c>
      <c r="C149" s="21">
        <f t="shared" ref="C149:D149" si="111">+C145+(C150-C145)/5*4</f>
        <v>2.8385807084740054E-2</v>
      </c>
      <c r="D149" s="21">
        <f t="shared" si="111"/>
        <v>2.8785570696999285E-3</v>
      </c>
    </row>
    <row r="150" spans="1:8" x14ac:dyDescent="0.3">
      <c r="A150">
        <v>97</v>
      </c>
      <c r="B150" s="20">
        <f>+VLOOKUP($H150,$A$2:$D$22,B$1-2018,FALSE)</f>
        <v>4.14635398341043E-2</v>
      </c>
      <c r="C150" s="20">
        <f>+VLOOKUP($H150,$A$2:$D$22,C$1-2018,FALSE)</f>
        <v>3.0318084742610663E-2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4.14635398341043E-2</v>
      </c>
      <c r="C151" s="34">
        <f t="shared" ref="C151:C153" si="113">+C150</f>
        <v>3.0318084742610663E-2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4.14635398341043E-2</v>
      </c>
      <c r="C152" s="34">
        <f t="shared" si="113"/>
        <v>3.0318084742610663E-2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4.14635398341043E-2</v>
      </c>
      <c r="C153" s="34">
        <f t="shared" si="113"/>
        <v>3.0318084742610663E-2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4.7084523043935947E-6</v>
      </c>
      <c r="C184" s="21">
        <f t="shared" ref="C184:D184" si="115">+MAX(SUMPRODUCT(C48:C58,$B$160:$B$170),0)</f>
        <v>9.5689012503361612E-6</v>
      </c>
      <c r="D184" s="21">
        <f t="shared" si="115"/>
        <v>2.0710964817246905E-5</v>
      </c>
    </row>
    <row r="185" spans="1:4" x14ac:dyDescent="0.3">
      <c r="A185">
        <v>1</v>
      </c>
      <c r="B185" s="21">
        <f t="shared" ref="B185:D185" si="116">+MAX(SUMPRODUCT(B49:B59,$B$160:$B$170),0)</f>
        <v>4.1755859852380414E-6</v>
      </c>
      <c r="C185" s="21">
        <f t="shared" si="116"/>
        <v>8.7553865815443419E-6</v>
      </c>
      <c r="D185" s="21">
        <f t="shared" si="116"/>
        <v>1.8217894349521651E-5</v>
      </c>
    </row>
    <row r="186" spans="1:4" x14ac:dyDescent="0.3">
      <c r="A186">
        <v>2</v>
      </c>
      <c r="B186" s="21">
        <f t="shared" ref="B186:D186" si="117">+MAX(SUMPRODUCT(B50:B60,$B$160:$B$170),0)</f>
        <v>3.6427196660824886E-6</v>
      </c>
      <c r="C186" s="21">
        <f t="shared" si="117"/>
        <v>7.941871912752526E-6</v>
      </c>
      <c r="D186" s="21">
        <f t="shared" si="117"/>
        <v>1.5724823881796404E-5</v>
      </c>
    </row>
    <row r="187" spans="1:4" x14ac:dyDescent="0.3">
      <c r="A187">
        <v>3</v>
      </c>
      <c r="B187" s="21">
        <f t="shared" ref="B187:D187" si="118">+MAX(SUMPRODUCT(B51:B61,$B$160:$B$170),0)</f>
        <v>3.090978974161776E-6</v>
      </c>
      <c r="C187" s="21">
        <f t="shared" si="118"/>
        <v>7.1057185517362619E-6</v>
      </c>
      <c r="D187" s="21">
        <f t="shared" si="118"/>
        <v>1.3161200053400649E-5</v>
      </c>
    </row>
    <row r="188" spans="1:4" x14ac:dyDescent="0.3">
      <c r="A188">
        <v>4</v>
      </c>
      <c r="B188" s="21">
        <f t="shared" ref="B188:D188" si="119">+MAX(SUMPRODUCT(B52:B62,$B$160:$B$170),0)</f>
        <v>2.5210900553129807E-6</v>
      </c>
      <c r="C188" s="21">
        <f t="shared" si="119"/>
        <v>6.2477974674183377E-6</v>
      </c>
      <c r="D188" s="21">
        <f t="shared" si="119"/>
        <v>1.0529737234225243E-5</v>
      </c>
    </row>
    <row r="189" spans="1:4" x14ac:dyDescent="0.3">
      <c r="A189">
        <v>5</v>
      </c>
      <c r="B189" s="21">
        <f t="shared" ref="B189:D189" si="120">+MAX(SUMPRODUCT(B53:B63,$B$160:$B$170),0)</f>
        <v>1.9753989981599128E-6</v>
      </c>
      <c r="C189" s="21">
        <f t="shared" si="120"/>
        <v>5.418900284992962E-6</v>
      </c>
      <c r="D189" s="21">
        <f t="shared" si="120"/>
        <v>7.9887272467765295E-6</v>
      </c>
    </row>
    <row r="190" spans="1:4" x14ac:dyDescent="0.3">
      <c r="A190">
        <v>6</v>
      </c>
      <c r="B190" s="21">
        <f t="shared" ref="B190:D190" si="121">+MAX(SUMPRODUCT(B54:B64,$B$160:$B$170),0)</f>
        <v>1.5253986536617294E-6</v>
      </c>
      <c r="C190" s="21">
        <f t="shared" si="121"/>
        <v>4.7047784447464253E-6</v>
      </c>
      <c r="D190" s="21">
        <f t="shared" si="121"/>
        <v>5.8054139863533771E-6</v>
      </c>
    </row>
    <row r="191" spans="1:4" x14ac:dyDescent="0.3">
      <c r="A191">
        <v>7</v>
      </c>
      <c r="B191" s="21">
        <f t="shared" ref="B191:D191" si="122">+MAX(SUMPRODUCT(B55:B65,$B$160:$B$170),0)</f>
        <v>1.2370829437613817E-6</v>
      </c>
      <c r="C191" s="21">
        <f t="shared" si="122"/>
        <v>4.1845877473053124E-6</v>
      </c>
      <c r="D191" s="21">
        <f t="shared" si="122"/>
        <v>4.2264860732789558E-6</v>
      </c>
    </row>
    <row r="192" spans="1:4" x14ac:dyDescent="0.3">
      <c r="A192">
        <v>8</v>
      </c>
      <c r="B192" s="21">
        <f t="shared" ref="B192:D192" si="123">+MAX(SUMPRODUCT(B56:B66,$B$160:$B$170),0)</f>
        <v>1.1193182763041198E-6</v>
      </c>
      <c r="C192" s="21">
        <f t="shared" si="123"/>
        <v>3.7999438079380793E-6</v>
      </c>
      <c r="D192" s="21">
        <f t="shared" si="123"/>
        <v>3.3242975371516176E-6</v>
      </c>
    </row>
    <row r="193" spans="1:4" x14ac:dyDescent="0.3">
      <c r="A193">
        <v>9</v>
      </c>
      <c r="B193" s="21">
        <f t="shared" ref="B193:D193" si="124">+MAX(SUMPRODUCT(B57:B67,$B$160:$B$170),0)</f>
        <v>1.1461981413634702E-6</v>
      </c>
      <c r="C193" s="21">
        <f t="shared" si="124"/>
        <v>3.5224286459310993E-6</v>
      </c>
      <c r="D193" s="21">
        <f t="shared" si="124"/>
        <v>3.0004999862899017E-6</v>
      </c>
    </row>
    <row r="194" spans="1:4" x14ac:dyDescent="0.3">
      <c r="A194">
        <v>10</v>
      </c>
      <c r="B194" s="21">
        <f t="shared" ref="B194:D194" si="125">+MAX(SUMPRODUCT(B58:B68,$B$160:$B$170),0)</f>
        <v>1.2914890671908557E-6</v>
      </c>
      <c r="C194" s="21">
        <f t="shared" si="125"/>
        <v>3.4754263933169692E-6</v>
      </c>
      <c r="D194" s="21">
        <f t="shared" si="125"/>
        <v>3.069058635307395E-6</v>
      </c>
    </row>
    <row r="195" spans="1:4" x14ac:dyDescent="0.3">
      <c r="A195">
        <v>11</v>
      </c>
      <c r="B195" s="21">
        <f t="shared" ref="B195:D195" si="126">+MAX(SUMPRODUCT(B59:B69,$B$160:$B$170),0)</f>
        <v>1.5508257235071977E-6</v>
      </c>
      <c r="C195" s="21">
        <f t="shared" si="126"/>
        <v>3.9151335367482186E-6</v>
      </c>
      <c r="D195" s="21">
        <f t="shared" si="126"/>
        <v>3.365131386146919E-6</v>
      </c>
    </row>
    <row r="196" spans="1:4" x14ac:dyDescent="0.3">
      <c r="A196">
        <v>12</v>
      </c>
      <c r="B196" s="21">
        <f t="shared" ref="B196:D196" si="127">+MAX(SUMPRODUCT(B60:B70,$B$160:$B$170),0)</f>
        <v>1.9438263761737996E-6</v>
      </c>
      <c r="C196" s="21">
        <f t="shared" si="127"/>
        <v>5.1064051834829009E-6</v>
      </c>
      <c r="D196" s="21">
        <f t="shared" si="127"/>
        <v>3.8249518985471668E-6</v>
      </c>
    </row>
    <row r="197" spans="1:4" x14ac:dyDescent="0.3">
      <c r="A197">
        <v>13</v>
      </c>
      <c r="B197" s="21">
        <f t="shared" ref="B197:D197" si="128">+MAX(SUMPRODUCT(B61:B71,$B$160:$B$170),0)</f>
        <v>2.4179780955381453E-6</v>
      </c>
      <c r="C197" s="21">
        <f t="shared" si="128"/>
        <v>7.0554609130659555E-6</v>
      </c>
      <c r="D197" s="21">
        <f t="shared" si="128"/>
        <v>4.4689780001029032E-6</v>
      </c>
    </row>
    <row r="198" spans="1:4" x14ac:dyDescent="0.3">
      <c r="A198">
        <v>14</v>
      </c>
      <c r="B198" s="21">
        <f t="shared" ref="B198:D198" si="129">+MAX(SUMPRODUCT(B62:B72,$B$160:$B$170),0)</f>
        <v>2.9701432440782137E-6</v>
      </c>
      <c r="C198" s="21">
        <f t="shared" si="129"/>
        <v>9.6623881861538078E-6</v>
      </c>
      <c r="D198" s="21">
        <f t="shared" si="129"/>
        <v>5.3302533150436813E-6</v>
      </c>
    </row>
    <row r="199" spans="1:4" x14ac:dyDescent="0.3">
      <c r="A199">
        <v>15</v>
      </c>
      <c r="B199" s="21">
        <f t="shared" ref="B199:D199" si="130">+MAX(SUMPRODUCT(B63:B73,$B$160:$B$170),0)</f>
        <v>3.7105555717178689E-6</v>
      </c>
      <c r="C199" s="21">
        <f t="shared" si="130"/>
        <v>1.2880949967368504E-5</v>
      </c>
      <c r="D199" s="21">
        <f t="shared" si="130"/>
        <v>6.3477067970677569E-6</v>
      </c>
    </row>
    <row r="200" spans="1:4" x14ac:dyDescent="0.3">
      <c r="A200">
        <v>16</v>
      </c>
      <c r="B200" s="21">
        <f t="shared" ref="B200:D200" si="131">+MAX(SUMPRODUCT(B64:B74,$B$160:$B$170),0)</f>
        <v>4.8628094122398324E-6</v>
      </c>
      <c r="C200" s="21">
        <f t="shared" si="131"/>
        <v>1.6824042400282453E-5</v>
      </c>
      <c r="D200" s="21">
        <f t="shared" si="131"/>
        <v>7.47541773326837E-6</v>
      </c>
    </row>
    <row r="201" spans="1:4" x14ac:dyDescent="0.3">
      <c r="A201">
        <v>17</v>
      </c>
      <c r="B201" s="21">
        <f t="shared" ref="B201:D201" si="132">+MAX(SUMPRODUCT(B65:B75,$B$160:$B$170),0)</f>
        <v>6.6555050691912276E-6</v>
      </c>
      <c r="C201" s="21">
        <f t="shared" si="132"/>
        <v>2.1708984932339819E-5</v>
      </c>
      <c r="D201" s="21">
        <f t="shared" si="132"/>
        <v>8.7048690858968121E-6</v>
      </c>
    </row>
    <row r="202" spans="1:4" x14ac:dyDescent="0.3">
      <c r="A202">
        <v>18</v>
      </c>
      <c r="B202" s="21">
        <f t="shared" ref="B202:D202" si="133">+MAX(SUMPRODUCT(B66:B76,$B$160:$B$170),0)</f>
        <v>9.1765750054049167E-6</v>
      </c>
      <c r="C202" s="21">
        <f t="shared" si="133"/>
        <v>2.7572443244047371E-5</v>
      </c>
      <c r="D202" s="21">
        <f t="shared" si="133"/>
        <v>9.9955796128041924E-6</v>
      </c>
    </row>
    <row r="203" spans="1:4" x14ac:dyDescent="0.3">
      <c r="A203">
        <v>19</v>
      </c>
      <c r="B203" s="21">
        <f t="shared" ref="B203:D203" si="134">+MAX(SUMPRODUCT(B67:B77,$B$160:$B$170),0)</f>
        <v>1.2336371594106185E-5</v>
      </c>
      <c r="C203" s="21">
        <f t="shared" si="134"/>
        <v>3.4340499193859223E-5</v>
      </c>
      <c r="D203" s="21">
        <f t="shared" si="134"/>
        <v>1.135590388166729E-5</v>
      </c>
    </row>
    <row r="204" spans="1:4" x14ac:dyDescent="0.3">
      <c r="A204">
        <v>20</v>
      </c>
      <c r="B204" s="21">
        <f t="shared" ref="B204:D204" si="135">+MAX(SUMPRODUCT(B68:B78,$B$160:$B$170),0)</f>
        <v>1.5910296602284818E-5</v>
      </c>
      <c r="C204" s="21">
        <f t="shared" si="135"/>
        <v>4.1882756206899898E-5</v>
      </c>
      <c r="D204" s="21">
        <f t="shared" si="135"/>
        <v>1.2869321570374558E-5</v>
      </c>
    </row>
    <row r="205" spans="1:4" x14ac:dyDescent="0.3">
      <c r="A205">
        <v>21</v>
      </c>
      <c r="B205" s="21">
        <f t="shared" ref="B205:D205" si="136">+MAX(SUMPRODUCT(B69:B79,$B$160:$B$170),0)</f>
        <v>1.9681512387076246E-5</v>
      </c>
      <c r="C205" s="21">
        <f t="shared" si="136"/>
        <v>5.0233069921767491E-5</v>
      </c>
      <c r="D205" s="21">
        <f t="shared" si="136"/>
        <v>1.4708312727846684E-5</v>
      </c>
    </row>
    <row r="206" spans="1:4" x14ac:dyDescent="0.3">
      <c r="A206">
        <v>22</v>
      </c>
      <c r="B206" s="21">
        <f t="shared" ref="B206:D206" si="137">+MAX(SUMPRODUCT(B70:B80,$B$160:$B$170),0)</f>
        <v>2.3546022193263951E-5</v>
      </c>
      <c r="C206" s="21">
        <f t="shared" si="137"/>
        <v>5.9573141626945259E-5</v>
      </c>
      <c r="D206" s="21">
        <f t="shared" si="137"/>
        <v>1.7050773325255528E-5</v>
      </c>
    </row>
    <row r="207" spans="1:4" x14ac:dyDescent="0.3">
      <c r="A207">
        <v>23</v>
      </c>
      <c r="B207" s="21">
        <f t="shared" ref="B207:D207" si="138">+MAX(SUMPRODUCT(B71:B81,$B$160:$B$170),0)</f>
        <v>2.7422238203720518E-5</v>
      </c>
      <c r="C207" s="21">
        <f t="shared" si="138"/>
        <v>6.9846491704635052E-5</v>
      </c>
      <c r="D207" s="21">
        <f t="shared" si="138"/>
        <v>1.9980158176386897E-5</v>
      </c>
    </row>
    <row r="208" spans="1:4" x14ac:dyDescent="0.3">
      <c r="A208">
        <v>24</v>
      </c>
      <c r="B208" s="21">
        <f t="shared" ref="B208:D208" si="139">+MAX(SUMPRODUCT(B72:B82,$B$160:$B$170),0)</f>
        <v>3.1363516804613642E-5</v>
      </c>
      <c r="C208" s="21">
        <f t="shared" si="139"/>
        <v>8.1000439865837063E-5</v>
      </c>
      <c r="D208" s="21">
        <f t="shared" si="139"/>
        <v>2.3426270631081712E-5</v>
      </c>
    </row>
    <row r="209" spans="1:4" x14ac:dyDescent="0.3">
      <c r="A209">
        <v>25</v>
      </c>
      <c r="B209" s="21">
        <f t="shared" ref="B209:D209" si="140">+MAX(SUMPRODUCT(B73:B83,$B$160:$B$170),0)</f>
        <v>3.5539728441307904E-5</v>
      </c>
      <c r="C209" s="21">
        <f t="shared" si="140"/>
        <v>9.3107992629378936E-5</v>
      </c>
      <c r="D209" s="21">
        <f t="shared" si="140"/>
        <v>2.7180278838087301E-5</v>
      </c>
    </row>
    <row r="210" spans="1:4" x14ac:dyDescent="0.3">
      <c r="A210">
        <v>26</v>
      </c>
      <c r="B210" s="21">
        <f t="shared" ref="B210:D210" si="141">+MAX(SUMPRODUCT(B74:B84,$B$160:$B$170),0)</f>
        <v>4.027892522924225E-5</v>
      </c>
      <c r="C210" s="21">
        <f t="shared" si="141"/>
        <v>1.0656531724420674E-4</v>
      </c>
      <c r="D210" s="21">
        <f t="shared" si="141"/>
        <v>3.1017473739009296E-5</v>
      </c>
    </row>
    <row r="211" spans="1:4" x14ac:dyDescent="0.3">
      <c r="A211">
        <v>27</v>
      </c>
      <c r="B211" s="21">
        <f t="shared" ref="B211:D211" si="142">+MAX(SUMPRODUCT(B75:B85,$B$160:$B$170),0)</f>
        <v>4.5908365725131069E-5</v>
      </c>
      <c r="C211" s="21">
        <f t="shared" si="142"/>
        <v>1.2189975762319608E-4</v>
      </c>
      <c r="D211" s="21">
        <f t="shared" si="142"/>
        <v>3.4806163881940948E-5</v>
      </c>
    </row>
    <row r="212" spans="1:4" x14ac:dyDescent="0.3">
      <c r="A212">
        <v>28</v>
      </c>
      <c r="B212" s="21">
        <f t="shared" ref="B212:D212" si="143">+MAX(SUMPRODUCT(B76:B86,$B$160:$B$170),0)</f>
        <v>5.2481303572542241E-5</v>
      </c>
      <c r="C212" s="21">
        <f t="shared" si="143"/>
        <v>1.3924779409252798E-4</v>
      </c>
      <c r="D212" s="21">
        <f t="shared" si="143"/>
        <v>3.8511950717204755E-5</v>
      </c>
    </row>
    <row r="213" spans="1:4" x14ac:dyDescent="0.3">
      <c r="A213">
        <v>29</v>
      </c>
      <c r="B213" s="21">
        <f t="shared" ref="B213:D213" si="144">+MAX(SUMPRODUCT(B77:B87,$B$160:$B$170),0)</f>
        <v>5.9871436879342249E-5</v>
      </c>
      <c r="C213" s="21">
        <f t="shared" si="144"/>
        <v>1.5841658054808244E-4</v>
      </c>
      <c r="D213" s="21">
        <f t="shared" si="144"/>
        <v>4.2194994233266757E-5</v>
      </c>
    </row>
    <row r="214" spans="1:4" x14ac:dyDescent="0.3">
      <c r="A214">
        <v>30</v>
      </c>
      <c r="B214" s="21">
        <f t="shared" ref="B214:D214" si="145">+MAX(SUMPRODUCT(B78:B88,$B$160:$B$170),0)</f>
        <v>6.7921953910968122E-5</v>
      </c>
      <c r="C214" s="21">
        <f t="shared" si="145"/>
        <v>1.7901029392678429E-4</v>
      </c>
      <c r="D214" s="21">
        <f t="shared" si="145"/>
        <v>4.5926875537682204E-5</v>
      </c>
    </row>
    <row r="215" spans="1:4" x14ac:dyDescent="0.3">
      <c r="A215">
        <v>31</v>
      </c>
      <c r="B215" s="21">
        <f t="shared" ref="B215:D215" si="146">+MAX(SUMPRODUCT(B79:B89,$B$160:$B$170),0)</f>
        <v>7.6592567718695176E-5</v>
      </c>
      <c r="C215" s="21">
        <f t="shared" si="146"/>
        <v>2.0085481347367046E-4</v>
      </c>
      <c r="D215" s="21">
        <f t="shared" si="146"/>
        <v>4.9830819466111141E-5</v>
      </c>
    </row>
    <row r="216" spans="1:4" x14ac:dyDescent="0.3">
      <c r="A216">
        <v>32</v>
      </c>
      <c r="B216" s="21">
        <f t="shared" ref="B216:D216" si="147">+MAX(SUMPRODUCT(B80:B90,$B$160:$B$170),0)</f>
        <v>8.5979039339121775E-5</v>
      </c>
      <c r="C216" s="21">
        <f t="shared" si="147"/>
        <v>2.2408210028268872E-4</v>
      </c>
      <c r="D216" s="21">
        <f t="shared" si="147"/>
        <v>5.4021979386101668E-5</v>
      </c>
    </row>
    <row r="217" spans="1:4" x14ac:dyDescent="0.3">
      <c r="A217">
        <v>33</v>
      </c>
      <c r="B217" s="21">
        <f t="shared" ref="B217:D217" si="148">+MAX(SUMPRODUCT(B81:B91,$B$160:$B$170),0)</f>
        <v>9.5916933610932928E-5</v>
      </c>
      <c r="C217" s="21">
        <f t="shared" si="148"/>
        <v>2.4847489579258013E-4</v>
      </c>
      <c r="D217" s="21">
        <f t="shared" si="148"/>
        <v>5.8395370175425244E-5</v>
      </c>
    </row>
    <row r="218" spans="1:4" x14ac:dyDescent="0.3">
      <c r="A218">
        <v>34</v>
      </c>
      <c r="B218" s="21">
        <f t="shared" ref="B218:D218" si="149">+MAX(SUMPRODUCT(B82:B92,$B$160:$B$170),0)</f>
        <v>1.0638920881473071E-4</v>
      </c>
      <c r="C218" s="21">
        <f t="shared" si="149"/>
        <v>2.7402066242805553E-4</v>
      </c>
      <c r="D218" s="21">
        <f t="shared" si="149"/>
        <v>6.2910566838532024E-5</v>
      </c>
    </row>
    <row r="219" spans="1:4" x14ac:dyDescent="0.3">
      <c r="A219">
        <v>35</v>
      </c>
      <c r="B219" s="21">
        <f t="shared" ref="B219:D219" si="150">+MAX(SUMPRODUCT(B83:B93,$B$160:$B$170),0)</f>
        <v>1.1772355222676276E-4</v>
      </c>
      <c r="C219" s="21">
        <f t="shared" si="150"/>
        <v>3.0112363293946021E-4</v>
      </c>
      <c r="D219" s="21">
        <f t="shared" si="150"/>
        <v>6.7791708091813769E-5</v>
      </c>
    </row>
    <row r="220" spans="1:4" x14ac:dyDescent="0.3">
      <c r="A220">
        <v>36</v>
      </c>
      <c r="B220" s="21">
        <f t="shared" ref="B220:D220" si="151">+MAX(SUMPRODUCT(B84:B94,$B$160:$B$170),0)</f>
        <v>1.3067515807770231E-4</v>
      </c>
      <c r="C220" s="21">
        <f t="shared" si="151"/>
        <v>3.3086318351008824E-4</v>
      </c>
      <c r="D220" s="21">
        <f t="shared" si="151"/>
        <v>7.3488395520586835E-5</v>
      </c>
    </row>
    <row r="221" spans="1:4" x14ac:dyDescent="0.3">
      <c r="A221">
        <v>37</v>
      </c>
      <c r="B221" s="21">
        <f t="shared" ref="B221:D221" si="152">+MAX(SUMPRODUCT(B85:B95,$B$160:$B$170),0)</f>
        <v>1.4606075772664E-4</v>
      </c>
      <c r="C221" s="21">
        <f t="shared" si="152"/>
        <v>3.6447076419612211E-4</v>
      </c>
      <c r="D221" s="21">
        <f t="shared" si="152"/>
        <v>8.0457815042328718E-5</v>
      </c>
    </row>
    <row r="222" spans="1:4" x14ac:dyDescent="0.3">
      <c r="A222">
        <v>38</v>
      </c>
      <c r="B222" s="21">
        <f t="shared" ref="B222:D222" si="153">+MAX(SUMPRODUCT(B86:B96,$B$160:$B$170),0)</f>
        <v>1.6384282559378472E-4</v>
      </c>
      <c r="C222" s="21">
        <f t="shared" si="153"/>
        <v>4.0186553254531628E-4</v>
      </c>
      <c r="D222" s="21">
        <f t="shared" si="153"/>
        <v>8.86953982455439E-5</v>
      </c>
    </row>
    <row r="223" spans="1:4" x14ac:dyDescent="0.3">
      <c r="A223">
        <v>39</v>
      </c>
      <c r="B223" s="21">
        <f t="shared" ref="B223:D223" si="154">+MAX(SUMPRODUCT(B87:B97,$B$160:$B$170),0)</f>
        <v>1.8371876452882727E-4</v>
      </c>
      <c r="C223" s="21">
        <f t="shared" si="154"/>
        <v>4.4259782405766843E-4</v>
      </c>
      <c r="D223" s="21">
        <f t="shared" si="154"/>
        <v>9.8028565783213375E-5</v>
      </c>
    </row>
    <row r="224" spans="1:4" x14ac:dyDescent="0.3">
      <c r="A224">
        <v>40</v>
      </c>
      <c r="B224" s="21">
        <f t="shared" ref="B224:D224" si="155">+MAX(SUMPRODUCT(B88:B98,$B$160:$B$170),0)</f>
        <v>2.0566546710788978E-4</v>
      </c>
      <c r="C224" s="21">
        <f t="shared" si="155"/>
        <v>4.8667404483255627E-4</v>
      </c>
      <c r="D224" s="21">
        <f t="shared" si="155"/>
        <v>1.0841347871171509E-4</v>
      </c>
    </row>
    <row r="225" spans="1:4" x14ac:dyDescent="0.3">
      <c r="A225">
        <v>41</v>
      </c>
      <c r="B225" s="21">
        <f t="shared" ref="B225:D225" si="156">+MAX(SUMPRODUCT(B89:B99,$B$160:$B$170),0)</f>
        <v>2.3026761344434581E-4</v>
      </c>
      <c r="C225" s="21">
        <f t="shared" si="156"/>
        <v>5.3510468975894864E-4</v>
      </c>
      <c r="D225" s="21">
        <f t="shared" si="156"/>
        <v>1.2009838864910147E-4</v>
      </c>
    </row>
    <row r="226" spans="1:4" x14ac:dyDescent="0.3">
      <c r="A226">
        <v>42</v>
      </c>
      <c r="B226" s="21">
        <f t="shared" ref="B226:D226" si="157">+MAX(SUMPRODUCT(B90:B100,$B$160:$B$170),0)</f>
        <v>2.5843433311409576E-4</v>
      </c>
      <c r="C226" s="21">
        <f t="shared" si="157"/>
        <v>5.8941465307700861E-4</v>
      </c>
      <c r="D226" s="21">
        <f t="shared" si="157"/>
        <v>1.3350333415283245E-4</v>
      </c>
    </row>
    <row r="227" spans="1:4" x14ac:dyDescent="0.3">
      <c r="A227">
        <v>43</v>
      </c>
      <c r="B227" s="21">
        <f t="shared" ref="B227:D227" si="158">+MAX(SUMPRODUCT(B91:B101,$B$160:$B$170),0)</f>
        <v>2.9049232381001303E-4</v>
      </c>
      <c r="C227" s="21">
        <f t="shared" si="158"/>
        <v>6.501331882037499E-4</v>
      </c>
      <c r="D227" s="21">
        <f t="shared" si="158"/>
        <v>1.4872389791293611E-4</v>
      </c>
    </row>
    <row r="228" spans="1:4" x14ac:dyDescent="0.3">
      <c r="A228">
        <v>44</v>
      </c>
      <c r="B228" s="21">
        <f t="shared" ref="B228:D228" si="159">+MAX(SUMPRODUCT(B92:B102,$B$160:$B$170),0)</f>
        <v>3.2611497674403511E-4</v>
      </c>
      <c r="C228" s="21">
        <f t="shared" si="159"/>
        <v>7.1671034948452667E-4</v>
      </c>
      <c r="D228" s="21">
        <f t="shared" si="159"/>
        <v>1.6561339505215451E-4</v>
      </c>
    </row>
    <row r="229" spans="1:4" x14ac:dyDescent="0.3">
      <c r="A229">
        <v>45</v>
      </c>
      <c r="B229" s="21">
        <f t="shared" ref="B229:D229" si="160">+MAX(SUMPRODUCT(B93:B103,$B$160:$B$170),0)</f>
        <v>3.6439295489459677E-4</v>
      </c>
      <c r="C229" s="21">
        <f t="shared" si="160"/>
        <v>7.8766952482442682E-4</v>
      </c>
      <c r="D229" s="21">
        <f t="shared" si="160"/>
        <v>1.8387102608568648E-4</v>
      </c>
    </row>
    <row r="230" spans="1:4" x14ac:dyDescent="0.3">
      <c r="A230">
        <v>46</v>
      </c>
      <c r="B230" s="21">
        <f t="shared" ref="B230:D230" si="161">+MAX(SUMPRODUCT(B94:B104,$B$160:$B$170),0)</f>
        <v>4.0474122791805657E-4</v>
      </c>
      <c r="C230" s="21">
        <f t="shared" si="161"/>
        <v>8.6208173402277095E-4</v>
      </c>
      <c r="D230" s="21">
        <f t="shared" si="161"/>
        <v>2.0344985057975097E-4</v>
      </c>
    </row>
    <row r="231" spans="1:4" x14ac:dyDescent="0.3">
      <c r="A231">
        <v>47</v>
      </c>
      <c r="B231" s="21">
        <f t="shared" ref="B231:D231" si="162">+MAX(SUMPRODUCT(B95:B105,$B$160:$B$170),0)</f>
        <v>4.4718257994626133E-4</v>
      </c>
      <c r="C231" s="21">
        <f t="shared" si="162"/>
        <v>9.4001581590193097E-4</v>
      </c>
      <c r="D231" s="21">
        <f t="shared" si="162"/>
        <v>2.2457953465373359E-4</v>
      </c>
    </row>
    <row r="232" spans="1:4" x14ac:dyDescent="0.3">
      <c r="A232">
        <v>48</v>
      </c>
      <c r="B232" s="21">
        <f t="shared" ref="B232:D232" si="163">+MAX(SUMPRODUCT(B96:B106,$B$160:$B$170),0)</f>
        <v>4.9165219626115379E-4</v>
      </c>
      <c r="C232" s="21">
        <f t="shared" si="163"/>
        <v>1.0221377454565886E-3</v>
      </c>
      <c r="D232" s="21">
        <f t="shared" si="163"/>
        <v>2.4712003136590638E-4</v>
      </c>
    </row>
    <row r="233" spans="1:4" x14ac:dyDescent="0.3">
      <c r="A233">
        <v>49</v>
      </c>
      <c r="B233" s="21">
        <f t="shared" ref="B233:D233" si="164">+MAX(SUMPRODUCT(B97:B107,$B$160:$B$170),0)</f>
        <v>5.3820186296558428E-4</v>
      </c>
      <c r="C233" s="21">
        <f t="shared" si="164"/>
        <v>1.1084908939732621E-3</v>
      </c>
      <c r="D233" s="21">
        <f t="shared" si="164"/>
        <v>2.7101594904767551E-4</v>
      </c>
    </row>
    <row r="234" spans="1:4" x14ac:dyDescent="0.3">
      <c r="A234">
        <v>50</v>
      </c>
      <c r="B234" s="21">
        <f t="shared" ref="B234:D234" si="165">+MAX(SUMPRODUCT(B98:B108,$B$160:$B$170),0)</f>
        <v>5.8683919619195138E-4</v>
      </c>
      <c r="C234" s="21">
        <f t="shared" si="165"/>
        <v>1.1973512724814306E-3</v>
      </c>
      <c r="D234" s="21">
        <f t="shared" si="165"/>
        <v>2.9649364743529396E-4</v>
      </c>
    </row>
    <row r="235" spans="1:4" x14ac:dyDescent="0.3">
      <c r="A235">
        <v>51</v>
      </c>
      <c r="B235" s="21">
        <f t="shared" ref="B235:D235" si="166">+MAX(SUMPRODUCT(B99:B109,$B$160:$B$170),0)</f>
        <v>6.3820055101379385E-4</v>
      </c>
      <c r="C235" s="21">
        <f t="shared" si="166"/>
        <v>1.2868534731591203E-3</v>
      </c>
      <c r="D235" s="21">
        <f t="shared" si="166"/>
        <v>3.2436997487116526E-4</v>
      </c>
    </row>
    <row r="236" spans="1:4" x14ac:dyDescent="0.3">
      <c r="A236">
        <v>52</v>
      </c>
      <c r="B236" s="21">
        <f t="shared" ref="B236:D236" si="167">+MAX(SUMPRODUCT(B100:B110,$B$160:$B$170),0)</f>
        <v>6.9324264150049503E-4</v>
      </c>
      <c r="C236" s="21">
        <f t="shared" si="167"/>
        <v>1.3758946526372189E-3</v>
      </c>
      <c r="D236" s="21">
        <f t="shared" si="167"/>
        <v>3.5565642067471353E-4</v>
      </c>
    </row>
    <row r="237" spans="1:4" x14ac:dyDescent="0.3">
      <c r="A237">
        <v>53</v>
      </c>
      <c r="B237" s="21">
        <f t="shared" ref="B237:D237" si="168">+MAX(SUMPRODUCT(B101:B111,$B$160:$B$170),0)</f>
        <v>7.5100988319361294E-4</v>
      </c>
      <c r="C237" s="21">
        <f t="shared" si="168"/>
        <v>1.4631455110892394E-3</v>
      </c>
      <c r="D237" s="21">
        <f t="shared" si="168"/>
        <v>3.9052152638541286E-4</v>
      </c>
    </row>
    <row r="238" spans="1:4" x14ac:dyDescent="0.3">
      <c r="A238">
        <v>54</v>
      </c>
      <c r="B238" s="21">
        <f t="shared" ref="B238:D238" si="169">+MAX(SUMPRODUCT(B102:B112,$B$160:$B$170),0)</f>
        <v>8.1120655428155986E-4</v>
      </c>
      <c r="C238" s="21">
        <f t="shared" si="169"/>
        <v>1.549148350201004E-3</v>
      </c>
      <c r="D238" s="21">
        <f t="shared" si="169"/>
        <v>4.2859355417850035E-4</v>
      </c>
    </row>
    <row r="239" spans="1:4" x14ac:dyDescent="0.3">
      <c r="A239">
        <v>55</v>
      </c>
      <c r="B239" s="21">
        <f t="shared" ref="B239:D239" si="170">+MAX(SUMPRODUCT(B103:B113,$B$160:$B$170),0)</f>
        <v>8.7579567089317994E-4</v>
      </c>
      <c r="C239" s="21">
        <f t="shared" si="170"/>
        <v>1.6368423521279667E-3</v>
      </c>
      <c r="D239" s="21">
        <f t="shared" si="170"/>
        <v>4.6933514192829733E-4</v>
      </c>
    </row>
    <row r="240" spans="1:4" x14ac:dyDescent="0.3">
      <c r="A240">
        <v>56</v>
      </c>
      <c r="B240" s="21">
        <f t="shared" ref="B240:D240" si="171">+MAX(SUMPRODUCT(B104:B114,$B$160:$B$170),0)</f>
        <v>9.4907025496911818E-4</v>
      </c>
      <c r="C240" s="21">
        <f t="shared" si="171"/>
        <v>1.7311932132766917E-3</v>
      </c>
      <c r="D240" s="21">
        <f t="shared" si="171"/>
        <v>5.1272990966857643E-4</v>
      </c>
    </row>
    <row r="241" spans="1:4" x14ac:dyDescent="0.3">
      <c r="A241">
        <v>57</v>
      </c>
      <c r="B241" s="21">
        <f t="shared" ref="B241:D241" si="172">+MAX(SUMPRODUCT(B105:B115,$B$160:$B$170),0)</f>
        <v>1.0355729204704343E-3</v>
      </c>
      <c r="C241" s="21">
        <f t="shared" si="172"/>
        <v>1.8367867500606837E-3</v>
      </c>
      <c r="D241" s="21">
        <f t="shared" si="172"/>
        <v>5.5929039738279696E-4</v>
      </c>
    </row>
    <row r="242" spans="1:4" x14ac:dyDescent="0.3">
      <c r="A242">
        <v>58</v>
      </c>
      <c r="B242" s="21">
        <f t="shared" ref="B242:D242" si="173">+MAX(SUMPRODUCT(B106:B116,$B$160:$B$170),0)</f>
        <v>1.1359789088762279E-3</v>
      </c>
      <c r="C242" s="21">
        <f t="shared" si="173"/>
        <v>1.9548713059010215E-3</v>
      </c>
      <c r="D242" s="21">
        <f t="shared" si="173"/>
        <v>6.0871751221486692E-4</v>
      </c>
    </row>
    <row r="243" spans="1:4" x14ac:dyDescent="0.3">
      <c r="A243">
        <v>59</v>
      </c>
      <c r="B243" s="21">
        <f t="shared" ref="B243:D243" si="174">+MAX(SUMPRODUCT(B107:B117,$B$160:$B$170),0)</f>
        <v>1.2485623498887989E-3</v>
      </c>
      <c r="C243" s="21">
        <f t="shared" si="174"/>
        <v>2.0836225663979145E-3</v>
      </c>
      <c r="D243" s="21">
        <f t="shared" si="174"/>
        <v>6.6087869655656855E-4</v>
      </c>
    </row>
    <row r="244" spans="1:4" x14ac:dyDescent="0.3">
      <c r="A244">
        <v>60</v>
      </c>
      <c r="B244" s="21">
        <f t="shared" ref="B244:D244" si="175">+MAX(SUMPRODUCT(B108:B118,$B$160:$B$170),0)</f>
        <v>1.3712321098619128E-3</v>
      </c>
      <c r="C244" s="21">
        <f t="shared" si="175"/>
        <v>2.2197986545874756E-3</v>
      </c>
      <c r="D244" s="21">
        <f t="shared" si="175"/>
        <v>7.1626860021155531E-4</v>
      </c>
    </row>
    <row r="245" spans="1:4" x14ac:dyDescent="0.3">
      <c r="A245">
        <v>61</v>
      </c>
      <c r="B245" s="21">
        <f t="shared" ref="B245:D245" si="176">+MAX(SUMPRODUCT(B109:B119,$B$160:$B$170),0)</f>
        <v>1.5038339981489793E-3</v>
      </c>
      <c r="C245" s="21">
        <f t="shared" si="176"/>
        <v>2.3607028454343355E-3</v>
      </c>
      <c r="D245" s="21">
        <f t="shared" si="176"/>
        <v>7.7660404046335551E-4</v>
      </c>
    </row>
    <row r="246" spans="1:4" x14ac:dyDescent="0.3">
      <c r="A246">
        <v>62</v>
      </c>
      <c r="B246" s="21">
        <f t="shared" ref="B246:D246" si="177">+MAX(SUMPRODUCT(B110:B120,$B$160:$B$170),0)</f>
        <v>1.6482254884420311E-3</v>
      </c>
      <c r="C246" s="21">
        <f t="shared" si="177"/>
        <v>2.5054904084317359E-3</v>
      </c>
      <c r="D246" s="21">
        <f t="shared" si="177"/>
        <v>8.4399202627759469E-4</v>
      </c>
    </row>
    <row r="247" spans="1:4" x14ac:dyDescent="0.3">
      <c r="A247">
        <v>63</v>
      </c>
      <c r="B247" s="21">
        <f t="shared" ref="B247:D247" si="178">+MAX(SUMPRODUCT(B111:B121,$B$160:$B$170),0)</f>
        <v>1.8035665206836747E-3</v>
      </c>
      <c r="C247" s="21">
        <f t="shared" si="178"/>
        <v>2.6520478888534338E-3</v>
      </c>
      <c r="D247" s="21">
        <f t="shared" si="178"/>
        <v>9.1839880497845787E-4</v>
      </c>
    </row>
    <row r="248" spans="1:4" x14ac:dyDescent="0.3">
      <c r="A248">
        <v>64</v>
      </c>
      <c r="B248" s="21">
        <f t="shared" ref="B248:D248" si="179">+MAX(SUMPRODUCT(B112:B122,$B$160:$B$170),0)</f>
        <v>1.9693763556091195E-3</v>
      </c>
      <c r="C248" s="21">
        <f t="shared" si="179"/>
        <v>2.8009536628682574E-3</v>
      </c>
      <c r="D248" s="21">
        <f t="shared" si="179"/>
        <v>9.9906336954382383E-4</v>
      </c>
    </row>
    <row r="249" spans="1:4" x14ac:dyDescent="0.3">
      <c r="A249">
        <v>65</v>
      </c>
      <c r="B249" s="21">
        <f t="shared" ref="B249:D249" si="180">+MAX(SUMPRODUCT(B113:B123,$B$160:$B$170),0)</f>
        <v>2.1468794010441861E-3</v>
      </c>
      <c r="C249" s="21">
        <f t="shared" si="180"/>
        <v>2.9566343300489852E-3</v>
      </c>
      <c r="D249" s="21">
        <f t="shared" si="180"/>
        <v>1.0857331601912741E-3</v>
      </c>
    </row>
    <row r="250" spans="1:4" x14ac:dyDescent="0.3">
      <c r="A250">
        <v>66</v>
      </c>
      <c r="B250" s="21">
        <f t="shared" ref="B250:D250" si="181">+MAX(SUMPRODUCT(B114:B124,$B$160:$B$170),0)</f>
        <v>2.3414329845293344E-3</v>
      </c>
      <c r="C250" s="21">
        <f t="shared" si="181"/>
        <v>3.1278338807065884E-3</v>
      </c>
      <c r="D250" s="21">
        <f t="shared" si="181"/>
        <v>1.1798222239833163E-3</v>
      </c>
    </row>
    <row r="251" spans="1:4" x14ac:dyDescent="0.3">
      <c r="A251">
        <v>67</v>
      </c>
      <c r="B251" s="21">
        <f t="shared" ref="B251:D251" si="182">+MAX(SUMPRODUCT(B115:B125,$B$160:$B$170),0)</f>
        <v>2.5599311732268865E-3</v>
      </c>
      <c r="C251" s="21">
        <f t="shared" si="182"/>
        <v>3.3233763269025535E-3</v>
      </c>
      <c r="D251" s="21">
        <f t="shared" si="182"/>
        <v>1.2837259625619198E-3</v>
      </c>
    </row>
    <row r="252" spans="1:4" x14ac:dyDescent="0.3">
      <c r="A252">
        <v>68</v>
      </c>
      <c r="B252" s="21">
        <f t="shared" ref="B252:D252" si="183">+MAX(SUMPRODUCT(B116:B126,$B$160:$B$170),0)</f>
        <v>2.8008210280359744E-3</v>
      </c>
      <c r="C252" s="21">
        <f t="shared" si="183"/>
        <v>3.5424761305313836E-3</v>
      </c>
      <c r="D252" s="21">
        <f t="shared" si="183"/>
        <v>1.3958147036045392E-3</v>
      </c>
    </row>
    <row r="253" spans="1:4" x14ac:dyDescent="0.3">
      <c r="A253">
        <v>69</v>
      </c>
      <c r="B253" s="21">
        <f t="shared" ref="B253:D253" si="184">+MAX(SUMPRODUCT(B117:B127,$B$160:$B$170),0)</f>
        <v>3.0616928425292109E-3</v>
      </c>
      <c r="C253" s="21">
        <f t="shared" si="184"/>
        <v>3.7818228916959014E-3</v>
      </c>
      <c r="D253" s="21">
        <f t="shared" si="184"/>
        <v>1.5153357599939099E-3</v>
      </c>
    </row>
    <row r="254" spans="1:4" x14ac:dyDescent="0.3">
      <c r="A254">
        <v>70</v>
      </c>
      <c r="B254" s="21">
        <f t="shared" ref="B254:D254" si="185">+MAX(SUMPRODUCT(B118:B128,$B$160:$B$170),0)</f>
        <v>3.3448987717448887E-3</v>
      </c>
      <c r="C254" s="21">
        <f t="shared" si="185"/>
        <v>4.0421498379672417E-3</v>
      </c>
      <c r="D254" s="21">
        <f t="shared" si="185"/>
        <v>1.645452598421137E-3</v>
      </c>
    </row>
    <row r="255" spans="1:4" x14ac:dyDescent="0.3">
      <c r="A255">
        <v>71</v>
      </c>
      <c r="B255" s="21">
        <f t="shared" ref="B255:D255" si="186">+MAX(SUMPRODUCT(B119:B129,$B$160:$B$170),0)</f>
        <v>3.6606918740649955E-3</v>
      </c>
      <c r="C255" s="21">
        <f t="shared" si="186"/>
        <v>4.3308484553166889E-3</v>
      </c>
      <c r="D255" s="21">
        <f t="shared" si="186"/>
        <v>1.7941362026058635E-3</v>
      </c>
    </row>
    <row r="256" spans="1:4" x14ac:dyDescent="0.3">
      <c r="A256">
        <v>72</v>
      </c>
      <c r="B256" s="21">
        <f t="shared" ref="B256:D256" si="187">+MAX(SUMPRODUCT(B120:B130,$B$160:$B$170),0)</f>
        <v>4.0222574424413982E-3</v>
      </c>
      <c r="C256" s="21">
        <f t="shared" si="187"/>
        <v>4.6583865475698129E-3</v>
      </c>
      <c r="D256" s="21">
        <f t="shared" si="187"/>
        <v>1.9703023060683024E-3</v>
      </c>
    </row>
    <row r="257" spans="1:4" x14ac:dyDescent="0.3">
      <c r="A257">
        <v>73</v>
      </c>
      <c r="B257" s="21">
        <f t="shared" ref="B257:D257" si="188">+MAX(SUMPRODUCT(B121:B131,$B$160:$B$170),0)</f>
        <v>4.4292641717708133E-3</v>
      </c>
      <c r="C257" s="21">
        <f t="shared" si="188"/>
        <v>5.025985972097591E-3</v>
      </c>
      <c r="D257" s="21">
        <f t="shared" si="188"/>
        <v>2.174003385550155E-3</v>
      </c>
    </row>
    <row r="258" spans="1:4" x14ac:dyDescent="0.3">
      <c r="A258">
        <v>74</v>
      </c>
      <c r="B258" s="21">
        <f t="shared" ref="B258:D258" si="189">+MAX(SUMPRODUCT(B122:B132,$B$160:$B$170),0)</f>
        <v>4.8770011871869844E-3</v>
      </c>
      <c r="C258" s="21">
        <f t="shared" si="189"/>
        <v>5.4299209786005873E-3</v>
      </c>
      <c r="D258" s="21">
        <f t="shared" si="189"/>
        <v>2.4019444244094499E-3</v>
      </c>
    </row>
    <row r="259" spans="1:4" x14ac:dyDescent="0.3">
      <c r="A259">
        <v>75</v>
      </c>
      <c r="B259" s="21">
        <f t="shared" ref="B259:D259" si="190">+MAX(SUMPRODUCT(B123:B133,$B$160:$B$170),0)</f>
        <v>5.364048345066044E-3</v>
      </c>
      <c r="C259" s="21">
        <f t="shared" si="190"/>
        <v>5.8655662112385492E-3</v>
      </c>
      <c r="D259" s="21">
        <f t="shared" si="190"/>
        <v>2.6527756559020775E-3</v>
      </c>
    </row>
    <row r="260" spans="1:4" x14ac:dyDescent="0.3">
      <c r="A260">
        <v>76</v>
      </c>
      <c r="B260" s="21">
        <f t="shared" ref="B260:D260" si="191">+MAX(SUMPRODUCT(B124:B134,$B$160:$B$170),0)</f>
        <v>5.9000156746157771E-3</v>
      </c>
      <c r="C260" s="21">
        <f t="shared" si="191"/>
        <v>6.3353939820112778E-3</v>
      </c>
      <c r="D260" s="21">
        <f t="shared" si="191"/>
        <v>2.9312997090000267E-3</v>
      </c>
    </row>
    <row r="261" spans="1:4" x14ac:dyDescent="0.3">
      <c r="A261">
        <v>77</v>
      </c>
      <c r="B261" s="21">
        <f t="shared" ref="B261:D261" si="192">+MAX(SUMPRODUCT(B125:B135,$B$160:$B$170),0)</f>
        <v>6.5008863233401541E-3</v>
      </c>
      <c r="C261" s="21">
        <f t="shared" si="192"/>
        <v>6.8477761795184373E-3</v>
      </c>
      <c r="D261" s="21">
        <f t="shared" si="192"/>
        <v>3.2461442372094039E-3</v>
      </c>
    </row>
    <row r="262" spans="1:4" x14ac:dyDescent="0.3">
      <c r="A262">
        <v>78</v>
      </c>
      <c r="B262" s="21">
        <f t="shared" ref="B262:D262" si="193">+MAX(SUMPRODUCT(B126:B136,$B$160:$B$170),0)</f>
        <v>7.1659862715280197E-3</v>
      </c>
      <c r="C262" s="21">
        <f t="shared" si="193"/>
        <v>7.4042851940726746E-3</v>
      </c>
      <c r="D262" s="21">
        <f t="shared" si="193"/>
        <v>3.595809986821138E-3</v>
      </c>
    </row>
    <row r="263" spans="1:4" x14ac:dyDescent="0.3">
      <c r="A263">
        <v>79</v>
      </c>
      <c r="B263" s="21">
        <f t="shared" ref="B263:D263" si="194">+MAX(SUMPRODUCT(B127:B137,$B$160:$B$170),0)</f>
        <v>7.8898841813012047E-3</v>
      </c>
      <c r="C263" s="21">
        <f t="shared" si="194"/>
        <v>8.0022461970355417E-3</v>
      </c>
      <c r="D263" s="21">
        <f t="shared" si="194"/>
        <v>3.977445504131376E-3</v>
      </c>
    </row>
    <row r="264" spans="1:4" x14ac:dyDescent="0.3">
      <c r="A264">
        <v>80</v>
      </c>
      <c r="B264" s="21">
        <f t="shared" ref="B264:D264" si="195">+MAX(SUMPRODUCT(B128:B138,$B$160:$B$170),0)</f>
        <v>8.6708428154907893E-3</v>
      </c>
      <c r="C264" s="21">
        <f t="shared" si="195"/>
        <v>8.6358596696169236E-3</v>
      </c>
      <c r="D264" s="21">
        <f t="shared" si="195"/>
        <v>4.3925748403936017E-3</v>
      </c>
    </row>
    <row r="265" spans="1:4" x14ac:dyDescent="0.3">
      <c r="A265">
        <v>81</v>
      </c>
      <c r="B265" s="21">
        <f t="shared" ref="B265:D265" si="196">+MAX(SUMPRODUCT(B129:B139,$B$160:$B$170),0)</f>
        <v>9.5233034983306045E-3</v>
      </c>
      <c r="C265" s="21">
        <f t="shared" si="196"/>
        <v>9.3069962287009641E-3</v>
      </c>
      <c r="D265" s="21">
        <f t="shared" si="196"/>
        <v>4.8535344776835217E-3</v>
      </c>
    </row>
    <row r="266" spans="1:4" x14ac:dyDescent="0.3">
      <c r="A266">
        <v>82</v>
      </c>
      <c r="B266" s="21">
        <f t="shared" ref="B266:D266" si="197">+MAX(SUMPRODUCT(B130:B140,$B$160:$B$170),0)</f>
        <v>1.0470887798067456E-2</v>
      </c>
      <c r="C266" s="21">
        <f t="shared" si="197"/>
        <v>1.0024290119211576E-2</v>
      </c>
      <c r="D266" s="21">
        <f t="shared" si="197"/>
        <v>5.3774950255494995E-3</v>
      </c>
    </row>
    <row r="267" spans="1:4" x14ac:dyDescent="0.3">
      <c r="A267">
        <v>83</v>
      </c>
      <c r="B267" s="21">
        <f t="shared" ref="B267:D267" si="198">+MAX(SUMPRODUCT(B131:B141,$B$160:$B$170),0)</f>
        <v>1.1503948433830041E-2</v>
      </c>
      <c r="C267" s="21">
        <f t="shared" si="198"/>
        <v>1.0783623111797437E-2</v>
      </c>
      <c r="D267" s="21">
        <f t="shared" si="198"/>
        <v>5.9635300086203404E-3</v>
      </c>
    </row>
    <row r="268" spans="1:4" x14ac:dyDescent="0.3">
      <c r="A268">
        <v>84</v>
      </c>
      <c r="B268" s="21">
        <f t="shared" ref="B268:D268" si="199">+MAX(SUMPRODUCT(B132:B142,$B$160:$B$170),0)</f>
        <v>1.2614768492477836E-2</v>
      </c>
      <c r="C268" s="21">
        <f t="shared" si="199"/>
        <v>1.1582522123026014E-2</v>
      </c>
      <c r="D268" s="21">
        <f t="shared" si="199"/>
        <v>6.6056205229387951E-3</v>
      </c>
    </row>
    <row r="269" spans="1:4" x14ac:dyDescent="0.3">
      <c r="A269">
        <v>85</v>
      </c>
      <c r="B269" s="21">
        <f t="shared" ref="B269:D269" si="200">+MAX(SUMPRODUCT(B133:B143,$B$160:$B$170),0)</f>
        <v>1.3820243074495347E-2</v>
      </c>
      <c r="C269" s="21">
        <f t="shared" si="200"/>
        <v>1.242773271980837E-2</v>
      </c>
      <c r="D269" s="21">
        <f t="shared" si="200"/>
        <v>7.3028019304673137E-3</v>
      </c>
    </row>
    <row r="270" spans="1:4" x14ac:dyDescent="0.3">
      <c r="A270">
        <v>86</v>
      </c>
      <c r="B270" s="21">
        <f t="shared" ref="B270:D270" si="201">+MAX(SUMPRODUCT(B134:B144,$B$160:$B$170),0)</f>
        <v>1.5174335099183534E-2</v>
      </c>
      <c r="C270" s="21">
        <f t="shared" si="201"/>
        <v>1.3343350003252999E-2</v>
      </c>
      <c r="D270" s="21">
        <f t="shared" si="201"/>
        <v>8.0700982715190064E-3</v>
      </c>
    </row>
    <row r="271" spans="1:4" x14ac:dyDescent="0.3">
      <c r="A271">
        <v>87</v>
      </c>
      <c r="B271" s="21">
        <f t="shared" ref="B271:D271" si="202">+MAX(SUMPRODUCT(B135:B145,$B$160:$B$170),0)</f>
        <v>1.6741924680905868E-2</v>
      </c>
      <c r="C271" s="21">
        <f t="shared" si="202"/>
        <v>1.4359142036464717E-2</v>
      </c>
      <c r="D271" s="21">
        <f t="shared" si="202"/>
        <v>8.9312415610710901E-3</v>
      </c>
    </row>
    <row r="272" spans="1:4" x14ac:dyDescent="0.3">
      <c r="A272">
        <v>88</v>
      </c>
      <c r="B272" s="21">
        <f t="shared" ref="B272:D272" si="203">+MAX(SUMPRODUCT(B136:B146,$B$160:$B$170),0)</f>
        <v>1.8540047725963078E-2</v>
      </c>
      <c r="C272" s="21">
        <f t="shared" si="203"/>
        <v>1.5474499482792409E-2</v>
      </c>
      <c r="D272" s="21">
        <f t="shared" si="203"/>
        <v>1.0014154865814553E-2</v>
      </c>
    </row>
    <row r="273" spans="1:4" x14ac:dyDescent="0.3">
      <c r="A273">
        <v>89</v>
      </c>
      <c r="B273" s="21">
        <f t="shared" ref="B273:D273" si="204">+MAX(SUMPRODUCT(B137:B147,$B$160:$B$170),0)</f>
        <v>2.0544470866731366E-2</v>
      </c>
      <c r="C273" s="21">
        <f t="shared" si="204"/>
        <v>1.6678691123894394E-2</v>
      </c>
      <c r="D273" s="21">
        <f t="shared" si="204"/>
        <v>1.1305741660011069E-2</v>
      </c>
    </row>
    <row r="274" spans="1:4" x14ac:dyDescent="0.3">
      <c r="A274">
        <v>90</v>
      </c>
      <c r="B274" s="21">
        <f t="shared" ref="B274:D274" si="205">+MAX(SUMPRODUCT(B138:B148,$B$160:$B$170),0)</f>
        <v>2.270710815481515E-2</v>
      </c>
      <c r="C274" s="21">
        <f t="shared" si="205"/>
        <v>1.7968410332742851E-2</v>
      </c>
      <c r="D274" s="21">
        <f t="shared" si="205"/>
        <v>1.2514339904509952E-2</v>
      </c>
    </row>
    <row r="275" spans="1:4" x14ac:dyDescent="0.3">
      <c r="A275">
        <v>91</v>
      </c>
      <c r="B275" s="21">
        <f t="shared" ref="B275:D275" si="206">+MAX(SUMPRODUCT(B139:B149,$B$160:$B$170),0)</f>
        <v>2.5002350241303178E-2</v>
      </c>
      <c r="C275" s="21">
        <f t="shared" si="206"/>
        <v>1.9364236819223609E-2</v>
      </c>
      <c r="D275" s="21">
        <f t="shared" si="206"/>
        <v>1.3172579618481978E-2</v>
      </c>
    </row>
    <row r="276" spans="1:4" x14ac:dyDescent="0.3">
      <c r="A276">
        <v>92</v>
      </c>
      <c r="B276" s="21">
        <f t="shared" ref="B276:D276" si="207">+MAX(SUMPRODUCT(B140:B150,$B$160:$B$170),0)</f>
        <v>2.7439474758872373E-2</v>
      </c>
      <c r="C276" s="21">
        <f t="shared" si="207"/>
        <v>2.0900663629098388E-2</v>
      </c>
      <c r="D276" s="21">
        <f t="shared" si="207"/>
        <v>1.2863872044217685E-2</v>
      </c>
    </row>
    <row r="277" spans="1:4" x14ac:dyDescent="0.3">
      <c r="A277">
        <v>93</v>
      </c>
      <c r="B277" s="21">
        <f t="shared" ref="B277:D277" si="208">+MAX(SUMPRODUCT(B141:B151,$B$160:$B$170),0)</f>
        <v>3.0124600564178639E-2</v>
      </c>
      <c r="C277" s="21">
        <f t="shared" si="208"/>
        <v>2.2656132656616673E-2</v>
      </c>
      <c r="D277" s="21">
        <f t="shared" si="208"/>
        <v>1.1350415381397793E-2</v>
      </c>
    </row>
    <row r="278" spans="1:4" x14ac:dyDescent="0.3">
      <c r="A278">
        <v>94</v>
      </c>
      <c r="B278" s="21">
        <f t="shared" ref="B278:D278" si="209">+MAX(SUMPRODUCT(B142:B152,$B$160:$B$170),0)</f>
        <v>3.3053450101913934E-2</v>
      </c>
      <c r="C278" s="21">
        <f t="shared" si="209"/>
        <v>2.4615863981913119E-2</v>
      </c>
      <c r="D278" s="21">
        <f t="shared" si="209"/>
        <v>8.8042725962224535E-3</v>
      </c>
    </row>
    <row r="279" spans="1:4" x14ac:dyDescent="0.3">
      <c r="A279">
        <v>95</v>
      </c>
      <c r="B279" s="21">
        <f t="shared" ref="B279:D279" si="210">+MAX(SUMPRODUCT(B143:B153,$B$160:$B$170),0)</f>
        <v>3.5979114769195249E-2</v>
      </c>
      <c r="C279" s="21">
        <f t="shared" si="210"/>
        <v>2.659681916027765E-2</v>
      </c>
      <c r="D279" s="21">
        <f t="shared" si="210"/>
        <v>5.7954238772370947E-3</v>
      </c>
    </row>
    <row r="280" spans="1:4" x14ac:dyDescent="0.3">
      <c r="A280">
        <v>96</v>
      </c>
      <c r="B280" s="21">
        <f t="shared" ref="B280:D280" si="211">+MAX(SUMPRODUCT(B144:B154,$B$160:$B$170),0)</f>
        <v>3.9681351905060551E-2</v>
      </c>
      <c r="C280" s="21">
        <f t="shared" si="211"/>
        <v>2.9172412575071648E-2</v>
      </c>
      <c r="D280" s="21">
        <f t="shared" si="211"/>
        <v>3.0502097751525787E-3</v>
      </c>
    </row>
    <row r="281" spans="1:4" x14ac:dyDescent="0.3">
      <c r="A281">
        <v>97</v>
      </c>
      <c r="B281" s="21">
        <f t="shared" ref="B281:D281" si="212">+MAX(SUMPRODUCT(B145:B155,$B$160:$B$170),0)</f>
        <v>4.2638124390991815E-2</v>
      </c>
      <c r="C281" s="21">
        <f t="shared" si="212"/>
        <v>3.1237167368455998E-2</v>
      </c>
      <c r="D281" s="21">
        <f t="shared" si="212"/>
        <v>1.0993439733749601E-3</v>
      </c>
    </row>
    <row r="282" spans="1:4" x14ac:dyDescent="0.3">
      <c r="A282">
        <v>98</v>
      </c>
      <c r="B282" s="21">
        <f t="shared" ref="B282:D282" si="213">+MAX(SUMPRODUCT(B146:B156,$B$160:$B$170),0)</f>
        <v>4.2188843540458015E-2</v>
      </c>
      <c r="C282" s="21">
        <f t="shared" si="213"/>
        <v>3.0851718833183772E-2</v>
      </c>
      <c r="D282" s="21">
        <f t="shared" si="213"/>
        <v>6.0107150172404133E-5</v>
      </c>
    </row>
    <row r="283" spans="1:4" x14ac:dyDescent="0.3">
      <c r="A283">
        <v>99</v>
      </c>
      <c r="B283" s="21">
        <f t="shared" ref="B283:D283" si="214">+MAX(SUMPRODUCT(B147:B157,$B$160:$B$170),0)</f>
        <v>3.6681080154560779E-2</v>
      </c>
      <c r="C283" s="21">
        <f t="shared" si="214"/>
        <v>2.6805157210847332E-2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2.6729907367191032E-2</v>
      </c>
      <c r="C284" s="21">
        <f t="shared" si="215"/>
        <v>1.9531858796482903E-2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41" t="s">
        <v>155</v>
      </c>
      <c r="C1" s="41" t="s">
        <v>2</v>
      </c>
      <c r="D1" s="4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42" t="s">
        <v>155</v>
      </c>
      <c r="C2" s="42" t="s">
        <v>2</v>
      </c>
      <c r="D2" s="42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-165599.55999999997</v>
      </c>
      <c r="F23" s="11">
        <f>+F3-SUM(response_5세단위!C3:C20)</f>
        <v>-215374.54</v>
      </c>
      <c r="G23" s="11">
        <f>+G3-SUM(response_5세단위!D3:D20)</f>
        <v>-83881.649999999994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1167109.9200000002</v>
      </c>
      <c r="F24" s="6">
        <f>+SUM(response_incCovid!C2:C102)-F3</f>
        <v>1157523.9999999998</v>
      </c>
      <c r="G24" s="6">
        <f>+SUM(response_incCovid!D2:D102)-G3</f>
        <v>1146731.0500000003</v>
      </c>
      <c r="H24" s="6">
        <f>+SUM(response_incCovid!E2:E102)-H3</f>
        <v>1149011.9999999993</v>
      </c>
      <c r="I24" s="6">
        <f>+SUM(response_incCovid!F2:F102)-I3</f>
        <v>1166947.0599999998</v>
      </c>
      <c r="J24" s="6">
        <f>+SUM(response_incCovid!G2:G102)-J3</f>
        <v>1168363.9600000002</v>
      </c>
      <c r="K24" s="6">
        <f>+SUM(response_incCovid!H2:H102)-K3</f>
        <v>1173128.95</v>
      </c>
      <c r="L24" s="6">
        <f>+SUM(response_incCovid!I2:I102)-L3</f>
        <v>1188333.9399999997</v>
      </c>
      <c r="M24" s="6">
        <f>+SUM(response_incCovid!J2:J102)-M3</f>
        <v>1189924.9999999998</v>
      </c>
      <c r="N24" s="6">
        <f>+SUM(response_incCovid!K2:K102)-N3</f>
        <v>1168801.9800000004</v>
      </c>
      <c r="O24" s="6">
        <f>+SUM(response_incCovid!L2:L102)-O3</f>
        <v>1193984.9699999997</v>
      </c>
      <c r="P24" s="6">
        <f>+SUM(response_incCovid!M2:M102)-P3</f>
        <v>1187226.96</v>
      </c>
      <c r="Q24" s="6">
        <f>+SUM(response_incCovid!N2:N102)-Q3</f>
        <v>1187745.02</v>
      </c>
      <c r="R24" s="6">
        <f>+SUM(response_incCovid!O2:O102)-R3</f>
        <v>1209349.92</v>
      </c>
      <c r="S24" s="6">
        <f>+SUM(response_incCovid!P2:P102)-S3</f>
        <v>1199812.9899999995</v>
      </c>
      <c r="T24" s="6">
        <f>+SUM(response_incCovid!Q2:Q102)-T3</f>
        <v>1213878.9699999995</v>
      </c>
      <c r="U24" s="6">
        <f>+SUM(response_incCovid!R2:R102)-U3</f>
        <v>1235575.93</v>
      </c>
      <c r="V24" s="6">
        <f>+SUM(response_incCovid!S2:S102)-V3</f>
        <v>1251726.9700000002</v>
      </c>
      <c r="W24" s="6">
        <f>+SUM(response_incCovid!T2:T102)-W3</f>
        <v>1283351.0200000005</v>
      </c>
      <c r="X24" s="6">
        <f>+SUM(response_incCovid!U2:U102)-X3</f>
        <v>1304386.0000000002</v>
      </c>
      <c r="Y24" s="6">
        <f>+SUM(response_incCovid!V2:V102)-Y3</f>
        <v>1348270.1000000006</v>
      </c>
      <c r="Z24" s="6">
        <f>+SUM(response_incCovid!W2:W102)-Z3</f>
        <v>1375112.02</v>
      </c>
      <c r="AA24" s="6">
        <f>+SUM(response_incCovid!X2:X102)-AA3</f>
        <v>1410078.02</v>
      </c>
      <c r="AB24" s="6">
        <f>+SUM(response_incCovid!Y2:Y102)-AB3</f>
        <v>1429077.99</v>
      </c>
    </row>
    <row r="25" spans="1:28" x14ac:dyDescent="0.3">
      <c r="E25" s="15">
        <f>+E24/E3</f>
        <v>199.54007864592242</v>
      </c>
      <c r="F25" s="15">
        <f t="shared" ref="F25:AB25" si="0">+F24/F3</f>
        <v>191.48453267162941</v>
      </c>
      <c r="G25" s="15">
        <f t="shared" si="0"/>
        <v>156.91448412698418</v>
      </c>
      <c r="H25" s="15">
        <f t="shared" si="0"/>
        <v>139.3079534432589</v>
      </c>
      <c r="I25" s="15">
        <f t="shared" si="0"/>
        <v>137.0782403383061</v>
      </c>
      <c r="J25" s="15">
        <f t="shared" si="0"/>
        <v>126.80312133709575</v>
      </c>
      <c r="K25" s="15">
        <f t="shared" si="0"/>
        <v>113.98454624951418</v>
      </c>
      <c r="L25" s="15">
        <f t="shared" si="0"/>
        <v>108.72222689844462</v>
      </c>
      <c r="M25" s="15">
        <f t="shared" si="0"/>
        <v>98.839189301436974</v>
      </c>
      <c r="N25" s="15">
        <f t="shared" si="0"/>
        <v>90.844239079745094</v>
      </c>
      <c r="O25" s="15">
        <f t="shared" si="0"/>
        <v>87.209478489518645</v>
      </c>
      <c r="P25" s="15">
        <f t="shared" si="0"/>
        <v>80.681410805300715</v>
      </c>
      <c r="Q25" s="15">
        <f t="shared" si="0"/>
        <v>73.213648523700925</v>
      </c>
      <c r="R25" s="15">
        <f t="shared" si="0"/>
        <v>71.784289190953871</v>
      </c>
      <c r="S25" s="15">
        <f t="shared" si="0"/>
        <v>68.303141864966392</v>
      </c>
      <c r="T25" s="15">
        <f t="shared" si="0"/>
        <v>65.427638117824586</v>
      </c>
      <c r="U25" s="15">
        <f t="shared" si="0"/>
        <v>63.682915678796</v>
      </c>
      <c r="V25" s="15">
        <f t="shared" si="0"/>
        <v>56.909614457831331</v>
      </c>
      <c r="W25" s="15">
        <f t="shared" si="0"/>
        <v>56.577658158091985</v>
      </c>
      <c r="X25" s="15">
        <f t="shared" si="0"/>
        <v>54.682065900897136</v>
      </c>
      <c r="Y25" s="15">
        <f t="shared" si="0"/>
        <v>53.643276040423352</v>
      </c>
      <c r="Z25" s="15">
        <f t="shared" si="0"/>
        <v>54.741720541401271</v>
      </c>
      <c r="AA25" s="15">
        <f t="shared" si="0"/>
        <v>48.568112837116388</v>
      </c>
      <c r="AB25" s="15">
        <f t="shared" si="0"/>
        <v>48.622979483515358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-3902.718421679011</v>
      </c>
      <c r="F50" s="11">
        <f>+SUM(F31:F48)-SUM(rates_보정!C2:C19)*100000</f>
        <v>-4178.4312727297583</v>
      </c>
      <c r="G50" s="11">
        <f>+SUM(G31:G48)-SUM(rates_보정!D2:D19)*100000</f>
        <v>-1684.4264319811391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>
        <f ca="1">+SUM(E31:E48)-SUM(E56:E73)</f>
        <v>-44587.3130877437</v>
      </c>
      <c r="F51" s="11">
        <f t="shared" ref="F51:AB51" ca="1" si="1">+SUM(F31:F48)-SUM(F56:F73)</f>
        <v>-43585.790662418214</v>
      </c>
      <c r="G51" s="11">
        <f t="shared" ca="1" si="1"/>
        <v>-43465.924327291155</v>
      </c>
      <c r="H51" s="11">
        <f t="shared" ca="1" si="1"/>
        <v>-42369.856167430815</v>
      </c>
      <c r="I51" s="11">
        <f t="shared" ca="1" si="1"/>
        <v>-43173.629672615956</v>
      </c>
      <c r="J51" s="11">
        <f t="shared" ca="1" si="1"/>
        <v>-41911.79608566621</v>
      </c>
      <c r="K51" s="11">
        <f t="shared" ca="1" si="1"/>
        <v>-40987.631490639724</v>
      </c>
      <c r="L51" s="11">
        <f t="shared" ca="1" si="1"/>
        <v>-40880.208625059677</v>
      </c>
      <c r="M51" s="11">
        <f t="shared" ca="1" si="1"/>
        <v>-39476.329504247711</v>
      </c>
      <c r="N51" s="11">
        <f t="shared" ca="1" si="1"/>
        <v>-37986.542185178369</v>
      </c>
      <c r="O51" s="11">
        <f t="shared" ca="1" si="1"/>
        <v>-37992.162347288417</v>
      </c>
      <c r="P51" s="11">
        <f t="shared" ca="1" si="1"/>
        <v>-35983.862031322591</v>
      </c>
      <c r="Q51" s="11">
        <f t="shared" ca="1" si="1"/>
        <v>-36069.766779528858</v>
      </c>
      <c r="R51" s="11">
        <f t="shared" ca="1" si="1"/>
        <v>-35093.194247604202</v>
      </c>
      <c r="S51" s="11">
        <f t="shared" ca="1" si="1"/>
        <v>-33833.083894652613</v>
      </c>
      <c r="T51" s="11">
        <f t="shared" ca="1" si="1"/>
        <v>-33496.605910309903</v>
      </c>
      <c r="U51" s="11" t="e">
        <f t="shared" ca="1" si="1"/>
        <v>#REF!</v>
      </c>
      <c r="V51" s="11" t="e">
        <f t="shared" ca="1" si="1"/>
        <v>#REF!</v>
      </c>
      <c r="W51" s="11" t="e">
        <f t="shared" ca="1" si="1"/>
        <v>#REF!</v>
      </c>
      <c r="X51" s="11" t="e">
        <f t="shared" ca="1" si="1"/>
        <v>#REF!</v>
      </c>
      <c r="Y51" s="11" t="e">
        <f t="shared" ca="1" si="1"/>
        <v>#REF!</v>
      </c>
      <c r="Z51" s="11" t="e">
        <f t="shared" ca="1" si="1"/>
        <v>#REF!</v>
      </c>
      <c r="AA51" s="11" t="e">
        <f t="shared" ca="1" si="1"/>
        <v>#REF!</v>
      </c>
      <c r="AB51" s="11" t="e">
        <f t="shared" ca="1" si="1"/>
        <v>#REF!</v>
      </c>
    </row>
    <row r="56" spans="1:28" x14ac:dyDescent="0.3">
      <c r="D56">
        <v>2</v>
      </c>
      <c r="E56" s="16">
        <f ca="1">+OFFSET(rate!B$2,$D56,0)*100000</f>
        <v>47.014940093401854</v>
      </c>
      <c r="F56" s="16">
        <f ca="1">+OFFSET(rate!C$2,$D56,0)*100000</f>
        <v>43.889051813565651</v>
      </c>
      <c r="G56" s="16">
        <f ca="1">+OFFSET(rate!D$2,$D56,0)*100000</f>
        <v>40.173179313606674</v>
      </c>
      <c r="H56" s="16">
        <f ca="1">+OFFSET(rate!E$2,$D56,0)*100000</f>
        <v>39.346370084571419</v>
      </c>
      <c r="I56" s="16">
        <f ca="1">+OFFSET(rate!F$2,$D56,0)*100000</f>
        <v>41.008502393605191</v>
      </c>
      <c r="J56" s="16">
        <f ca="1">+OFFSET(rate!G$2,$D56,0)*100000</f>
        <v>38.17365709148141</v>
      </c>
      <c r="K56" s="16">
        <f ca="1">+OFFSET(rate!H$2,$D56,0)*100000</f>
        <v>38.450459203056354</v>
      </c>
      <c r="L56" s="16">
        <f ca="1">+OFFSET(rate!I$2,$D56,0)*100000</f>
        <v>36.93485948116188</v>
      </c>
      <c r="M56" s="16">
        <f ca="1">+OFFSET(rate!J$2,$D56,0)*100000</f>
        <v>37.303295721305453</v>
      </c>
      <c r="N56" s="16">
        <f ca="1">+OFFSET(rate!K$2,$D56,0)*100000</f>
        <v>32.980573417537386</v>
      </c>
      <c r="O56" s="16">
        <f ca="1">+OFFSET(rate!L$2,$D56,0)*100000</f>
        <v>36.617913474137175</v>
      </c>
      <c r="P56" s="16">
        <f ca="1">+OFFSET(rate!M$2,$D56,0)*100000</f>
        <v>32.926719471249989</v>
      </c>
      <c r="Q56" s="16">
        <f ca="1">+OFFSET(rate!N$2,$D56,0)*100000</f>
        <v>32.740937446735579</v>
      </c>
      <c r="R56" s="16">
        <f ca="1">+OFFSET(rate!O$2,$D56,0)*100000</f>
        <v>33.307342112456453</v>
      </c>
      <c r="S56" s="16">
        <f ca="1">+OFFSET(rate!P$2,$D56,0)*100000</f>
        <v>31.615719638882943</v>
      </c>
      <c r="T56" s="16">
        <f ca="1">+OFFSET(rate!Q$2,$D56,0)*100000</f>
        <v>31.532965084063338</v>
      </c>
      <c r="U56" s="16" t="e">
        <f ca="1">+OFFSET(rate!#REF!,$D56,0)*100000</f>
        <v>#REF!</v>
      </c>
      <c r="V56" s="16" t="e">
        <f ca="1">+OFFSET(rate!#REF!,$D56,0)*100000</f>
        <v>#REF!</v>
      </c>
      <c r="W56" s="16" t="e">
        <f ca="1">+OFFSET(rate!#REF!,$D56,0)*100000</f>
        <v>#REF!</v>
      </c>
      <c r="X56" s="16" t="e">
        <f ca="1">+OFFSET(rate!#REF!,$D56,0)*100000</f>
        <v>#REF!</v>
      </c>
      <c r="Y56" s="16" t="e">
        <f ca="1">+OFFSET(rate!#REF!,$D56,0)*100000</f>
        <v>#REF!</v>
      </c>
      <c r="Z56" s="16" t="e">
        <f ca="1">+OFFSET(rate!#REF!,$D56,0)*100000</f>
        <v>#REF!</v>
      </c>
      <c r="AA56" s="16" t="e">
        <f ca="1">+OFFSET(rate!#REF!,$D56,0)*100000</f>
        <v>#REF!</v>
      </c>
      <c r="AB56" s="16" t="e">
        <f ca="1">+OFFSET(rate!#REF!,$D56,0)*100000</f>
        <v>#REF!</v>
      </c>
    </row>
    <row r="57" spans="1:28" x14ac:dyDescent="0.3">
      <c r="D57">
        <v>7</v>
      </c>
      <c r="E57" s="16">
        <f ca="1">+OFFSET(rate!B$2,$D57,0)*100000</f>
        <v>21.421907096307606</v>
      </c>
      <c r="F57" s="16">
        <f ca="1">+OFFSET(rate!C$2,$D57,0)*100000</f>
        <v>20.967596051830625</v>
      </c>
      <c r="G57" s="16">
        <f ca="1">+OFFSET(rate!D$2,$D57,0)*100000</f>
        <v>18.820853959701903</v>
      </c>
      <c r="H57" s="16">
        <f ca="1">+OFFSET(rate!E$2,$D57,0)*100000</f>
        <v>20.302086801475337</v>
      </c>
      <c r="I57" s="16">
        <f ca="1">+OFFSET(rate!F$2,$D57,0)*100000</f>
        <v>18.088335722022162</v>
      </c>
      <c r="J57" s="16">
        <f ca="1">+OFFSET(rate!G$2,$D57,0)*100000</f>
        <v>16.422417432556035</v>
      </c>
      <c r="K57" s="16">
        <f ca="1">+OFFSET(rate!H$2,$D57,0)*100000</f>
        <v>14.699034073317854</v>
      </c>
      <c r="L57" s="16">
        <f ca="1">+OFFSET(rate!I$2,$D57,0)*100000</f>
        <v>15.93230474723072</v>
      </c>
      <c r="M57" s="16">
        <f ca="1">+OFFSET(rate!J$2,$D57,0)*100000</f>
        <v>15.275598621757174</v>
      </c>
      <c r="N57" s="16">
        <f ca="1">+OFFSET(rate!K$2,$D57,0)*100000</f>
        <v>15.806137867518938</v>
      </c>
      <c r="O57" s="16">
        <f ca="1">+OFFSET(rate!L$2,$D57,0)*100000</f>
        <v>14.711560774442946</v>
      </c>
      <c r="P57" s="16">
        <f ca="1">+OFFSET(rate!M$2,$D57,0)*100000</f>
        <v>14.55984206307526</v>
      </c>
      <c r="Q57" s="16">
        <f ca="1">+OFFSET(rate!N$2,$D57,0)*100000</f>
        <v>14.972365692551907</v>
      </c>
      <c r="R57" s="16">
        <f ca="1">+OFFSET(rate!O$2,$D57,0)*100000</f>
        <v>13.828147216704881</v>
      </c>
      <c r="S57" s="16">
        <f ca="1">+OFFSET(rate!P$2,$D57,0)*100000</f>
        <v>12.605235343389124</v>
      </c>
      <c r="T57" s="16">
        <f ca="1">+OFFSET(rate!Q$2,$D57,0)*100000</f>
        <v>13.036863709410612</v>
      </c>
      <c r="U57" s="16" t="e">
        <f ca="1">+OFFSET(rate!#REF!,$D57,0)*100000</f>
        <v>#REF!</v>
      </c>
      <c r="V57" s="16" t="e">
        <f ca="1">+OFFSET(rate!#REF!,$D57,0)*100000</f>
        <v>#REF!</v>
      </c>
      <c r="W57" s="16" t="e">
        <f ca="1">+OFFSET(rate!#REF!,$D57,0)*100000</f>
        <v>#REF!</v>
      </c>
      <c r="X57" s="16" t="e">
        <f ca="1">+OFFSET(rate!#REF!,$D57,0)*100000</f>
        <v>#REF!</v>
      </c>
      <c r="Y57" s="16" t="e">
        <f ca="1">+OFFSET(rate!#REF!,$D57,0)*100000</f>
        <v>#REF!</v>
      </c>
      <c r="Z57" s="16" t="e">
        <f ca="1">+OFFSET(rate!#REF!,$D57,0)*100000</f>
        <v>#REF!</v>
      </c>
      <c r="AA57" s="16" t="e">
        <f ca="1">+OFFSET(rate!#REF!,$D57,0)*100000</f>
        <v>#REF!</v>
      </c>
      <c r="AB57" s="16" t="e">
        <f ca="1">+OFFSET(rate!#REF!,$D57,0)*100000</f>
        <v>#REF!</v>
      </c>
    </row>
    <row r="58" spans="1:28" x14ac:dyDescent="0.3">
      <c r="D58">
        <v>12</v>
      </c>
      <c r="E58" s="16">
        <f ca="1">+OFFSET(rate!B$2,$D58,0)*100000</f>
        <v>26.587943368402321</v>
      </c>
      <c r="F58" s="16">
        <f ca="1">+OFFSET(rate!C$2,$D58,0)*100000</f>
        <v>24.609054305764541</v>
      </c>
      <c r="G58" s="16">
        <f ca="1">+OFFSET(rate!D$2,$D58,0)*100000</f>
        <v>25.195012363793708</v>
      </c>
      <c r="H58" s="16">
        <f ca="1">+OFFSET(rate!E$2,$D58,0)*100000</f>
        <v>25.94739761124551</v>
      </c>
      <c r="I58" s="16">
        <f ca="1">+OFFSET(rate!F$2,$D58,0)*100000</f>
        <v>20.23388573779603</v>
      </c>
      <c r="J58" s="16">
        <f ca="1">+OFFSET(rate!G$2,$D58,0)*100000</f>
        <v>22.288176842037803</v>
      </c>
      <c r="K58" s="16">
        <f ca="1">+OFFSET(rate!H$2,$D58,0)*100000</f>
        <v>20.500034816814868</v>
      </c>
      <c r="L58" s="16">
        <f ca="1">+OFFSET(rate!I$2,$D58,0)*100000</f>
        <v>22.608270589519083</v>
      </c>
      <c r="M58" s="16">
        <f ca="1">+OFFSET(rate!J$2,$D58,0)*100000</f>
        <v>21.465610081885984</v>
      </c>
      <c r="N58" s="16">
        <f ca="1">+OFFSET(rate!K$2,$D58,0)*100000</f>
        <v>20.616024011457345</v>
      </c>
      <c r="O58" s="16">
        <f ca="1">+OFFSET(rate!L$2,$D58,0)*100000</f>
        <v>17.327217979437396</v>
      </c>
      <c r="P58" s="16">
        <f ca="1">+OFFSET(rate!M$2,$D58,0)*100000</f>
        <v>15.853709574866038</v>
      </c>
      <c r="Q58" s="16">
        <f ca="1">+OFFSET(rate!N$2,$D58,0)*100000</f>
        <v>16.156872580694092</v>
      </c>
      <c r="R58" s="16">
        <f ca="1">+OFFSET(rate!O$2,$D58,0)*100000</f>
        <v>16.234366200556686</v>
      </c>
      <c r="S58" s="16">
        <f ca="1">+OFFSET(rate!P$2,$D58,0)*100000</f>
        <v>15.279545203544778</v>
      </c>
      <c r="T58" s="16">
        <f ca="1">+OFFSET(rate!Q$2,$D58,0)*100000</f>
        <v>14.605752992121845</v>
      </c>
      <c r="U58" s="16" t="e">
        <f ca="1">+OFFSET(rate!#REF!,$D58,0)*100000</f>
        <v>#REF!</v>
      </c>
      <c r="V58" s="16" t="e">
        <f ca="1">+OFFSET(rate!#REF!,$D58,0)*100000</f>
        <v>#REF!</v>
      </c>
      <c r="W58" s="16" t="e">
        <f ca="1">+OFFSET(rate!#REF!,$D58,0)*100000</f>
        <v>#REF!</v>
      </c>
      <c r="X58" s="16" t="e">
        <f ca="1">+OFFSET(rate!#REF!,$D58,0)*100000</f>
        <v>#REF!</v>
      </c>
      <c r="Y58" s="16" t="e">
        <f ca="1">+OFFSET(rate!#REF!,$D58,0)*100000</f>
        <v>#REF!</v>
      </c>
      <c r="Z58" s="16" t="e">
        <f ca="1">+OFFSET(rate!#REF!,$D58,0)*100000</f>
        <v>#REF!</v>
      </c>
      <c r="AA58" s="16" t="e">
        <f ca="1">+OFFSET(rate!#REF!,$D58,0)*100000</f>
        <v>#REF!</v>
      </c>
      <c r="AB58" s="16" t="e">
        <f ca="1">+OFFSET(rate!#REF!,$D58,0)*100000</f>
        <v>#REF!</v>
      </c>
    </row>
    <row r="59" spans="1:28" x14ac:dyDescent="0.3">
      <c r="D59">
        <v>17</v>
      </c>
      <c r="E59" s="16">
        <f ca="1">+OFFSET(rate!B$2,$D59,0)*100000</f>
        <v>122.5713691261206</v>
      </c>
      <c r="F59" s="16">
        <f ca="1">+OFFSET(rate!C$2,$D59,0)*100000</f>
        <v>111.89505906472111</v>
      </c>
      <c r="G59" s="16">
        <f ca="1">+OFFSET(rate!D$2,$D59,0)*100000</f>
        <v>109.13390066986395</v>
      </c>
      <c r="H59" s="16">
        <f ca="1">+OFFSET(rate!E$2,$D59,0)*100000</f>
        <v>97.176970652756907</v>
      </c>
      <c r="I59" s="16">
        <f ca="1">+OFFSET(rate!F$2,$D59,0)*100000</f>
        <v>97.532101706529573</v>
      </c>
      <c r="J59" s="16">
        <f ca="1">+OFFSET(rate!G$2,$D59,0)*100000</f>
        <v>93.40893080380728</v>
      </c>
      <c r="K59" s="16">
        <f ca="1">+OFFSET(rate!H$2,$D59,0)*100000</f>
        <v>92.061249522680768</v>
      </c>
      <c r="L59" s="16">
        <f ca="1">+OFFSET(rate!I$2,$D59,0)*100000</f>
        <v>90.005982780708038</v>
      </c>
      <c r="M59" s="16">
        <f ca="1">+OFFSET(rate!J$2,$D59,0)*100000</f>
        <v>88.957589209669635</v>
      </c>
      <c r="N59" s="16">
        <f ca="1">+OFFSET(rate!K$2,$D59,0)*100000</f>
        <v>88.299784077933992</v>
      </c>
      <c r="O59" s="16">
        <f ca="1">+OFFSET(rate!L$2,$D59,0)*100000</f>
        <v>90.039019541309329</v>
      </c>
      <c r="P59" s="16">
        <f ca="1">+OFFSET(rate!M$2,$D59,0)*100000</f>
        <v>88.708869957905506</v>
      </c>
      <c r="Q59" s="16">
        <f ca="1">+OFFSET(rate!N$2,$D59,0)*100000</f>
        <v>80.991891125515977</v>
      </c>
      <c r="R59" s="16">
        <f ca="1">+OFFSET(rate!O$2,$D59,0)*100000</f>
        <v>74.227368798284857</v>
      </c>
      <c r="S59" s="16">
        <f ca="1">+OFFSET(rate!P$2,$D59,0)*100000</f>
        <v>68.323280772838984</v>
      </c>
      <c r="T59" s="16">
        <f ca="1">+OFFSET(rate!Q$2,$D59,0)*100000</f>
        <v>65.003011122761507</v>
      </c>
      <c r="U59" s="16" t="e">
        <f ca="1">+OFFSET(rate!#REF!,$D59,0)*100000</f>
        <v>#REF!</v>
      </c>
      <c r="V59" s="16" t="e">
        <f ca="1">+OFFSET(rate!#REF!,$D59,0)*100000</f>
        <v>#REF!</v>
      </c>
      <c r="W59" s="16" t="e">
        <f ca="1">+OFFSET(rate!#REF!,$D59,0)*100000</f>
        <v>#REF!</v>
      </c>
      <c r="X59" s="16" t="e">
        <f ca="1">+OFFSET(rate!#REF!,$D59,0)*100000</f>
        <v>#REF!</v>
      </c>
      <c r="Y59" s="16" t="e">
        <f ca="1">+OFFSET(rate!#REF!,$D59,0)*100000</f>
        <v>#REF!</v>
      </c>
      <c r="Z59" s="16" t="e">
        <f ca="1">+OFFSET(rate!#REF!,$D59,0)*100000</f>
        <v>#REF!</v>
      </c>
      <c r="AA59" s="16" t="e">
        <f ca="1">+OFFSET(rate!#REF!,$D59,0)*100000</f>
        <v>#REF!</v>
      </c>
      <c r="AB59" s="16" t="e">
        <f ca="1">+OFFSET(rate!#REF!,$D59,0)*100000</f>
        <v>#REF!</v>
      </c>
    </row>
    <row r="60" spans="1:28" x14ac:dyDescent="0.3">
      <c r="D60">
        <v>22</v>
      </c>
      <c r="E60" s="16">
        <f ca="1">+OFFSET(rate!B$2,$D60,0)*100000</f>
        <v>158.14399472617055</v>
      </c>
      <c r="F60" s="16">
        <f ca="1">+OFFSET(rate!C$2,$D60,0)*100000</f>
        <v>152.75373250625279</v>
      </c>
      <c r="G60" s="16">
        <f ca="1">+OFFSET(rate!D$2,$D60,0)*100000</f>
        <v>140.05113844048239</v>
      </c>
      <c r="H60" s="16">
        <f ca="1">+OFFSET(rate!E$2,$D60,0)*100000</f>
        <v>140.19935875516757</v>
      </c>
      <c r="I60" s="16">
        <f ca="1">+OFFSET(rate!F$2,$D60,0)*100000</f>
        <v>137.56529049441829</v>
      </c>
      <c r="J60" s="16">
        <f ca="1">+OFFSET(rate!G$2,$D60,0)*100000</f>
        <v>138.72453415312208</v>
      </c>
      <c r="K60" s="16">
        <f ca="1">+OFFSET(rate!H$2,$D60,0)*100000</f>
        <v>146.24172442199662</v>
      </c>
      <c r="L60" s="16">
        <f ca="1">+OFFSET(rate!I$2,$D60,0)*100000</f>
        <v>142.9905891034341</v>
      </c>
      <c r="M60" s="16">
        <f ca="1">+OFFSET(rate!J$2,$D60,0)*100000</f>
        <v>147.96981902111045</v>
      </c>
      <c r="N60" s="16">
        <f ca="1">+OFFSET(rate!K$2,$D60,0)*100000</f>
        <v>143.94316922336279</v>
      </c>
      <c r="O60" s="16">
        <f ca="1">+OFFSET(rate!L$2,$D60,0)*100000</f>
        <v>149.16213932752618</v>
      </c>
      <c r="P60" s="16">
        <f ca="1">+OFFSET(rate!M$2,$D60,0)*100000</f>
        <v>148.97725122706285</v>
      </c>
      <c r="Q60" s="16">
        <f ca="1">+OFFSET(rate!N$2,$D60,0)*100000</f>
        <v>154.8647379957994</v>
      </c>
      <c r="R60" s="16">
        <f ca="1">+OFFSET(rate!O$2,$D60,0)*100000</f>
        <v>143.6041298063588</v>
      </c>
      <c r="S60" s="16">
        <f ca="1">+OFFSET(rate!P$2,$D60,0)*100000</f>
        <v>126.84898433362351</v>
      </c>
      <c r="T60" s="16">
        <f ca="1">+OFFSET(rate!Q$2,$D60,0)*100000</f>
        <v>127.14726111738625</v>
      </c>
      <c r="U60" s="16" t="e">
        <f ca="1">+OFFSET(rate!#REF!,$D60,0)*100000</f>
        <v>#REF!</v>
      </c>
      <c r="V60" s="16" t="e">
        <f ca="1">+OFFSET(rate!#REF!,$D60,0)*100000</f>
        <v>#REF!</v>
      </c>
      <c r="W60" s="16" t="e">
        <f ca="1">+OFFSET(rate!#REF!,$D60,0)*100000</f>
        <v>#REF!</v>
      </c>
      <c r="X60" s="16" t="e">
        <f ca="1">+OFFSET(rate!#REF!,$D60,0)*100000</f>
        <v>#REF!</v>
      </c>
      <c r="Y60" s="16" t="e">
        <f ca="1">+OFFSET(rate!#REF!,$D60,0)*100000</f>
        <v>#REF!</v>
      </c>
      <c r="Z60" s="16" t="e">
        <f ca="1">+OFFSET(rate!#REF!,$D60,0)*100000</f>
        <v>#REF!</v>
      </c>
      <c r="AA60" s="16" t="e">
        <f ca="1">+OFFSET(rate!#REF!,$D60,0)*100000</f>
        <v>#REF!</v>
      </c>
      <c r="AB60" s="16" t="e">
        <f ca="1">+OFFSET(rate!#REF!,$D60,0)*100000</f>
        <v>#REF!</v>
      </c>
    </row>
    <row r="61" spans="1:28" x14ac:dyDescent="0.3">
      <c r="D61">
        <v>27</v>
      </c>
      <c r="E61" s="16">
        <f ca="1">+OFFSET(rate!B$2,$D61,0)*100000</f>
        <v>162.18972017567143</v>
      </c>
      <c r="F61" s="16">
        <f ca="1">+OFFSET(rate!C$2,$D61,0)*100000</f>
        <v>146.09544712251417</v>
      </c>
      <c r="G61" s="16">
        <f ca="1">+OFFSET(rate!D$2,$D61,0)*100000</f>
        <v>139.06732571689392</v>
      </c>
      <c r="H61" s="16">
        <f ca="1">+OFFSET(rate!E$2,$D61,0)*100000</f>
        <v>132.38772454712807</v>
      </c>
      <c r="I61" s="16">
        <f ca="1">+OFFSET(rate!F$2,$D61,0)*100000</f>
        <v>123.00090713646506</v>
      </c>
      <c r="J61" s="16">
        <f ca="1">+OFFSET(rate!G$2,$D61,0)*100000</f>
        <v>128.00031928957083</v>
      </c>
      <c r="K61" s="16">
        <f ca="1">+OFFSET(rate!H$2,$D61,0)*100000</f>
        <v>133.27877673646921</v>
      </c>
      <c r="L61" s="16">
        <f ca="1">+OFFSET(rate!I$2,$D61,0)*100000</f>
        <v>134.77166191021021</v>
      </c>
      <c r="M61" s="16">
        <f ca="1">+OFFSET(rate!J$2,$D61,0)*100000</f>
        <v>135.30802146679895</v>
      </c>
      <c r="N61" s="16">
        <f ca="1">+OFFSET(rate!K$2,$D61,0)*100000</f>
        <v>145.10334840190157</v>
      </c>
      <c r="O61" s="16">
        <f ca="1">+OFFSET(rate!L$2,$D61,0)*100000</f>
        <v>149.247189942722</v>
      </c>
      <c r="P61" s="16">
        <f ca="1">+OFFSET(rate!M$2,$D61,0)*100000</f>
        <v>156.07358888665092</v>
      </c>
      <c r="Q61" s="16">
        <f ca="1">+OFFSET(rate!N$2,$D61,0)*100000</f>
        <v>149.90622341398611</v>
      </c>
      <c r="R61" s="16">
        <f ca="1">+OFFSET(rate!O$2,$D61,0)*100000</f>
        <v>142.08538654458837</v>
      </c>
      <c r="S61" s="16">
        <f ca="1">+OFFSET(rate!P$2,$D61,0)*100000</f>
        <v>133.19756039735458</v>
      </c>
      <c r="T61" s="16">
        <f ca="1">+OFFSET(rate!Q$2,$D61,0)*100000</f>
        <v>132.84906874429322</v>
      </c>
      <c r="U61" s="16" t="e">
        <f ca="1">+OFFSET(rate!#REF!,$D61,0)*100000</f>
        <v>#REF!</v>
      </c>
      <c r="V61" s="16" t="e">
        <f ca="1">+OFFSET(rate!#REF!,$D61,0)*100000</f>
        <v>#REF!</v>
      </c>
      <c r="W61" s="16" t="e">
        <f ca="1">+OFFSET(rate!#REF!,$D61,0)*100000</f>
        <v>#REF!</v>
      </c>
      <c r="X61" s="16" t="e">
        <f ca="1">+OFFSET(rate!#REF!,$D61,0)*100000</f>
        <v>#REF!</v>
      </c>
      <c r="Y61" s="16" t="e">
        <f ca="1">+OFFSET(rate!#REF!,$D61,0)*100000</f>
        <v>#REF!</v>
      </c>
      <c r="Z61" s="16" t="e">
        <f ca="1">+OFFSET(rate!#REF!,$D61,0)*100000</f>
        <v>#REF!</v>
      </c>
      <c r="AA61" s="16" t="e">
        <f ca="1">+OFFSET(rate!#REF!,$D61,0)*100000</f>
        <v>#REF!</v>
      </c>
      <c r="AB61" s="16" t="e">
        <f ca="1">+OFFSET(rate!#REF!,$D61,0)*100000</f>
        <v>#REF!</v>
      </c>
    </row>
    <row r="62" spans="1:28" x14ac:dyDescent="0.3">
      <c r="D62">
        <v>32</v>
      </c>
      <c r="E62" s="16">
        <f ca="1">+OFFSET(rate!B$2,$D62,0)*100000</f>
        <v>224.0394556675534</v>
      </c>
      <c r="F62" s="16">
        <f ca="1">+OFFSET(rate!C$2,$D62,0)*100000</f>
        <v>196.74194299879383</v>
      </c>
      <c r="G62" s="16">
        <f ca="1">+OFFSET(rate!D$2,$D62,0)*100000</f>
        <v>162.4742536308612</v>
      </c>
      <c r="H62" s="16">
        <f ca="1">+OFFSET(rate!E$2,$D62,0)*100000</f>
        <v>150.2617831643968</v>
      </c>
      <c r="I62" s="16">
        <f ca="1">+OFFSET(rate!F$2,$D62,0)*100000</f>
        <v>151.96116106752424</v>
      </c>
      <c r="J62" s="16">
        <f ca="1">+OFFSET(rate!G$2,$D62,0)*100000</f>
        <v>144.44357124136224</v>
      </c>
      <c r="K62" s="16">
        <f ca="1">+OFFSET(rate!H$2,$D62,0)*100000</f>
        <v>148.24160951354312</v>
      </c>
      <c r="L62" s="16">
        <f ca="1">+OFFSET(rate!I$2,$D62,0)*100000</f>
        <v>145.55813761694037</v>
      </c>
      <c r="M62" s="16">
        <f ca="1">+OFFSET(rate!J$2,$D62,0)*100000</f>
        <v>150.85954693544906</v>
      </c>
      <c r="N62" s="16">
        <f ca="1">+OFFSET(rate!K$2,$D62,0)*100000</f>
        <v>146.44729212886872</v>
      </c>
      <c r="O62" s="16">
        <f ca="1">+OFFSET(rate!L$2,$D62,0)*100000</f>
        <v>150.05564852739863</v>
      </c>
      <c r="P62" s="16">
        <f ca="1">+OFFSET(rate!M$2,$D62,0)*100000</f>
        <v>150.01608694697418</v>
      </c>
      <c r="Q62" s="16">
        <f ca="1">+OFFSET(rate!N$2,$D62,0)*100000</f>
        <v>148.36967122637239</v>
      </c>
      <c r="R62" s="16">
        <f ca="1">+OFFSET(rate!O$2,$D62,0)*100000</f>
        <v>145.9210588116517</v>
      </c>
      <c r="S62" s="16">
        <f ca="1">+OFFSET(rate!P$2,$D62,0)*100000</f>
        <v>149.14249194321235</v>
      </c>
      <c r="T62" s="16">
        <f ca="1">+OFFSET(rate!Q$2,$D62,0)*100000</f>
        <v>147.96810920671831</v>
      </c>
      <c r="U62" s="16" t="e">
        <f ca="1">+OFFSET(rate!#REF!,$D62,0)*100000</f>
        <v>#REF!</v>
      </c>
      <c r="V62" s="16" t="e">
        <f ca="1">+OFFSET(rate!#REF!,$D62,0)*100000</f>
        <v>#REF!</v>
      </c>
      <c r="W62" s="16" t="e">
        <f ca="1">+OFFSET(rate!#REF!,$D62,0)*100000</f>
        <v>#REF!</v>
      </c>
      <c r="X62" s="16" t="e">
        <f ca="1">+OFFSET(rate!#REF!,$D62,0)*100000</f>
        <v>#REF!</v>
      </c>
      <c r="Y62" s="16" t="e">
        <f ca="1">+OFFSET(rate!#REF!,$D62,0)*100000</f>
        <v>#REF!</v>
      </c>
      <c r="Z62" s="16" t="e">
        <f ca="1">+OFFSET(rate!#REF!,$D62,0)*100000</f>
        <v>#REF!</v>
      </c>
      <c r="AA62" s="16" t="e">
        <f ca="1">+OFFSET(rate!#REF!,$D62,0)*100000</f>
        <v>#REF!</v>
      </c>
      <c r="AB62" s="16" t="e">
        <f ca="1">+OFFSET(rate!#REF!,$D62,0)*100000</f>
        <v>#REF!</v>
      </c>
    </row>
    <row r="63" spans="1:28" x14ac:dyDescent="0.3">
      <c r="D63">
        <v>37</v>
      </c>
      <c r="E63" s="16">
        <f ca="1">+OFFSET(rate!B$2,$D63,0)*100000</f>
        <v>289.32857613754277</v>
      </c>
      <c r="F63" s="16">
        <f ca="1">+OFFSET(rate!C$2,$D63,0)*100000</f>
        <v>256.71594009421841</v>
      </c>
      <c r="G63" s="16">
        <f ca="1">+OFFSET(rate!D$2,$D63,0)*100000</f>
        <v>220.80079050326478</v>
      </c>
      <c r="H63" s="16">
        <f ca="1">+OFFSET(rate!E$2,$D63,0)*100000</f>
        <v>209.01206714186728</v>
      </c>
      <c r="I63" s="16">
        <f ca="1">+OFFSET(rate!F$2,$D63,0)*100000</f>
        <v>206.52476606441752</v>
      </c>
      <c r="J63" s="16">
        <f ca="1">+OFFSET(rate!G$2,$D63,0)*100000</f>
        <v>203.91138342771148</v>
      </c>
      <c r="K63" s="16">
        <f ca="1">+OFFSET(rate!H$2,$D63,0)*100000</f>
        <v>215.22590696940128</v>
      </c>
      <c r="L63" s="16">
        <f ca="1">+OFFSET(rate!I$2,$D63,0)*100000</f>
        <v>202.27296292733547</v>
      </c>
      <c r="M63" s="16">
        <f ca="1">+OFFSET(rate!J$2,$D63,0)*100000</f>
        <v>197.02289366414877</v>
      </c>
      <c r="N63" s="16">
        <f ca="1">+OFFSET(rate!K$2,$D63,0)*100000</f>
        <v>193.72714180949779</v>
      </c>
      <c r="O63" s="16">
        <f ca="1">+OFFSET(rate!L$2,$D63,0)*100000</f>
        <v>194.8320018717485</v>
      </c>
      <c r="P63" s="16">
        <f ca="1">+OFFSET(rate!M$2,$D63,0)*100000</f>
        <v>189.92498984504334</v>
      </c>
      <c r="Q63" s="16">
        <f ca="1">+OFFSET(rate!N$2,$D63,0)*100000</f>
        <v>191.59068962445821</v>
      </c>
      <c r="R63" s="16">
        <f ca="1">+OFFSET(rate!O$2,$D63,0)*100000</f>
        <v>186.61272080929089</v>
      </c>
      <c r="S63" s="16">
        <f ca="1">+OFFSET(rate!P$2,$D63,0)*100000</f>
        <v>176.82022046503269</v>
      </c>
      <c r="T63" s="16">
        <f ca="1">+OFFSET(rate!Q$2,$D63,0)*100000</f>
        <v>171.93525337601727</v>
      </c>
      <c r="U63" s="16" t="e">
        <f ca="1">+OFFSET(rate!#REF!,$D63,0)*100000</f>
        <v>#REF!</v>
      </c>
      <c r="V63" s="16" t="e">
        <f ca="1">+OFFSET(rate!#REF!,$D63,0)*100000</f>
        <v>#REF!</v>
      </c>
      <c r="W63" s="16" t="e">
        <f ca="1">+OFFSET(rate!#REF!,$D63,0)*100000</f>
        <v>#REF!</v>
      </c>
      <c r="X63" s="16" t="e">
        <f ca="1">+OFFSET(rate!#REF!,$D63,0)*100000</f>
        <v>#REF!</v>
      </c>
      <c r="Y63" s="16" t="e">
        <f ca="1">+OFFSET(rate!#REF!,$D63,0)*100000</f>
        <v>#REF!</v>
      </c>
      <c r="Z63" s="16" t="e">
        <f ca="1">+OFFSET(rate!#REF!,$D63,0)*100000</f>
        <v>#REF!</v>
      </c>
      <c r="AA63" s="16" t="e">
        <f ca="1">+OFFSET(rate!#REF!,$D63,0)*100000</f>
        <v>#REF!</v>
      </c>
      <c r="AB63" s="16" t="e">
        <f ca="1">+OFFSET(rate!#REF!,$D63,0)*100000</f>
        <v>#REF!</v>
      </c>
    </row>
    <row r="64" spans="1:28" x14ac:dyDescent="0.3">
      <c r="D64">
        <v>42</v>
      </c>
      <c r="E64" s="16">
        <f ca="1">+OFFSET(rate!B$2,$D64,0)*100000</f>
        <v>392.16044439660959</v>
      </c>
      <c r="F64" s="16">
        <f ca="1">+OFFSET(rate!C$2,$D64,0)*100000</f>
        <v>345.75506441756494</v>
      </c>
      <c r="G64" s="16">
        <f ca="1">+OFFSET(rate!D$2,$D64,0)*100000</f>
        <v>314.04432391719388</v>
      </c>
      <c r="H64" s="16">
        <f ca="1">+OFFSET(rate!E$2,$D64,0)*100000</f>
        <v>308.70298842364969</v>
      </c>
      <c r="I64" s="16">
        <f ca="1">+OFFSET(rate!F$2,$D64,0)*100000</f>
        <v>303.74670389617631</v>
      </c>
      <c r="J64" s="16">
        <f ca="1">+OFFSET(rate!G$2,$D64,0)*100000</f>
        <v>300.45242180528459</v>
      </c>
      <c r="K64" s="16">
        <f ca="1">+OFFSET(rate!H$2,$D64,0)*100000</f>
        <v>298.46734124345761</v>
      </c>
      <c r="L64" s="16">
        <f ca="1">+OFFSET(rate!I$2,$D64,0)*100000</f>
        <v>305.2370668974533</v>
      </c>
      <c r="M64" s="16">
        <f ca="1">+OFFSET(rate!J$2,$D64,0)*100000</f>
        <v>300.33750062399719</v>
      </c>
      <c r="N64" s="16">
        <f ca="1">+OFFSET(rate!K$2,$D64,0)*100000</f>
        <v>295.8497965530554</v>
      </c>
      <c r="O64" s="16">
        <f ca="1">+OFFSET(rate!L$2,$D64,0)*100000</f>
        <v>299.11615044424099</v>
      </c>
      <c r="P64" s="16">
        <f ca="1">+OFFSET(rate!M$2,$D64,0)*100000</f>
        <v>290.09369682705864</v>
      </c>
      <c r="Q64" s="16">
        <f ca="1">+OFFSET(rate!N$2,$D64,0)*100000</f>
        <v>267.92321807207685</v>
      </c>
      <c r="R64" s="16">
        <f ca="1">+OFFSET(rate!O$2,$D64,0)*100000</f>
        <v>258.53997873688343</v>
      </c>
      <c r="S64" s="16">
        <f ca="1">+OFFSET(rate!P$2,$D64,0)*100000</f>
        <v>263.61902373330685</v>
      </c>
      <c r="T64" s="16">
        <f ca="1">+OFFSET(rate!Q$2,$D64,0)*100000</f>
        <v>250.46239670117927</v>
      </c>
      <c r="U64" s="16" t="e">
        <f ca="1">+OFFSET(rate!#REF!,$D64,0)*100000</f>
        <v>#REF!</v>
      </c>
      <c r="V64" s="16" t="e">
        <f ca="1">+OFFSET(rate!#REF!,$D64,0)*100000</f>
        <v>#REF!</v>
      </c>
      <c r="W64" s="16" t="e">
        <f ca="1">+OFFSET(rate!#REF!,$D64,0)*100000</f>
        <v>#REF!</v>
      </c>
      <c r="X64" s="16" t="e">
        <f ca="1">+OFFSET(rate!#REF!,$D64,0)*100000</f>
        <v>#REF!</v>
      </c>
      <c r="Y64" s="16" t="e">
        <f ca="1">+OFFSET(rate!#REF!,$D64,0)*100000</f>
        <v>#REF!</v>
      </c>
      <c r="Z64" s="16" t="e">
        <f ca="1">+OFFSET(rate!#REF!,$D64,0)*100000</f>
        <v>#REF!</v>
      </c>
      <c r="AA64" s="16" t="e">
        <f ca="1">+OFFSET(rate!#REF!,$D64,0)*100000</f>
        <v>#REF!</v>
      </c>
      <c r="AB64" s="16" t="e">
        <f ca="1">+OFFSET(rate!#REF!,$D64,0)*100000</f>
        <v>#REF!</v>
      </c>
    </row>
    <row r="65" spans="4:28" x14ac:dyDescent="0.3">
      <c r="D65">
        <v>47</v>
      </c>
      <c r="E65" s="16">
        <f ca="1">+OFFSET(rate!B$2,$D65,0)*100000</f>
        <v>480.81796376992605</v>
      </c>
      <c r="F65" s="16">
        <f ca="1">+OFFSET(rate!C$2,$D65,0)*100000</f>
        <v>483.07517198042331</v>
      </c>
      <c r="G65" s="16">
        <f ca="1">+OFFSET(rate!D$2,$D65,0)*100000</f>
        <v>451.02153699250016</v>
      </c>
      <c r="H65" s="16">
        <f ca="1">+OFFSET(rate!E$2,$D65,0)*100000</f>
        <v>450.10730796804597</v>
      </c>
      <c r="I65" s="16">
        <f ca="1">+OFFSET(rate!F$2,$D65,0)*100000</f>
        <v>457.55699126818507</v>
      </c>
      <c r="J65" s="16">
        <f ca="1">+OFFSET(rate!G$2,$D65,0)*100000</f>
        <v>460.77310087036659</v>
      </c>
      <c r="K65" s="16">
        <f ca="1">+OFFSET(rate!H$2,$D65,0)*100000</f>
        <v>469.06991212923509</v>
      </c>
      <c r="L65" s="16">
        <f ca="1">+OFFSET(rate!I$2,$D65,0)*100000</f>
        <v>456.20764463596697</v>
      </c>
      <c r="M65" s="16">
        <f ca="1">+OFFSET(rate!J$2,$D65,0)*100000</f>
        <v>462.13520282370132</v>
      </c>
      <c r="N65" s="16">
        <f ca="1">+OFFSET(rate!K$2,$D65,0)*100000</f>
        <v>459.10663495458266</v>
      </c>
      <c r="O65" s="16">
        <f ca="1">+OFFSET(rate!L$2,$D65,0)*100000</f>
        <v>440.52866420653481</v>
      </c>
      <c r="P65" s="16">
        <f ca="1">+OFFSET(rate!M$2,$D65,0)*100000</f>
        <v>437.97875673716925</v>
      </c>
      <c r="Q65" s="16">
        <f ca="1">+OFFSET(rate!N$2,$D65,0)*100000</f>
        <v>417.08866539933086</v>
      </c>
      <c r="R65" s="16">
        <f ca="1">+OFFSET(rate!O$2,$D65,0)*100000</f>
        <v>415.73746598271322</v>
      </c>
      <c r="S65" s="16">
        <f ca="1">+OFFSET(rate!P$2,$D65,0)*100000</f>
        <v>410.65093294101314</v>
      </c>
      <c r="T65" s="16">
        <f ca="1">+OFFSET(rate!Q$2,$D65,0)*100000</f>
        <v>400.13750114216742</v>
      </c>
      <c r="U65" s="16" t="e">
        <f ca="1">+OFFSET(rate!#REF!,$D65,0)*100000</f>
        <v>#REF!</v>
      </c>
      <c r="V65" s="16" t="e">
        <f ca="1">+OFFSET(rate!#REF!,$D65,0)*100000</f>
        <v>#REF!</v>
      </c>
      <c r="W65" s="16" t="e">
        <f ca="1">+OFFSET(rate!#REF!,$D65,0)*100000</f>
        <v>#REF!</v>
      </c>
      <c r="X65" s="16" t="e">
        <f ca="1">+OFFSET(rate!#REF!,$D65,0)*100000</f>
        <v>#REF!</v>
      </c>
      <c r="Y65" s="16" t="e">
        <f ca="1">+OFFSET(rate!#REF!,$D65,0)*100000</f>
        <v>#REF!</v>
      </c>
      <c r="Z65" s="16" t="e">
        <f ca="1">+OFFSET(rate!#REF!,$D65,0)*100000</f>
        <v>#REF!</v>
      </c>
      <c r="AA65" s="16" t="e">
        <f ca="1">+OFFSET(rate!#REF!,$D65,0)*100000</f>
        <v>#REF!</v>
      </c>
      <c r="AB65" s="16" t="e">
        <f ca="1">+OFFSET(rate!#REF!,$D65,0)*100000</f>
        <v>#REF!</v>
      </c>
    </row>
    <row r="66" spans="4:28" x14ac:dyDescent="0.3">
      <c r="D66">
        <v>52</v>
      </c>
      <c r="E66" s="16">
        <f ca="1">+OFFSET(rate!B$2,$D66,0)*100000</f>
        <v>743.39728324194323</v>
      </c>
      <c r="F66" s="16">
        <f ca="1">+OFFSET(rate!C$2,$D66,0)*100000</f>
        <v>672.48420614827967</v>
      </c>
      <c r="G66" s="16">
        <f ca="1">+OFFSET(rate!D$2,$D66,0)*100000</f>
        <v>664.84820241203727</v>
      </c>
      <c r="H66" s="16">
        <f ca="1">+OFFSET(rate!E$2,$D66,0)*100000</f>
        <v>664.79423846151428</v>
      </c>
      <c r="I66" s="16">
        <f ca="1">+OFFSET(rate!F$2,$D66,0)*100000</f>
        <v>703.18514919698669</v>
      </c>
      <c r="J66" s="16">
        <f ca="1">+OFFSET(rate!G$2,$D66,0)*100000</f>
        <v>624.24666755835437</v>
      </c>
      <c r="K66" s="16">
        <f ca="1">+OFFSET(rate!H$2,$D66,0)*100000</f>
        <v>639.1841198596311</v>
      </c>
      <c r="L66" s="16">
        <f ca="1">+OFFSET(rate!I$2,$D66,0)*100000</f>
        <v>655.41162768502807</v>
      </c>
      <c r="M66" s="16">
        <f ca="1">+OFFSET(rate!J$2,$D66,0)*100000</f>
        <v>656.6308903797634</v>
      </c>
      <c r="N66" s="16">
        <f ca="1">+OFFSET(rate!K$2,$D66,0)*100000</f>
        <v>677.37893084257553</v>
      </c>
      <c r="O66" s="16">
        <f ca="1">+OFFSET(rate!L$2,$D66,0)*100000</f>
        <v>696.03801464035917</v>
      </c>
      <c r="P66" s="16">
        <f ca="1">+OFFSET(rate!M$2,$D66,0)*100000</f>
        <v>675.21474412800717</v>
      </c>
      <c r="Q66" s="16">
        <f ca="1">+OFFSET(rate!N$2,$D66,0)*100000</f>
        <v>647.20750690880675</v>
      </c>
      <c r="R66" s="16">
        <f ca="1">+OFFSET(rate!O$2,$D66,0)*100000</f>
        <v>639.91161467460847</v>
      </c>
      <c r="S66" s="16">
        <f ca="1">+OFFSET(rate!P$2,$D66,0)*100000</f>
        <v>655.1983827015456</v>
      </c>
      <c r="T66" s="16">
        <f ca="1">+OFFSET(rate!Q$2,$D66,0)*100000</f>
        <v>619.65918300321994</v>
      </c>
      <c r="U66" s="16" t="e">
        <f ca="1">+OFFSET(rate!#REF!,$D66,0)*100000</f>
        <v>#REF!</v>
      </c>
      <c r="V66" s="16" t="e">
        <f ca="1">+OFFSET(rate!#REF!,$D66,0)*100000</f>
        <v>#REF!</v>
      </c>
      <c r="W66" s="16" t="e">
        <f ca="1">+OFFSET(rate!#REF!,$D66,0)*100000</f>
        <v>#REF!</v>
      </c>
      <c r="X66" s="16" t="e">
        <f ca="1">+OFFSET(rate!#REF!,$D66,0)*100000</f>
        <v>#REF!</v>
      </c>
      <c r="Y66" s="16" t="e">
        <f ca="1">+OFFSET(rate!#REF!,$D66,0)*100000</f>
        <v>#REF!</v>
      </c>
      <c r="Z66" s="16" t="e">
        <f ca="1">+OFFSET(rate!#REF!,$D66,0)*100000</f>
        <v>#REF!</v>
      </c>
      <c r="AA66" s="16" t="e">
        <f ca="1">+OFFSET(rate!#REF!,$D66,0)*100000</f>
        <v>#REF!</v>
      </c>
      <c r="AB66" s="16" t="e">
        <f ca="1">+OFFSET(rate!#REF!,$D66,0)*100000</f>
        <v>#REF!</v>
      </c>
    </row>
    <row r="67" spans="4:28" x14ac:dyDescent="0.3">
      <c r="D67">
        <v>57</v>
      </c>
      <c r="E67" s="16">
        <f ca="1">+OFFSET(rate!B$2,$D67,0)*100000</f>
        <v>1106.9274140232499</v>
      </c>
      <c r="F67" s="16">
        <f ca="1">+OFFSET(rate!C$2,$D67,0)*100000</f>
        <v>1057.7111004364469</v>
      </c>
      <c r="G67" s="16">
        <f ca="1">+OFFSET(rate!D$2,$D67,0)*100000</f>
        <v>1043.7168350490267</v>
      </c>
      <c r="H67" s="16">
        <f ca="1">+OFFSET(rate!E$2,$D67,0)*100000</f>
        <v>1027.6468841495378</v>
      </c>
      <c r="I67" s="16">
        <f ca="1">+OFFSET(rate!F$2,$D67,0)*100000</f>
        <v>1039.5028689617418</v>
      </c>
      <c r="J67" s="16">
        <f ca="1">+OFFSET(rate!G$2,$D67,0)*100000</f>
        <v>1028.3649773733089</v>
      </c>
      <c r="K67" s="16">
        <f ca="1">+OFFSET(rate!H$2,$D67,0)*100000</f>
        <v>954.60832415746108</v>
      </c>
      <c r="L67" s="16">
        <f ca="1">+OFFSET(rate!I$2,$D67,0)*100000</f>
        <v>945.46467134628142</v>
      </c>
      <c r="M67" s="16">
        <f ca="1">+OFFSET(rate!J$2,$D67,0)*100000</f>
        <v>958.46956148241907</v>
      </c>
      <c r="N67" s="16">
        <f ca="1">+OFFSET(rate!K$2,$D67,0)*100000</f>
        <v>1016.5772161102451</v>
      </c>
      <c r="O67" s="16">
        <f ca="1">+OFFSET(rate!L$2,$D67,0)*100000</f>
        <v>899.8119513666428</v>
      </c>
      <c r="P67" s="16">
        <f ca="1">+OFFSET(rate!M$2,$D67,0)*100000</f>
        <v>913.88280286294525</v>
      </c>
      <c r="Q67" s="16">
        <f ca="1">+OFFSET(rate!N$2,$D67,0)*100000</f>
        <v>913.41894991497941</v>
      </c>
      <c r="R67" s="16">
        <f ca="1">+OFFSET(rate!O$2,$D67,0)*100000</f>
        <v>909.33649446536344</v>
      </c>
      <c r="S67" s="16">
        <f ca="1">+OFFSET(rate!P$2,$D67,0)*100000</f>
        <v>943.26573538302193</v>
      </c>
      <c r="T67" s="16">
        <f ca="1">+OFFSET(rate!Q$2,$D67,0)*100000</f>
        <v>926.66765303655029</v>
      </c>
      <c r="U67" s="16" t="e">
        <f ca="1">+OFFSET(rate!#REF!,$D67,0)*100000</f>
        <v>#REF!</v>
      </c>
      <c r="V67" s="16" t="e">
        <f ca="1">+OFFSET(rate!#REF!,$D67,0)*100000</f>
        <v>#REF!</v>
      </c>
      <c r="W67" s="16" t="e">
        <f ca="1">+OFFSET(rate!#REF!,$D67,0)*100000</f>
        <v>#REF!</v>
      </c>
      <c r="X67" s="16" t="e">
        <f ca="1">+OFFSET(rate!#REF!,$D67,0)*100000</f>
        <v>#REF!</v>
      </c>
      <c r="Y67" s="16" t="e">
        <f ca="1">+OFFSET(rate!#REF!,$D67,0)*100000</f>
        <v>#REF!</v>
      </c>
      <c r="Z67" s="16" t="e">
        <f ca="1">+OFFSET(rate!#REF!,$D67,0)*100000</f>
        <v>#REF!</v>
      </c>
      <c r="AA67" s="16" t="e">
        <f ca="1">+OFFSET(rate!#REF!,$D67,0)*100000</f>
        <v>#REF!</v>
      </c>
      <c r="AB67" s="16" t="e">
        <f ca="1">+OFFSET(rate!#REF!,$D67,0)*100000</f>
        <v>#REF!</v>
      </c>
    </row>
    <row r="68" spans="4:28" x14ac:dyDescent="0.3">
      <c r="D68">
        <v>62</v>
      </c>
      <c r="E68" s="16">
        <f ca="1">+OFFSET(rate!B$2,$D68,0)*100000</f>
        <v>1758.4025384492638</v>
      </c>
      <c r="F68" s="16">
        <f ca="1">+OFFSET(rate!C$2,$D68,0)*100000</f>
        <v>1779.8124543983772</v>
      </c>
      <c r="G68" s="16">
        <f ca="1">+OFFSET(rate!D$2,$D68,0)*100000</f>
        <v>1689.2687624955663</v>
      </c>
      <c r="H68" s="16">
        <f ca="1">+OFFSET(rate!E$2,$D68,0)*100000</f>
        <v>1624.8801227097692</v>
      </c>
      <c r="I68" s="16">
        <f ca="1">+OFFSET(rate!F$2,$D68,0)*100000</f>
        <v>1577.4464584534974</v>
      </c>
      <c r="J68" s="16">
        <f ca="1">+OFFSET(rate!G$2,$D68,0)*100000</f>
        <v>1561.6400185809703</v>
      </c>
      <c r="K68" s="16">
        <f ca="1">+OFFSET(rate!H$2,$D68,0)*100000</f>
        <v>1506.3411568940392</v>
      </c>
      <c r="L68" s="16">
        <f ca="1">+OFFSET(rate!I$2,$D68,0)*100000</f>
        <v>1512.8070941952051</v>
      </c>
      <c r="M68" s="16">
        <f ca="1">+OFFSET(rate!J$2,$D68,0)*100000</f>
        <v>1496.4445973668624</v>
      </c>
      <c r="N68" s="16">
        <f ca="1">+OFFSET(rate!K$2,$D68,0)*100000</f>
        <v>1464.4890949622454</v>
      </c>
      <c r="O68" s="16">
        <f ca="1">+OFFSET(rate!L$2,$D68,0)*100000</f>
        <v>1480.2581492145239</v>
      </c>
      <c r="P68" s="16">
        <f ca="1">+OFFSET(rate!M$2,$D68,0)*100000</f>
        <v>1334.9499321827818</v>
      </c>
      <c r="Q68" s="16">
        <f ca="1">+OFFSET(rate!N$2,$D68,0)*100000</f>
        <v>1299.3832029224072</v>
      </c>
      <c r="R68" s="16">
        <f ca="1">+OFFSET(rate!O$2,$D68,0)*100000</f>
        <v>1326.2568705161416</v>
      </c>
      <c r="S68" s="16">
        <f ca="1">+OFFSET(rate!P$2,$D68,0)*100000</f>
        <v>1421.2127479919538</v>
      </c>
      <c r="T68" s="16">
        <f ca="1">+OFFSET(rate!Q$2,$D68,0)*100000</f>
        <v>1243.2679773952436</v>
      </c>
      <c r="U68" s="16" t="e">
        <f ca="1">+OFFSET(rate!#REF!,$D68,0)*100000</f>
        <v>#REF!</v>
      </c>
      <c r="V68" s="16" t="e">
        <f ca="1">+OFFSET(rate!#REF!,$D68,0)*100000</f>
        <v>#REF!</v>
      </c>
      <c r="W68" s="16" t="e">
        <f ca="1">+OFFSET(rate!#REF!,$D68,0)*100000</f>
        <v>#REF!</v>
      </c>
      <c r="X68" s="16" t="e">
        <f ca="1">+OFFSET(rate!#REF!,$D68,0)*100000</f>
        <v>#REF!</v>
      </c>
      <c r="Y68" s="16" t="e">
        <f ca="1">+OFFSET(rate!#REF!,$D68,0)*100000</f>
        <v>#REF!</v>
      </c>
      <c r="Z68" s="16" t="e">
        <f ca="1">+OFFSET(rate!#REF!,$D68,0)*100000</f>
        <v>#REF!</v>
      </c>
      <c r="AA68" s="16" t="e">
        <f ca="1">+OFFSET(rate!#REF!,$D68,0)*100000</f>
        <v>#REF!</v>
      </c>
      <c r="AB68" s="16" t="e">
        <f ca="1">+OFFSET(rate!#REF!,$D68,0)*100000</f>
        <v>#REF!</v>
      </c>
    </row>
    <row r="69" spans="4:28" x14ac:dyDescent="0.3">
      <c r="D69">
        <v>67</v>
      </c>
      <c r="E69" s="16">
        <f ca="1">+OFFSET(rate!B$2,$D69,0)*100000</f>
        <v>2614.2767478538344</v>
      </c>
      <c r="F69" s="16">
        <f ca="1">+OFFSET(rate!C$2,$D69,0)*100000</f>
        <v>2478.604618709604</v>
      </c>
      <c r="G69" s="16">
        <f ca="1">+OFFSET(rate!D$2,$D69,0)*100000</f>
        <v>2493.2030802484487</v>
      </c>
      <c r="H69" s="16">
        <f ca="1">+OFFSET(rate!E$2,$D69,0)*100000</f>
        <v>2372.6668629035257</v>
      </c>
      <c r="I69" s="16">
        <f ca="1">+OFFSET(rate!F$2,$D69,0)*100000</f>
        <v>2341.8474737175065</v>
      </c>
      <c r="J69" s="16">
        <f ca="1">+OFFSET(rate!G$2,$D69,0)*100000</f>
        <v>2361.0635075577684</v>
      </c>
      <c r="K69" s="16">
        <f ca="1">+OFFSET(rate!H$2,$D69,0)*100000</f>
        <v>2317.2378431768248</v>
      </c>
      <c r="L69" s="16">
        <f ca="1">+OFFSET(rate!I$2,$D69,0)*100000</f>
        <v>2298.8948584757591</v>
      </c>
      <c r="M69" s="16">
        <f ca="1">+OFFSET(rate!J$2,$D69,0)*100000</f>
        <v>2187.9740058839652</v>
      </c>
      <c r="N69" s="16">
        <f ca="1">+OFFSET(rate!K$2,$D69,0)*100000</f>
        <v>2116.5161968674356</v>
      </c>
      <c r="O69" s="16">
        <f ca="1">+OFFSET(rate!L$2,$D69,0)*100000</f>
        <v>2108.4985692050996</v>
      </c>
      <c r="P69" s="16">
        <f ca="1">+OFFSET(rate!M$2,$D69,0)*100000</f>
        <v>2024.5784668642307</v>
      </c>
      <c r="Q69" s="16">
        <f ca="1">+OFFSET(rate!N$2,$D69,0)*100000</f>
        <v>1948.2175558562274</v>
      </c>
      <c r="R69" s="16">
        <f ca="1">+OFFSET(rate!O$2,$D69,0)*100000</f>
        <v>1970.4851017744454</v>
      </c>
      <c r="S69" s="16">
        <f ca="1">+OFFSET(rate!P$2,$D69,0)*100000</f>
        <v>1954.6779780720874</v>
      </c>
      <c r="T69" s="16">
        <f ca="1">+OFFSET(rate!Q$2,$D69,0)*100000</f>
        <v>1929.7220113431174</v>
      </c>
      <c r="U69" s="16" t="e">
        <f ca="1">+OFFSET(rate!#REF!,$D69,0)*100000</f>
        <v>#REF!</v>
      </c>
      <c r="V69" s="16" t="e">
        <f ca="1">+OFFSET(rate!#REF!,$D69,0)*100000</f>
        <v>#REF!</v>
      </c>
      <c r="W69" s="16" t="e">
        <f ca="1">+OFFSET(rate!#REF!,$D69,0)*100000</f>
        <v>#REF!</v>
      </c>
      <c r="X69" s="16" t="e">
        <f ca="1">+OFFSET(rate!#REF!,$D69,0)*100000</f>
        <v>#REF!</v>
      </c>
      <c r="Y69" s="16" t="e">
        <f ca="1">+OFFSET(rate!#REF!,$D69,0)*100000</f>
        <v>#REF!</v>
      </c>
      <c r="Z69" s="16" t="e">
        <f ca="1">+OFFSET(rate!#REF!,$D69,0)*100000</f>
        <v>#REF!</v>
      </c>
      <c r="AA69" s="16" t="e">
        <f ca="1">+OFFSET(rate!#REF!,$D69,0)*100000</f>
        <v>#REF!</v>
      </c>
      <c r="AB69" s="16" t="e">
        <f ca="1">+OFFSET(rate!#REF!,$D69,0)*100000</f>
        <v>#REF!</v>
      </c>
    </row>
    <row r="70" spans="4:28" x14ac:dyDescent="0.3">
      <c r="D70">
        <v>72</v>
      </c>
      <c r="E70" s="16">
        <f ca="1">+OFFSET(rate!B$2,$D70,0)*100000</f>
        <v>3963.3586089576261</v>
      </c>
      <c r="F70" s="16">
        <f ca="1">+OFFSET(rate!C$2,$D70,0)*100000</f>
        <v>3989.4791102320241</v>
      </c>
      <c r="G70" s="16">
        <f ca="1">+OFFSET(rate!D$2,$D70,0)*100000</f>
        <v>3936.4885139483822</v>
      </c>
      <c r="H70" s="16">
        <f ca="1">+OFFSET(rate!E$2,$D70,0)*100000</f>
        <v>3887.4936665192781</v>
      </c>
      <c r="I70" s="16">
        <f ca="1">+OFFSET(rate!F$2,$D70,0)*100000</f>
        <v>3921.4947966115051</v>
      </c>
      <c r="J70" s="16">
        <f ca="1">+OFFSET(rate!G$2,$D70,0)*100000</f>
        <v>3753.4766874518482</v>
      </c>
      <c r="K70" s="16">
        <f ca="1">+OFFSET(rate!H$2,$D70,0)*100000</f>
        <v>3553.1969629333562</v>
      </c>
      <c r="L70" s="16">
        <f ca="1">+OFFSET(rate!I$2,$D70,0)*100000</f>
        <v>3448.9786876140697</v>
      </c>
      <c r="M70" s="16">
        <f ca="1">+OFFSET(rate!J$2,$D70,0)*100000</f>
        <v>3362.4911492297883</v>
      </c>
      <c r="N70" s="16">
        <f ca="1">+OFFSET(rate!K$2,$D70,0)*100000</f>
        <v>3185.1372825115054</v>
      </c>
      <c r="O70" s="16">
        <f ca="1">+OFFSET(rate!L$2,$D70,0)*100000</f>
        <v>3195.2051646987311</v>
      </c>
      <c r="P70" s="16">
        <f ca="1">+OFFSET(rate!M$2,$D70,0)*100000</f>
        <v>3058.5799465374848</v>
      </c>
      <c r="Q70" s="16">
        <f ca="1">+OFFSET(rate!N$2,$D70,0)*100000</f>
        <v>3039.1174226876578</v>
      </c>
      <c r="R70" s="16">
        <f ca="1">+OFFSET(rate!O$2,$D70,0)*100000</f>
        <v>2966.4292110008232</v>
      </c>
      <c r="S70" s="16">
        <f ca="1">+OFFSET(rate!P$2,$D70,0)*100000</f>
        <v>2877.3579277912736</v>
      </c>
      <c r="T70" s="16">
        <f ca="1">+OFFSET(rate!Q$2,$D70,0)*100000</f>
        <v>2890.5588567027307</v>
      </c>
      <c r="U70" s="16" t="e">
        <f ca="1">+OFFSET(rate!#REF!,$D70,0)*100000</f>
        <v>#REF!</v>
      </c>
      <c r="V70" s="16" t="e">
        <f ca="1">+OFFSET(rate!#REF!,$D70,0)*100000</f>
        <v>#REF!</v>
      </c>
      <c r="W70" s="16" t="e">
        <f ca="1">+OFFSET(rate!#REF!,$D70,0)*100000</f>
        <v>#REF!</v>
      </c>
      <c r="X70" s="16" t="e">
        <f ca="1">+OFFSET(rate!#REF!,$D70,0)*100000</f>
        <v>#REF!</v>
      </c>
      <c r="Y70" s="16" t="e">
        <f ca="1">+OFFSET(rate!#REF!,$D70,0)*100000</f>
        <v>#REF!</v>
      </c>
      <c r="Z70" s="16" t="e">
        <f ca="1">+OFFSET(rate!#REF!,$D70,0)*100000</f>
        <v>#REF!</v>
      </c>
      <c r="AA70" s="16" t="e">
        <f ca="1">+OFFSET(rate!#REF!,$D70,0)*100000</f>
        <v>#REF!</v>
      </c>
      <c r="AB70" s="16" t="e">
        <f ca="1">+OFFSET(rate!#REF!,$D70,0)*100000</f>
        <v>#REF!</v>
      </c>
    </row>
    <row r="71" spans="4:28" x14ac:dyDescent="0.3">
      <c r="D71">
        <v>77</v>
      </c>
      <c r="E71" s="16">
        <f ca="1">+OFFSET(rate!B$2,$D71,0)*100000</f>
        <v>6294.3282494567848</v>
      </c>
      <c r="F71" s="16">
        <f ca="1">+OFFSET(rate!C$2,$D71,0)*100000</f>
        <v>6032.9829289462914</v>
      </c>
      <c r="G71" s="16">
        <f ca="1">+OFFSET(rate!D$2,$D71,0)*100000</f>
        <v>6184.7273778075487</v>
      </c>
      <c r="H71" s="16">
        <f ca="1">+OFFSET(rate!E$2,$D71,0)*100000</f>
        <v>5900.8833284891934</v>
      </c>
      <c r="I71" s="16">
        <f ca="1">+OFFSET(rate!F$2,$D71,0)*100000</f>
        <v>5820.092730786444</v>
      </c>
      <c r="J71" s="16">
        <f ca="1">+OFFSET(rate!G$2,$D71,0)*100000</f>
        <v>5644.6765657481665</v>
      </c>
      <c r="K71" s="16">
        <f ca="1">+OFFSET(rate!H$2,$D71,0)*100000</f>
        <v>5630.6529364075068</v>
      </c>
      <c r="L71" s="16">
        <f ca="1">+OFFSET(rate!I$2,$D71,0)*100000</f>
        <v>5503.5223817896003</v>
      </c>
      <c r="M71" s="16">
        <f ca="1">+OFFSET(rate!J$2,$D71,0)*100000</f>
        <v>5301.5185182000296</v>
      </c>
      <c r="N71" s="16">
        <f ca="1">+OFFSET(rate!K$2,$D71,0)*100000</f>
        <v>5149.9657449046836</v>
      </c>
      <c r="O71" s="16">
        <f ca="1">+OFFSET(rate!L$2,$D71,0)*100000</f>
        <v>5103.8376510816906</v>
      </c>
      <c r="P71" s="16">
        <f ca="1">+OFFSET(rate!M$2,$D71,0)*100000</f>
        <v>4835.8698812452403</v>
      </c>
      <c r="Q71" s="16">
        <f ca="1">+OFFSET(rate!N$2,$D71,0)*100000</f>
        <v>4726.5471515739446</v>
      </c>
      <c r="R71" s="16">
        <f ca="1">+OFFSET(rate!O$2,$D71,0)*100000</f>
        <v>4654.7877280929451</v>
      </c>
      <c r="S71" s="16">
        <f ca="1">+OFFSET(rate!P$2,$D71,0)*100000</f>
        <v>4522.0221052964571</v>
      </c>
      <c r="T71" s="16">
        <f ca="1">+OFFSET(rate!Q$2,$D71,0)*100000</f>
        <v>4486.2551338297399</v>
      </c>
      <c r="U71" s="16" t="e">
        <f ca="1">+OFFSET(rate!#REF!,$D71,0)*100000</f>
        <v>#REF!</v>
      </c>
      <c r="V71" s="16" t="e">
        <f ca="1">+OFFSET(rate!#REF!,$D71,0)*100000</f>
        <v>#REF!</v>
      </c>
      <c r="W71" s="16" t="e">
        <f ca="1">+OFFSET(rate!#REF!,$D71,0)*100000</f>
        <v>#REF!</v>
      </c>
      <c r="X71" s="16" t="e">
        <f ca="1">+OFFSET(rate!#REF!,$D71,0)*100000</f>
        <v>#REF!</v>
      </c>
      <c r="Y71" s="16" t="e">
        <f ca="1">+OFFSET(rate!#REF!,$D71,0)*100000</f>
        <v>#REF!</v>
      </c>
      <c r="Z71" s="16" t="e">
        <f ca="1">+OFFSET(rate!#REF!,$D71,0)*100000</f>
        <v>#REF!</v>
      </c>
      <c r="AA71" s="16" t="e">
        <f ca="1">+OFFSET(rate!#REF!,$D71,0)*100000</f>
        <v>#REF!</v>
      </c>
      <c r="AB71" s="16" t="e">
        <f ca="1">+OFFSET(rate!#REF!,$D71,0)*100000</f>
        <v>#REF!</v>
      </c>
    </row>
    <row r="72" spans="4:28" x14ac:dyDescent="0.3">
      <c r="D72">
        <v>82</v>
      </c>
      <c r="E72" s="16">
        <f ca="1">+OFFSET(rate!B$2,$D72,0)*100000</f>
        <v>10270.914178371611</v>
      </c>
      <c r="F72" s="16">
        <f ca="1">+OFFSET(rate!C$2,$D72,0)*100000</f>
        <v>10263.504079911099</v>
      </c>
      <c r="G72" s="16">
        <f ca="1">+OFFSET(rate!D$2,$D72,0)*100000</f>
        <v>9939.0777140769478</v>
      </c>
      <c r="H72" s="16">
        <f ca="1">+OFFSET(rate!E$2,$D72,0)*100000</f>
        <v>9973.7957050084678</v>
      </c>
      <c r="I72" s="16">
        <f ca="1">+OFFSET(rate!F$2,$D72,0)*100000</f>
        <v>10089.626987571084</v>
      </c>
      <c r="J72" s="16">
        <f ca="1">+OFFSET(rate!G$2,$D72,0)*100000</f>
        <v>9925.0889948801541</v>
      </c>
      <c r="K72" s="16">
        <f ca="1">+OFFSET(rate!H$2,$D72,0)*100000</f>
        <v>9390.983997500125</v>
      </c>
      <c r="L72" s="16">
        <f ca="1">+OFFSET(rate!I$2,$D72,0)*100000</f>
        <v>9942.5404967610957</v>
      </c>
      <c r="M72" s="16">
        <f ca="1">+OFFSET(rate!J$2,$D72,0)*100000</f>
        <v>9206.5928223250776</v>
      </c>
      <c r="N72" s="16">
        <f ca="1">+OFFSET(rate!K$2,$D72,0)*100000</f>
        <v>8670.9400690540351</v>
      </c>
      <c r="O72" s="16">
        <f ca="1">+OFFSET(rate!L$2,$D72,0)*100000</f>
        <v>8737.655728043208</v>
      </c>
      <c r="P72" s="16">
        <f ca="1">+OFFSET(rate!M$2,$D72,0)*100000</f>
        <v>8550.8850288627236</v>
      </c>
      <c r="Q72" s="16">
        <f ca="1">+OFFSET(rate!N$2,$D72,0)*100000</f>
        <v>8148.9718101336484</v>
      </c>
      <c r="R72" s="16">
        <f ca="1">+OFFSET(rate!O$2,$D72,0)*100000</f>
        <v>8108.9241215945003</v>
      </c>
      <c r="S72" s="16">
        <f ca="1">+OFFSET(rate!P$2,$D72,0)*100000</f>
        <v>7921.0539521210303</v>
      </c>
      <c r="T72" s="16">
        <f ca="1">+OFFSET(rate!Q$2,$D72,0)*100000</f>
        <v>7726.3223483364272</v>
      </c>
      <c r="U72" s="16" t="e">
        <f ca="1">+OFFSET(rate!#REF!,$D72,0)*100000</f>
        <v>#REF!</v>
      </c>
      <c r="V72" s="16" t="e">
        <f ca="1">+OFFSET(rate!#REF!,$D72,0)*100000</f>
        <v>#REF!</v>
      </c>
      <c r="W72" s="16" t="e">
        <f ca="1">+OFFSET(rate!#REF!,$D72,0)*100000</f>
        <v>#REF!</v>
      </c>
      <c r="X72" s="16" t="e">
        <f ca="1">+OFFSET(rate!#REF!,$D72,0)*100000</f>
        <v>#REF!</v>
      </c>
      <c r="Y72" s="16" t="e">
        <f ca="1">+OFFSET(rate!#REF!,$D72,0)*100000</f>
        <v>#REF!</v>
      </c>
      <c r="Z72" s="16" t="e">
        <f ca="1">+OFFSET(rate!#REF!,$D72,0)*100000</f>
        <v>#REF!</v>
      </c>
      <c r="AA72" s="16" t="e">
        <f ca="1">+OFFSET(rate!#REF!,$D72,0)*100000</f>
        <v>#REF!</v>
      </c>
      <c r="AB72" s="16" t="e">
        <f ca="1">+OFFSET(rate!#REF!,$D72,0)*100000</f>
        <v>#REF!</v>
      </c>
    </row>
    <row r="73" spans="4:28" x14ac:dyDescent="0.3">
      <c r="D73">
        <v>87</v>
      </c>
      <c r="E73" s="16">
        <f ca="1">+OFFSET(rate!B$2,$D73,0)*100000</f>
        <v>16395.631752831676</v>
      </c>
      <c r="F73" s="16">
        <f ca="1">+OFFSET(rate!C$2,$D73,0)*100000</f>
        <v>16027.814103280443</v>
      </c>
      <c r="G73" s="16">
        <f ca="1">+OFFSET(rate!D$2,$D73,0)*100000</f>
        <v>16480.811525745037</v>
      </c>
      <c r="H73" s="16">
        <f ca="1">+OFFSET(rate!E$2,$D73,0)*100000</f>
        <v>15981.75130403922</v>
      </c>
      <c r="I73" s="16">
        <f ca="1">+OFFSET(rate!F$2,$D73,0)*100000</f>
        <v>16765.814561830044</v>
      </c>
      <c r="J73" s="16">
        <f ca="1">+OFFSET(rate!G$2,$D73,0)*100000</f>
        <v>16143.040153558335</v>
      </c>
      <c r="K73" s="16">
        <f ca="1">+OFFSET(rate!H$2,$D73,0)*100000</f>
        <v>16157.690101080805</v>
      </c>
      <c r="L73" s="16">
        <f ca="1">+OFFSET(rate!I$2,$D73,0)*100000</f>
        <v>15786.769326502672</v>
      </c>
      <c r="M73" s="16">
        <f ca="1">+OFFSET(rate!J$2,$D73,0)*100000</f>
        <v>15578.272881209985</v>
      </c>
      <c r="N73" s="16">
        <f ca="1">+OFFSET(rate!K$2,$D73,0)*100000</f>
        <v>15036.857747479926</v>
      </c>
      <c r="O73" s="16">
        <f ca="1">+OFFSET(rate!L$2,$D73,0)*100000</f>
        <v>15141.519612948667</v>
      </c>
      <c r="P73" s="16">
        <f ca="1">+OFFSET(rate!M$2,$D73,0)*100000</f>
        <v>14024.487717102118</v>
      </c>
      <c r="Q73" s="16">
        <f ca="1">+OFFSET(rate!N$2,$D73,0)*100000</f>
        <v>14913.997906953664</v>
      </c>
      <c r="R73" s="16">
        <f ca="1">+OFFSET(rate!O$2,$D73,0)*100000</f>
        <v>14162.965140465883</v>
      </c>
      <c r="S73" s="16">
        <f ca="1">+OFFSET(rate!P$2,$D73,0)*100000</f>
        <v>13240.592070523044</v>
      </c>
      <c r="T73" s="16">
        <f ca="1">+OFFSET(rate!Q$2,$D73,0)*100000</f>
        <v>13467.874563466756</v>
      </c>
      <c r="U73" s="16" t="e">
        <f ca="1">+OFFSET(rate!#REF!,$D73,0)*100000</f>
        <v>#REF!</v>
      </c>
      <c r="V73" s="16" t="e">
        <f ca="1">+OFFSET(rate!#REF!,$D73,0)*100000</f>
        <v>#REF!</v>
      </c>
      <c r="W73" s="16" t="e">
        <f ca="1">+OFFSET(rate!#REF!,$D73,0)*100000</f>
        <v>#REF!</v>
      </c>
      <c r="X73" s="16" t="e">
        <f ca="1">+OFFSET(rate!#REF!,$D73,0)*100000</f>
        <v>#REF!</v>
      </c>
      <c r="Y73" s="16" t="e">
        <f ca="1">+OFFSET(rate!#REF!,$D73,0)*100000</f>
        <v>#REF!</v>
      </c>
      <c r="Z73" s="16" t="e">
        <f ca="1">+OFFSET(rate!#REF!,$D73,0)*100000</f>
        <v>#REF!</v>
      </c>
      <c r="AA73" s="16" t="e">
        <f ca="1">+OFFSET(rate!#REF!,$D73,0)*100000</f>
        <v>#REF!</v>
      </c>
      <c r="AB73" s="16" t="e">
        <f ca="1">+OFFSET(rate!#REF!,$D73,0)*100000</f>
        <v>#REF!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>
        <f>+D11-SUM(dose!B2:B102)</f>
        <v>-986515824</v>
      </c>
      <c r="E2" s="6">
        <f>+E11-SUM(dose!C2:C102)</f>
        <v>-986329158.5</v>
      </c>
      <c r="F2" s="6">
        <f>+F11-SUM(dose!D2:D102)</f>
        <v>-986155227</v>
      </c>
      <c r="G2" s="6">
        <f>+G11-SUM(dose!E2:E102)</f>
        <v>-986025583</v>
      </c>
      <c r="H2" s="6">
        <f>+H11-SUM(dose!F2:F102)</f>
        <v>-985926782</v>
      </c>
      <c r="I2" s="6">
        <f>+I11-SUM(dose!G2:G102)</f>
        <v>-985831299</v>
      </c>
      <c r="J2" s="6">
        <f>+J11-SUM(dose!H2:H102)</f>
        <v>-985726619</v>
      </c>
      <c r="K2" s="6">
        <f>+K11-SUM(dose!I2:I102)</f>
        <v>-985619592.5</v>
      </c>
      <c r="L2" s="6">
        <f>+L11-SUM(dose!J2:J102)</f>
        <v>-985493773</v>
      </c>
      <c r="M2" s="6">
        <f>+M11-SUM(dose!K2:K102)</f>
        <v>-985352425.5</v>
      </c>
      <c r="N2" s="6">
        <f>+N11-SUM(dose!L2:L102)</f>
        <v>-985219662</v>
      </c>
      <c r="O2" s="6">
        <f>+O11-SUM(dose!M2:M102)</f>
        <v>-985097352</v>
      </c>
      <c r="P2" s="6">
        <f>+P11-SUM(dose!N2:N102)</f>
        <v>-984970312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 t="e">
        <f>+T11-SUM(dose!#REF!)</f>
        <v>#REF!</v>
      </c>
      <c r="U2" s="6" t="e">
        <f>+U11-SUM(dose!#REF!)</f>
        <v>#REF!</v>
      </c>
      <c r="V2" s="6" t="e">
        <f>+V11-SUM(dose!#REF!)</f>
        <v>#REF!</v>
      </c>
      <c r="W2" s="6" t="e">
        <f>+W11-SUM(dose!#REF!)</f>
        <v>#REF!</v>
      </c>
      <c r="X2" s="6" t="e">
        <f>+X11-SUM(dose!#REF!)</f>
        <v>#REF!</v>
      </c>
      <c r="Y2" s="6" t="e">
        <f>+Y11-SUM(dose!#REF!)</f>
        <v>#REF!</v>
      </c>
      <c r="Z2" s="6" t="e">
        <f>+Z11-SUM(dose!#REF!)</f>
        <v>#REF!</v>
      </c>
      <c r="AA2" s="6" t="e">
        <f>+AA11-SUM(dose!#REF!)</f>
        <v>#REF!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Z114"/>
  <sheetViews>
    <sheetView zoomScale="85" zoomScaleNormal="85" workbookViewId="0">
      <selection activeCell="AA1" sqref="AA1:AB1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v>16667.419999999998</v>
      </c>
      <c r="C2" s="8">
        <v>15987.97</v>
      </c>
      <c r="D2" s="8">
        <v>15813.15</v>
      </c>
      <c r="E2" s="8">
        <v>15804.4</v>
      </c>
      <c r="F2" s="8">
        <v>15655.61</v>
      </c>
      <c r="G2" s="8">
        <v>15729.83</v>
      </c>
      <c r="H2" s="8">
        <v>15489.29</v>
      </c>
      <c r="I2" s="8">
        <v>15723.69</v>
      </c>
      <c r="J2" s="8">
        <v>15910.56</v>
      </c>
      <c r="K2" s="8">
        <v>15726.62</v>
      </c>
      <c r="L2" s="8">
        <v>16027.59</v>
      </c>
      <c r="M2" s="8">
        <v>15981.28</v>
      </c>
      <c r="N2" s="8">
        <v>16308.03</v>
      </c>
      <c r="O2" s="8">
        <v>15669.3</v>
      </c>
      <c r="P2" s="8">
        <v>14825.14</v>
      </c>
      <c r="Q2" s="8">
        <v>13702.95</v>
      </c>
      <c r="R2" s="8">
        <v>13328.04</v>
      </c>
      <c r="S2" s="8">
        <v>13140.03</v>
      </c>
      <c r="T2" s="8">
        <v>13119.96</v>
      </c>
      <c r="U2" s="8">
        <v>12887.07</v>
      </c>
      <c r="V2" s="8">
        <v>13008.9</v>
      </c>
      <c r="W2" s="8">
        <v>12867.89</v>
      </c>
      <c r="X2" s="8">
        <v>12468.79</v>
      </c>
      <c r="Y2" s="8">
        <v>12069.9</v>
      </c>
      <c r="Z2" s="8">
        <v>11675.82</v>
      </c>
    </row>
    <row r="3" spans="1:26" x14ac:dyDescent="0.3">
      <c r="A3">
        <v>1</v>
      </c>
      <c r="B3" s="8">
        <v>1350.36</v>
      </c>
      <c r="C3" s="8">
        <v>1192.3699999999999</v>
      </c>
      <c r="D3" s="8">
        <v>1169.31</v>
      </c>
      <c r="E3" s="8">
        <v>1111.31</v>
      </c>
      <c r="F3" s="8">
        <v>1106.26</v>
      </c>
      <c r="G3" s="8">
        <v>1095.26</v>
      </c>
      <c r="H3" s="8">
        <v>1107.22</v>
      </c>
      <c r="I3" s="8">
        <v>1082.25</v>
      </c>
      <c r="J3" s="8">
        <v>1060.24</v>
      </c>
      <c r="K3" s="8">
        <v>1054.24</v>
      </c>
      <c r="L3" s="8">
        <v>1086.68</v>
      </c>
      <c r="M3" s="8">
        <v>974.13</v>
      </c>
      <c r="N3" s="8">
        <v>1055.1300000000001</v>
      </c>
      <c r="O3" s="8">
        <v>1102.0899999999999</v>
      </c>
      <c r="P3" s="8">
        <v>972.14</v>
      </c>
      <c r="Q3" s="8">
        <v>928.06</v>
      </c>
      <c r="R3" s="8">
        <v>917.07</v>
      </c>
      <c r="S3" s="8">
        <v>900.07</v>
      </c>
      <c r="T3" s="8">
        <v>929.06</v>
      </c>
      <c r="U3" s="8">
        <v>796.06</v>
      </c>
      <c r="V3" s="8">
        <v>916.06</v>
      </c>
      <c r="W3" s="8">
        <v>873.06</v>
      </c>
      <c r="X3" s="8">
        <v>863.06</v>
      </c>
      <c r="Y3" s="8">
        <v>833.06</v>
      </c>
      <c r="Z3" s="8">
        <v>824.06</v>
      </c>
    </row>
    <row r="4" spans="1:26" x14ac:dyDescent="0.3">
      <c r="A4">
        <v>2</v>
      </c>
      <c r="B4" s="8">
        <v>946.25</v>
      </c>
      <c r="C4" s="8">
        <v>870.27</v>
      </c>
      <c r="D4" s="8">
        <v>787.21</v>
      </c>
      <c r="E4" s="8">
        <v>763.21</v>
      </c>
      <c r="F4" s="8">
        <v>792.19</v>
      </c>
      <c r="G4" s="8">
        <v>740.18</v>
      </c>
      <c r="H4" s="8">
        <v>747.29</v>
      </c>
      <c r="I4" s="8">
        <v>723.17</v>
      </c>
      <c r="J4" s="8">
        <v>749.17</v>
      </c>
      <c r="K4" s="8">
        <v>668.16</v>
      </c>
      <c r="L4" s="8">
        <v>737.62</v>
      </c>
      <c r="M4" s="8">
        <v>668.09</v>
      </c>
      <c r="N4" s="8">
        <v>666.09</v>
      </c>
      <c r="O4" s="8">
        <v>679.05</v>
      </c>
      <c r="P4" s="8">
        <v>655.1</v>
      </c>
      <c r="Q4" s="8">
        <v>660.04</v>
      </c>
      <c r="R4" s="8">
        <v>619.04999999999995</v>
      </c>
      <c r="S4" s="8">
        <v>620.04</v>
      </c>
      <c r="T4" s="8">
        <v>589.04</v>
      </c>
      <c r="U4" s="8">
        <v>563.04</v>
      </c>
      <c r="V4" s="8">
        <v>562.04</v>
      </c>
      <c r="W4" s="8">
        <v>573.04</v>
      </c>
      <c r="X4" s="8">
        <v>583.04</v>
      </c>
      <c r="Y4" s="8">
        <v>610.04</v>
      </c>
      <c r="Z4" s="8">
        <v>515.04</v>
      </c>
    </row>
    <row r="5" spans="1:26" x14ac:dyDescent="0.3">
      <c r="A5">
        <v>3</v>
      </c>
      <c r="B5" s="8">
        <v>714.19</v>
      </c>
      <c r="C5" s="8">
        <v>723.23</v>
      </c>
      <c r="D5" s="8">
        <v>653.16999999999996</v>
      </c>
      <c r="E5" s="8">
        <v>571.16</v>
      </c>
      <c r="F5" s="8">
        <v>601.14</v>
      </c>
      <c r="G5" s="8">
        <v>558.13</v>
      </c>
      <c r="H5" s="8">
        <v>563.16</v>
      </c>
      <c r="I5" s="8">
        <v>537.13</v>
      </c>
      <c r="J5" s="8">
        <v>581.41</v>
      </c>
      <c r="K5" s="8">
        <v>506.11</v>
      </c>
      <c r="L5" s="8">
        <v>519.08000000000004</v>
      </c>
      <c r="M5" s="8">
        <v>502.57</v>
      </c>
      <c r="N5" s="8">
        <v>500.06</v>
      </c>
      <c r="O5" s="8">
        <v>519.04</v>
      </c>
      <c r="P5" s="8">
        <v>498.07</v>
      </c>
      <c r="Q5" s="8">
        <v>506.04</v>
      </c>
      <c r="R5" s="8">
        <v>492.04</v>
      </c>
      <c r="S5" s="8">
        <v>461.04</v>
      </c>
      <c r="T5" s="8">
        <v>431.04</v>
      </c>
      <c r="U5" s="8">
        <v>429.04</v>
      </c>
      <c r="V5" s="8">
        <v>462.04</v>
      </c>
      <c r="W5" s="8">
        <v>468.04</v>
      </c>
      <c r="X5" s="8">
        <v>461.03</v>
      </c>
      <c r="Y5" s="8">
        <v>454.04</v>
      </c>
      <c r="Z5" s="8">
        <v>390.02</v>
      </c>
    </row>
    <row r="6" spans="1:26" x14ac:dyDescent="0.3">
      <c r="A6">
        <v>4</v>
      </c>
      <c r="B6" s="8">
        <v>599.16</v>
      </c>
      <c r="C6" s="8">
        <v>566.17999999999995</v>
      </c>
      <c r="D6" s="8">
        <v>512.13</v>
      </c>
      <c r="E6" s="8">
        <v>476.13</v>
      </c>
      <c r="F6" s="8">
        <v>474.11</v>
      </c>
      <c r="G6" s="8">
        <v>430.11</v>
      </c>
      <c r="H6" s="8">
        <v>478.13</v>
      </c>
      <c r="I6" s="8">
        <v>460.11</v>
      </c>
      <c r="J6" s="8">
        <v>431.82</v>
      </c>
      <c r="K6" s="8">
        <v>416.44</v>
      </c>
      <c r="L6" s="8">
        <v>418.06</v>
      </c>
      <c r="M6" s="8">
        <v>395.56</v>
      </c>
      <c r="N6" s="8">
        <v>412.05</v>
      </c>
      <c r="O6" s="8">
        <v>393.04</v>
      </c>
      <c r="P6" s="8">
        <v>370.06</v>
      </c>
      <c r="Q6" s="8">
        <v>366.02</v>
      </c>
      <c r="R6" s="8">
        <v>376.03</v>
      </c>
      <c r="S6" s="8">
        <v>414.03</v>
      </c>
      <c r="T6" s="8">
        <v>374.02</v>
      </c>
      <c r="U6" s="8">
        <v>385.03</v>
      </c>
      <c r="V6" s="8">
        <v>341.02</v>
      </c>
      <c r="W6" s="8">
        <v>342.02</v>
      </c>
      <c r="X6" s="8">
        <v>325.02</v>
      </c>
      <c r="Y6" s="8">
        <v>346.02</v>
      </c>
      <c r="Z6" s="8">
        <v>311.02</v>
      </c>
    </row>
    <row r="7" spans="1:26" x14ac:dyDescent="0.3">
      <c r="A7">
        <v>5</v>
      </c>
      <c r="B7" s="8">
        <v>508.13</v>
      </c>
      <c r="C7" s="8">
        <v>546.16999999999996</v>
      </c>
      <c r="D7" s="8">
        <v>477.13</v>
      </c>
      <c r="E7" s="8">
        <v>475.13</v>
      </c>
      <c r="F7" s="8">
        <v>447.1</v>
      </c>
      <c r="G7" s="8">
        <v>429.1</v>
      </c>
      <c r="H7" s="8">
        <v>383.1</v>
      </c>
      <c r="I7" s="8">
        <v>369.08</v>
      </c>
      <c r="J7" s="8">
        <v>380.08</v>
      </c>
      <c r="K7" s="8">
        <v>353.73</v>
      </c>
      <c r="L7" s="8">
        <v>338.06</v>
      </c>
      <c r="M7" s="8">
        <v>406.06</v>
      </c>
      <c r="N7" s="8">
        <v>345.04</v>
      </c>
      <c r="O7" s="8">
        <v>314.02</v>
      </c>
      <c r="P7" s="8">
        <v>318.04000000000002</v>
      </c>
      <c r="Q7" s="8">
        <v>292.02</v>
      </c>
      <c r="R7" s="8">
        <v>326.02</v>
      </c>
      <c r="S7" s="8">
        <v>299.02</v>
      </c>
      <c r="T7" s="8">
        <v>315.02</v>
      </c>
      <c r="U7" s="8">
        <v>291.02</v>
      </c>
      <c r="V7" s="8">
        <v>321.02</v>
      </c>
      <c r="W7" s="8">
        <v>290.02</v>
      </c>
      <c r="X7" s="8">
        <v>300.02</v>
      </c>
      <c r="Y7" s="8">
        <v>294.02</v>
      </c>
      <c r="Z7" s="8">
        <v>291.02</v>
      </c>
    </row>
    <row r="8" spans="1:26" x14ac:dyDescent="0.3">
      <c r="A8">
        <v>6</v>
      </c>
      <c r="B8" s="8">
        <v>435.12</v>
      </c>
      <c r="C8" s="8">
        <v>478.15</v>
      </c>
      <c r="D8" s="8">
        <v>432.12</v>
      </c>
      <c r="E8" s="8">
        <v>416.12</v>
      </c>
      <c r="F8" s="8">
        <v>383.09</v>
      </c>
      <c r="G8" s="8">
        <v>380.09</v>
      </c>
      <c r="H8" s="8">
        <v>352.1</v>
      </c>
      <c r="I8" s="8">
        <v>325.08</v>
      </c>
      <c r="J8" s="8">
        <v>341.08</v>
      </c>
      <c r="K8" s="8">
        <v>350.08</v>
      </c>
      <c r="L8" s="8">
        <v>331.05</v>
      </c>
      <c r="M8" s="8">
        <v>284.04000000000002</v>
      </c>
      <c r="N8" s="8">
        <v>314.04000000000002</v>
      </c>
      <c r="O8" s="8">
        <v>270.02</v>
      </c>
      <c r="P8" s="8">
        <v>275.04000000000002</v>
      </c>
      <c r="Q8" s="8">
        <v>255.02</v>
      </c>
      <c r="R8" s="8">
        <v>283.02</v>
      </c>
      <c r="S8" s="8">
        <v>243.02</v>
      </c>
      <c r="T8" s="8">
        <v>275.02</v>
      </c>
      <c r="U8" s="8">
        <v>271.02</v>
      </c>
      <c r="V8" s="8">
        <v>283.02</v>
      </c>
      <c r="W8" s="8">
        <v>282.02</v>
      </c>
      <c r="X8" s="8">
        <v>242.02</v>
      </c>
      <c r="Y8" s="8">
        <v>248.02</v>
      </c>
      <c r="Z8" s="8">
        <v>266.02</v>
      </c>
    </row>
    <row r="9" spans="1:26" x14ac:dyDescent="0.3">
      <c r="A9">
        <v>7</v>
      </c>
      <c r="B9" s="8">
        <v>418.11</v>
      </c>
      <c r="C9" s="8">
        <v>419.13</v>
      </c>
      <c r="D9" s="8">
        <v>390.1</v>
      </c>
      <c r="E9" s="8">
        <v>432.12</v>
      </c>
      <c r="F9" s="8">
        <v>386.09</v>
      </c>
      <c r="G9" s="8">
        <v>347.08</v>
      </c>
      <c r="H9" s="8">
        <v>305.08</v>
      </c>
      <c r="I9" s="8">
        <v>326.08</v>
      </c>
      <c r="J9" s="8">
        <v>309.07</v>
      </c>
      <c r="K9" s="8">
        <v>314.07</v>
      </c>
      <c r="L9" s="8">
        <v>289.04000000000002</v>
      </c>
      <c r="M9" s="8">
        <v>286.04000000000002</v>
      </c>
      <c r="N9" s="8">
        <v>297.04000000000002</v>
      </c>
      <c r="O9" s="8">
        <v>282.02</v>
      </c>
      <c r="P9" s="8">
        <v>260.04000000000002</v>
      </c>
      <c r="Q9" s="8">
        <v>268.02</v>
      </c>
      <c r="R9" s="8">
        <v>256.02</v>
      </c>
      <c r="S9" s="8">
        <v>288.02</v>
      </c>
      <c r="T9" s="8">
        <v>252.02</v>
      </c>
      <c r="U9" s="8">
        <v>273.02</v>
      </c>
      <c r="V9" s="8">
        <v>241.02</v>
      </c>
      <c r="W9" s="8">
        <v>272.02</v>
      </c>
      <c r="X9" s="8">
        <v>267.02</v>
      </c>
      <c r="Y9" s="8">
        <v>243.02</v>
      </c>
      <c r="Z9" s="8">
        <v>243.02</v>
      </c>
    </row>
    <row r="10" spans="1:26" x14ac:dyDescent="0.3">
      <c r="A10">
        <v>8</v>
      </c>
      <c r="B10" s="8">
        <v>442.11</v>
      </c>
      <c r="C10" s="8">
        <v>386.12</v>
      </c>
      <c r="D10" s="8">
        <v>390.1</v>
      </c>
      <c r="E10" s="8">
        <v>353.1</v>
      </c>
      <c r="F10" s="8">
        <v>389.09</v>
      </c>
      <c r="G10" s="8">
        <v>349.08</v>
      </c>
      <c r="H10" s="8">
        <v>337.09</v>
      </c>
      <c r="I10" s="8">
        <v>348.08</v>
      </c>
      <c r="J10" s="8">
        <v>322.07</v>
      </c>
      <c r="K10" s="8">
        <v>297.06</v>
      </c>
      <c r="L10" s="8">
        <v>295.04000000000002</v>
      </c>
      <c r="M10" s="8">
        <v>302.04000000000002</v>
      </c>
      <c r="N10" s="8">
        <v>281.04000000000002</v>
      </c>
      <c r="O10" s="8">
        <v>280.02</v>
      </c>
      <c r="P10" s="8">
        <v>265.04000000000002</v>
      </c>
      <c r="Q10" s="8">
        <v>257.02</v>
      </c>
      <c r="R10" s="8">
        <v>273.02</v>
      </c>
      <c r="S10" s="8">
        <v>239.02</v>
      </c>
      <c r="T10" s="8">
        <v>260.02</v>
      </c>
      <c r="U10" s="8">
        <v>254.02</v>
      </c>
      <c r="V10" s="8">
        <v>269.02</v>
      </c>
      <c r="W10" s="8">
        <v>288.02</v>
      </c>
      <c r="X10" s="8">
        <v>248.02</v>
      </c>
      <c r="Y10" s="8">
        <v>236.02</v>
      </c>
      <c r="Z10" s="8">
        <v>251.02</v>
      </c>
    </row>
    <row r="11" spans="1:26" x14ac:dyDescent="0.3">
      <c r="A11">
        <v>9</v>
      </c>
      <c r="B11" s="8">
        <v>411.11</v>
      </c>
      <c r="C11" s="8">
        <v>373.12</v>
      </c>
      <c r="D11" s="8">
        <v>359.1</v>
      </c>
      <c r="E11" s="8">
        <v>365.1</v>
      </c>
      <c r="F11" s="8">
        <v>360.08</v>
      </c>
      <c r="G11" s="8">
        <v>342.09</v>
      </c>
      <c r="H11" s="8">
        <v>349.09</v>
      </c>
      <c r="I11" s="8">
        <v>335.08</v>
      </c>
      <c r="J11" s="8">
        <v>287.06</v>
      </c>
      <c r="K11" s="8">
        <v>331.08</v>
      </c>
      <c r="L11" s="8">
        <v>304.05</v>
      </c>
      <c r="M11" s="8">
        <v>272.04000000000002</v>
      </c>
      <c r="N11" s="8">
        <v>282.04000000000002</v>
      </c>
      <c r="O11" s="8">
        <v>249.02</v>
      </c>
      <c r="P11" s="8">
        <v>280.70999999999998</v>
      </c>
      <c r="Q11" s="8">
        <v>253.02</v>
      </c>
      <c r="R11" s="8">
        <v>242.02</v>
      </c>
      <c r="S11" s="8">
        <v>251.02</v>
      </c>
      <c r="T11" s="8">
        <v>281.02</v>
      </c>
      <c r="U11" s="8">
        <v>268.02</v>
      </c>
      <c r="V11" s="8">
        <v>263.02</v>
      </c>
      <c r="W11" s="8">
        <v>245.02</v>
      </c>
      <c r="X11" s="8">
        <v>242.02</v>
      </c>
      <c r="Y11" s="8">
        <v>265.02</v>
      </c>
      <c r="Z11" s="8">
        <v>239.02</v>
      </c>
    </row>
    <row r="12" spans="1:26" x14ac:dyDescent="0.3">
      <c r="A12">
        <v>10</v>
      </c>
      <c r="B12" s="8">
        <v>391.1</v>
      </c>
      <c r="C12" s="8">
        <v>397.13</v>
      </c>
      <c r="D12" s="8">
        <v>374.1</v>
      </c>
      <c r="E12" s="8">
        <v>395.11</v>
      </c>
      <c r="F12" s="8">
        <v>394.1</v>
      </c>
      <c r="G12" s="8">
        <v>391.1</v>
      </c>
      <c r="H12" s="8">
        <v>394.11</v>
      </c>
      <c r="I12" s="8">
        <v>376.09</v>
      </c>
      <c r="J12" s="8">
        <v>396.09</v>
      </c>
      <c r="K12" s="8">
        <v>317.07</v>
      </c>
      <c r="L12" s="8">
        <v>285.04000000000002</v>
      </c>
      <c r="M12" s="8">
        <v>284.04000000000002</v>
      </c>
      <c r="N12" s="8">
        <v>307.04000000000002</v>
      </c>
      <c r="O12" s="8">
        <v>274.02</v>
      </c>
      <c r="P12" s="8">
        <v>257.37</v>
      </c>
      <c r="Q12" s="8">
        <v>233.79</v>
      </c>
      <c r="R12" s="8">
        <v>255.02</v>
      </c>
      <c r="S12" s="8">
        <v>249.02</v>
      </c>
      <c r="T12" s="8">
        <v>232.02</v>
      </c>
      <c r="U12" s="8">
        <v>254.02</v>
      </c>
      <c r="V12" s="8">
        <v>274.02</v>
      </c>
      <c r="W12" s="8">
        <v>276.02</v>
      </c>
      <c r="X12" s="8">
        <v>294.02</v>
      </c>
      <c r="Y12" s="8">
        <v>249.02</v>
      </c>
      <c r="Z12" s="8">
        <v>291.02</v>
      </c>
    </row>
    <row r="13" spans="1:26" x14ac:dyDescent="0.3">
      <c r="A13">
        <v>11</v>
      </c>
      <c r="B13" s="8">
        <v>437.11</v>
      </c>
      <c r="C13" s="8">
        <v>418.13</v>
      </c>
      <c r="D13" s="8">
        <v>394.1</v>
      </c>
      <c r="E13" s="8">
        <v>390.11</v>
      </c>
      <c r="F13" s="8">
        <v>415.09</v>
      </c>
      <c r="G13" s="8">
        <v>442.1</v>
      </c>
      <c r="H13" s="8">
        <v>408.12</v>
      </c>
      <c r="I13" s="8">
        <v>385.09</v>
      </c>
      <c r="J13" s="8">
        <v>350.08</v>
      </c>
      <c r="K13" s="8">
        <v>348.08</v>
      </c>
      <c r="L13" s="8">
        <v>358.06</v>
      </c>
      <c r="M13" s="8">
        <v>344.05</v>
      </c>
      <c r="N13" s="8">
        <v>323.04000000000002</v>
      </c>
      <c r="O13" s="8">
        <v>269.02</v>
      </c>
      <c r="P13" s="8">
        <v>328.04</v>
      </c>
      <c r="Q13" s="8">
        <v>297.25</v>
      </c>
      <c r="R13" s="8">
        <v>301.39</v>
      </c>
      <c r="S13" s="8">
        <v>271.02</v>
      </c>
      <c r="T13" s="8">
        <v>259.02</v>
      </c>
      <c r="U13" s="8">
        <v>279.02</v>
      </c>
      <c r="V13" s="8">
        <v>266.02</v>
      </c>
      <c r="W13" s="8">
        <v>279.02</v>
      </c>
      <c r="X13" s="8">
        <v>304.02</v>
      </c>
      <c r="Y13" s="8">
        <v>247.02</v>
      </c>
      <c r="Z13" s="8">
        <v>323.02</v>
      </c>
    </row>
    <row r="14" spans="1:26" x14ac:dyDescent="0.3">
      <c r="A14">
        <v>12</v>
      </c>
      <c r="B14" s="8">
        <v>523.14</v>
      </c>
      <c r="C14" s="8">
        <v>482.15</v>
      </c>
      <c r="D14" s="8">
        <v>499.13</v>
      </c>
      <c r="E14" s="8">
        <v>526.14</v>
      </c>
      <c r="F14" s="8">
        <v>414.1</v>
      </c>
      <c r="G14" s="8">
        <v>462.11</v>
      </c>
      <c r="H14" s="8">
        <v>434.12</v>
      </c>
      <c r="I14" s="8">
        <v>496.12</v>
      </c>
      <c r="J14" s="8">
        <v>479.11</v>
      </c>
      <c r="K14" s="8">
        <v>455.1</v>
      </c>
      <c r="L14" s="8">
        <v>379.06</v>
      </c>
      <c r="M14" s="8">
        <v>343.05</v>
      </c>
      <c r="N14" s="8">
        <v>347.04</v>
      </c>
      <c r="O14" s="8">
        <v>347.02</v>
      </c>
      <c r="P14" s="8">
        <v>323.05</v>
      </c>
      <c r="Q14" s="8">
        <v>307.02</v>
      </c>
      <c r="R14" s="8">
        <v>326.64999999999998</v>
      </c>
      <c r="S14" s="8">
        <v>301.02</v>
      </c>
      <c r="T14" s="8">
        <v>323.02</v>
      </c>
      <c r="U14" s="8">
        <v>312.02</v>
      </c>
      <c r="V14" s="8">
        <v>293.02</v>
      </c>
      <c r="W14" s="8">
        <v>313.02</v>
      </c>
      <c r="X14" s="8">
        <v>383.02</v>
      </c>
      <c r="Y14" s="8">
        <v>337.02</v>
      </c>
      <c r="Z14" s="8">
        <v>352.02</v>
      </c>
    </row>
    <row r="15" spans="1:26" x14ac:dyDescent="0.3">
      <c r="A15">
        <v>13</v>
      </c>
      <c r="B15" s="8">
        <v>676.17</v>
      </c>
      <c r="C15" s="8">
        <v>636.20000000000005</v>
      </c>
      <c r="D15" s="8">
        <v>645.16999999999996</v>
      </c>
      <c r="E15" s="8">
        <v>610.16999999999996</v>
      </c>
      <c r="F15" s="8">
        <v>551.13</v>
      </c>
      <c r="G15" s="8">
        <v>532.13</v>
      </c>
      <c r="H15" s="8">
        <v>537.15</v>
      </c>
      <c r="I15" s="8">
        <v>565.13</v>
      </c>
      <c r="J15" s="8">
        <v>565.13</v>
      </c>
      <c r="K15" s="8">
        <v>530.13</v>
      </c>
      <c r="L15" s="8">
        <v>532.09</v>
      </c>
      <c r="M15" s="8">
        <v>467.07</v>
      </c>
      <c r="N15" s="8">
        <v>462.06</v>
      </c>
      <c r="O15" s="8">
        <v>439.04</v>
      </c>
      <c r="P15" s="8">
        <v>419.06</v>
      </c>
      <c r="Q15" s="8">
        <v>379.02</v>
      </c>
      <c r="R15" s="8">
        <v>397.04</v>
      </c>
      <c r="S15" s="8">
        <v>379.03</v>
      </c>
      <c r="T15" s="8">
        <v>382.02</v>
      </c>
      <c r="U15" s="8">
        <v>420.04</v>
      </c>
      <c r="V15" s="8">
        <v>394.03</v>
      </c>
      <c r="W15" s="8">
        <v>386.02</v>
      </c>
      <c r="X15" s="8">
        <v>428.02</v>
      </c>
      <c r="Y15" s="8">
        <v>393.03</v>
      </c>
      <c r="Z15" s="8">
        <v>394.02</v>
      </c>
    </row>
    <row r="16" spans="1:26" x14ac:dyDescent="0.3">
      <c r="A16">
        <v>14</v>
      </c>
      <c r="B16" s="8">
        <v>980.26</v>
      </c>
      <c r="C16" s="8">
        <v>873.27</v>
      </c>
      <c r="D16" s="8">
        <v>805.21</v>
      </c>
      <c r="E16" s="8">
        <v>726.21</v>
      </c>
      <c r="F16" s="8">
        <v>754.17</v>
      </c>
      <c r="G16" s="8">
        <v>726.17</v>
      </c>
      <c r="H16" s="8">
        <v>671.18</v>
      </c>
      <c r="I16" s="8">
        <v>672.16</v>
      </c>
      <c r="J16" s="8">
        <v>722.16</v>
      </c>
      <c r="K16" s="8">
        <v>704.16</v>
      </c>
      <c r="L16" s="8">
        <v>743.12</v>
      </c>
      <c r="M16" s="8">
        <v>637.09</v>
      </c>
      <c r="N16" s="8">
        <v>627.08000000000004</v>
      </c>
      <c r="O16" s="8">
        <v>555.04999999999995</v>
      </c>
      <c r="P16" s="8">
        <v>522.07000000000005</v>
      </c>
      <c r="Q16" s="8">
        <v>514.04</v>
      </c>
      <c r="R16" s="8">
        <v>521.04</v>
      </c>
      <c r="S16" s="8">
        <v>516.04</v>
      </c>
      <c r="T16" s="8">
        <v>498.04</v>
      </c>
      <c r="U16" s="8">
        <v>505.04</v>
      </c>
      <c r="V16" s="8">
        <v>549.04</v>
      </c>
      <c r="W16" s="8">
        <v>510.04</v>
      </c>
      <c r="X16" s="8">
        <v>561.04</v>
      </c>
      <c r="Y16" s="8">
        <v>569.04</v>
      </c>
      <c r="Z16" s="8">
        <v>536.04</v>
      </c>
    </row>
    <row r="17" spans="1:26" x14ac:dyDescent="0.3">
      <c r="A17">
        <v>15</v>
      </c>
      <c r="B17" s="8">
        <v>1284.26</v>
      </c>
      <c r="C17" s="8">
        <v>1187.3699999999999</v>
      </c>
      <c r="D17" s="8">
        <v>1113.3</v>
      </c>
      <c r="E17" s="8">
        <v>1055.3</v>
      </c>
      <c r="F17" s="8">
        <v>998.23</v>
      </c>
      <c r="G17" s="8">
        <v>1019.25</v>
      </c>
      <c r="H17" s="8">
        <v>962.26</v>
      </c>
      <c r="I17" s="8">
        <v>913.21</v>
      </c>
      <c r="J17" s="8">
        <v>908.21</v>
      </c>
      <c r="K17" s="8">
        <v>993.23</v>
      </c>
      <c r="L17" s="8">
        <v>1028.1600000000001</v>
      </c>
      <c r="M17" s="8">
        <v>939.13</v>
      </c>
      <c r="N17" s="8">
        <v>903.11</v>
      </c>
      <c r="O17" s="8">
        <v>836.07</v>
      </c>
      <c r="P17" s="8">
        <v>754.11</v>
      </c>
      <c r="Q17" s="8">
        <v>703.05</v>
      </c>
      <c r="R17" s="8">
        <v>654.04999999999995</v>
      </c>
      <c r="S17" s="8">
        <v>696.05</v>
      </c>
      <c r="T17" s="8">
        <v>698.05</v>
      </c>
      <c r="U17" s="8">
        <v>655.05999999999995</v>
      </c>
      <c r="V17" s="8">
        <v>724.05</v>
      </c>
      <c r="W17" s="8">
        <v>771.05</v>
      </c>
      <c r="X17" s="8">
        <v>796.05</v>
      </c>
      <c r="Y17" s="8">
        <v>789.06</v>
      </c>
      <c r="Z17" s="8">
        <v>754.06</v>
      </c>
    </row>
    <row r="18" spans="1:26" x14ac:dyDescent="0.3">
      <c r="A18">
        <v>16</v>
      </c>
      <c r="B18" s="8">
        <v>1916.6</v>
      </c>
      <c r="C18" s="8">
        <v>1866.58</v>
      </c>
      <c r="D18" s="8">
        <v>1680.44</v>
      </c>
      <c r="E18" s="8">
        <v>1594.44</v>
      </c>
      <c r="F18" s="8">
        <v>1569.36</v>
      </c>
      <c r="G18" s="8">
        <v>1492.37</v>
      </c>
      <c r="H18" s="8">
        <v>1439.4</v>
      </c>
      <c r="I18" s="8">
        <v>1566.37</v>
      </c>
      <c r="J18" s="8">
        <v>1483.33</v>
      </c>
      <c r="K18" s="8">
        <v>1470.34</v>
      </c>
      <c r="L18" s="8">
        <v>1430.23</v>
      </c>
      <c r="M18" s="8">
        <v>1448.2</v>
      </c>
      <c r="N18" s="8">
        <v>1337.16</v>
      </c>
      <c r="O18" s="8">
        <v>1258.0999999999999</v>
      </c>
      <c r="P18" s="8">
        <v>1153.17</v>
      </c>
      <c r="Q18" s="8">
        <v>1100.08</v>
      </c>
      <c r="R18" s="8">
        <v>1038.08</v>
      </c>
      <c r="S18" s="8">
        <v>962.08</v>
      </c>
      <c r="T18" s="8">
        <v>931.07</v>
      </c>
      <c r="U18" s="8">
        <v>996.08</v>
      </c>
      <c r="V18" s="8">
        <v>988.06</v>
      </c>
      <c r="W18" s="8">
        <v>1073.07</v>
      </c>
      <c r="X18" s="8">
        <v>1170.07</v>
      </c>
      <c r="Y18" s="8">
        <v>1021.08</v>
      </c>
      <c r="Z18" s="8">
        <v>1042.07</v>
      </c>
    </row>
    <row r="19" spans="1:26" x14ac:dyDescent="0.3">
      <c r="A19">
        <v>17</v>
      </c>
      <c r="B19" s="8">
        <v>2287.61</v>
      </c>
      <c r="C19" s="8">
        <v>2134.67</v>
      </c>
      <c r="D19" s="8">
        <v>2170.5700000000002</v>
      </c>
      <c r="E19" s="8">
        <v>1981.56</v>
      </c>
      <c r="F19" s="8">
        <v>2011.46</v>
      </c>
      <c r="G19" s="8">
        <v>1951.48</v>
      </c>
      <c r="H19" s="8">
        <v>1921.53</v>
      </c>
      <c r="I19" s="8">
        <v>1900.44</v>
      </c>
      <c r="J19" s="8">
        <v>1906.42</v>
      </c>
      <c r="K19" s="8">
        <v>1894.44</v>
      </c>
      <c r="L19" s="8">
        <v>1949.31</v>
      </c>
      <c r="M19" s="8">
        <v>1958.28</v>
      </c>
      <c r="N19" s="8">
        <v>1847.23</v>
      </c>
      <c r="O19" s="8">
        <v>1718.14</v>
      </c>
      <c r="P19" s="8">
        <v>1562.22</v>
      </c>
      <c r="Q19" s="8">
        <v>1471.1</v>
      </c>
      <c r="R19" s="8">
        <v>1392.11</v>
      </c>
      <c r="S19" s="8">
        <v>1319.11</v>
      </c>
      <c r="T19" s="8">
        <v>1301.0899999999999</v>
      </c>
      <c r="U19" s="8">
        <v>1257.0999999999999</v>
      </c>
      <c r="V19" s="8">
        <v>1408.1</v>
      </c>
      <c r="W19" s="8">
        <v>1443.1</v>
      </c>
      <c r="X19" s="8">
        <v>1409.09</v>
      </c>
      <c r="Y19" s="8">
        <v>1433.11</v>
      </c>
      <c r="Z19" s="8">
        <v>1351.1</v>
      </c>
    </row>
    <row r="20" spans="1:26" x14ac:dyDescent="0.3">
      <c r="A20">
        <v>18</v>
      </c>
      <c r="B20" s="8">
        <v>2723.72</v>
      </c>
      <c r="C20" s="8">
        <v>2657.82</v>
      </c>
      <c r="D20" s="8">
        <v>2554.67</v>
      </c>
      <c r="E20" s="8">
        <v>2616.7199999999998</v>
      </c>
      <c r="F20" s="8">
        <v>2500.58</v>
      </c>
      <c r="G20" s="8">
        <v>2441.59</v>
      </c>
      <c r="H20" s="8">
        <v>2549.6999999999998</v>
      </c>
      <c r="I20" s="8">
        <v>2524.6</v>
      </c>
      <c r="J20" s="8">
        <v>2556.5700000000002</v>
      </c>
      <c r="K20" s="8">
        <v>2522.58</v>
      </c>
      <c r="L20" s="8">
        <v>2546.41</v>
      </c>
      <c r="M20" s="8">
        <v>2632.37</v>
      </c>
      <c r="N20" s="8">
        <v>2576.3200000000002</v>
      </c>
      <c r="O20" s="8">
        <v>2431.1999999999998</v>
      </c>
      <c r="P20" s="8">
        <v>2223.3200000000002</v>
      </c>
      <c r="Q20" s="8">
        <v>2184.15</v>
      </c>
      <c r="R20" s="8">
        <v>2050.16</v>
      </c>
      <c r="S20" s="8">
        <v>1971.16</v>
      </c>
      <c r="T20" s="8">
        <v>1730.13</v>
      </c>
      <c r="U20" s="8">
        <v>1799.15</v>
      </c>
      <c r="V20" s="8">
        <v>1841.13</v>
      </c>
      <c r="W20" s="8">
        <v>2040.14</v>
      </c>
      <c r="X20" s="8">
        <v>2019.13</v>
      </c>
      <c r="Y20" s="8">
        <v>1971.15</v>
      </c>
      <c r="Z20" s="8">
        <v>1972.14</v>
      </c>
    </row>
    <row r="21" spans="1:26" x14ac:dyDescent="0.3">
      <c r="A21">
        <v>19</v>
      </c>
      <c r="B21" s="8">
        <v>2865.76</v>
      </c>
      <c r="C21" s="8">
        <v>2834.88</v>
      </c>
      <c r="D21" s="8">
        <v>2747.72</v>
      </c>
      <c r="E21" s="8">
        <v>2666.78</v>
      </c>
      <c r="F21" s="8">
        <v>2701.62</v>
      </c>
      <c r="G21" s="8">
        <v>2794.68</v>
      </c>
      <c r="H21" s="8">
        <v>2897.8</v>
      </c>
      <c r="I21" s="8">
        <v>2942.69</v>
      </c>
      <c r="J21" s="8">
        <v>2853.64</v>
      </c>
      <c r="K21" s="8">
        <v>2799.64</v>
      </c>
      <c r="L21" s="8">
        <v>2932.47</v>
      </c>
      <c r="M21" s="8">
        <v>2941.42</v>
      </c>
      <c r="N21" s="8">
        <v>2894.36</v>
      </c>
      <c r="O21" s="8">
        <v>2717.23</v>
      </c>
      <c r="P21" s="8">
        <v>2483.36</v>
      </c>
      <c r="Q21" s="8">
        <v>2409.17</v>
      </c>
      <c r="R21" s="8">
        <v>2484.1999999999998</v>
      </c>
      <c r="S21" s="8">
        <v>2277.17</v>
      </c>
      <c r="T21" s="8">
        <v>2099.16</v>
      </c>
      <c r="U21" s="8">
        <v>2122.1799999999998</v>
      </c>
      <c r="V21" s="8">
        <v>2226.15</v>
      </c>
      <c r="W21" s="8">
        <v>2386.16</v>
      </c>
      <c r="X21" s="8">
        <v>2455.16</v>
      </c>
      <c r="Y21" s="8">
        <v>2167.16</v>
      </c>
      <c r="Z21" s="8">
        <v>2242.16</v>
      </c>
    </row>
    <row r="22" spans="1:26" x14ac:dyDescent="0.3">
      <c r="A22">
        <v>20</v>
      </c>
      <c r="B22" s="8">
        <v>2848.76</v>
      </c>
      <c r="C22" s="8">
        <v>2803.88</v>
      </c>
      <c r="D22" s="8">
        <v>2653.7</v>
      </c>
      <c r="E22" s="8">
        <v>2627.7</v>
      </c>
      <c r="F22" s="8">
        <v>2619.87</v>
      </c>
      <c r="G22" s="8">
        <v>2812.69</v>
      </c>
      <c r="H22" s="8">
        <v>2855.79</v>
      </c>
      <c r="I22" s="8">
        <v>2935.69</v>
      </c>
      <c r="J22" s="8">
        <v>2978.67</v>
      </c>
      <c r="K22" s="8">
        <v>2834.65</v>
      </c>
      <c r="L22" s="8">
        <v>2933.48</v>
      </c>
      <c r="M22" s="8">
        <v>3087.44</v>
      </c>
      <c r="N22" s="8">
        <v>2865.36</v>
      </c>
      <c r="O22" s="8">
        <v>2878.24</v>
      </c>
      <c r="P22" s="8">
        <v>2677.39</v>
      </c>
      <c r="Q22" s="8">
        <v>2583.1799999999998</v>
      </c>
      <c r="R22" s="8">
        <v>2567.1999999999998</v>
      </c>
      <c r="S22" s="8">
        <v>2550.1999999999998</v>
      </c>
      <c r="T22" s="8">
        <v>2410.17</v>
      </c>
      <c r="U22" s="8">
        <v>2368.1999999999998</v>
      </c>
      <c r="V22" s="8">
        <v>2499.1799999999998</v>
      </c>
      <c r="W22" s="8">
        <v>2602.1799999999998</v>
      </c>
      <c r="X22" s="8">
        <v>2633.16</v>
      </c>
      <c r="Y22" s="8">
        <v>2382.1799999999998</v>
      </c>
      <c r="Z22" s="8">
        <v>2452.1799999999998</v>
      </c>
    </row>
    <row r="23" spans="1:26" x14ac:dyDescent="0.3">
      <c r="A23">
        <v>21</v>
      </c>
      <c r="B23" s="8">
        <v>2938.78</v>
      </c>
      <c r="C23" s="8">
        <v>2841.89</v>
      </c>
      <c r="D23" s="8">
        <v>2874.76</v>
      </c>
      <c r="E23" s="8">
        <v>2762.77</v>
      </c>
      <c r="F23" s="8">
        <v>2679.35</v>
      </c>
      <c r="G23" s="8">
        <v>2858.7</v>
      </c>
      <c r="H23" s="8">
        <v>3136.87</v>
      </c>
      <c r="I23" s="8">
        <v>3071.73</v>
      </c>
      <c r="J23" s="8">
        <v>3030.68</v>
      </c>
      <c r="K23" s="8">
        <v>3121.71</v>
      </c>
      <c r="L23" s="8">
        <v>3219.52</v>
      </c>
      <c r="M23" s="8">
        <v>3292.47</v>
      </c>
      <c r="N23" s="8">
        <v>3184.4</v>
      </c>
      <c r="O23" s="8">
        <v>3006.25</v>
      </c>
      <c r="P23" s="8">
        <v>2929.42</v>
      </c>
      <c r="Q23" s="8">
        <v>2863.2</v>
      </c>
      <c r="R23" s="8">
        <v>2876.22</v>
      </c>
      <c r="S23" s="8">
        <v>2857.22</v>
      </c>
      <c r="T23" s="8">
        <v>2788.21</v>
      </c>
      <c r="U23" s="8">
        <v>2724.22</v>
      </c>
      <c r="V23" s="8">
        <v>2853.2</v>
      </c>
      <c r="W23" s="8">
        <v>3148.22</v>
      </c>
      <c r="X23" s="8">
        <v>2865.18</v>
      </c>
      <c r="Y23" s="8">
        <v>2776.21</v>
      </c>
      <c r="Z23" s="8">
        <v>2872.2</v>
      </c>
    </row>
    <row r="24" spans="1:26" x14ac:dyDescent="0.3">
      <c r="A24">
        <v>22</v>
      </c>
      <c r="B24" s="8">
        <v>2886.77</v>
      </c>
      <c r="C24" s="8">
        <v>2697.83</v>
      </c>
      <c r="D24" s="8">
        <v>2493.66</v>
      </c>
      <c r="E24" s="8">
        <v>2529.6999999999998</v>
      </c>
      <c r="F24" s="8">
        <v>2537.58</v>
      </c>
      <c r="G24" s="8">
        <v>2647.65</v>
      </c>
      <c r="H24" s="8">
        <v>2874.79</v>
      </c>
      <c r="I24" s="8">
        <v>2939.69</v>
      </c>
      <c r="J24" s="8">
        <v>3127.2</v>
      </c>
      <c r="K24" s="8">
        <v>3062.7</v>
      </c>
      <c r="L24" s="8">
        <v>3198.52</v>
      </c>
      <c r="M24" s="8">
        <v>3190.46</v>
      </c>
      <c r="N24" s="8">
        <v>3335.42</v>
      </c>
      <c r="O24" s="8">
        <v>3120.26</v>
      </c>
      <c r="P24" s="8">
        <v>2744.4</v>
      </c>
      <c r="Q24" s="8">
        <v>2762.19</v>
      </c>
      <c r="R24" s="8">
        <v>3021.23</v>
      </c>
      <c r="S24" s="8">
        <v>3087.25</v>
      </c>
      <c r="T24" s="8">
        <v>2932.22</v>
      </c>
      <c r="U24" s="8">
        <v>2989.25</v>
      </c>
      <c r="V24" s="8">
        <v>3133.22</v>
      </c>
      <c r="W24" s="8">
        <v>3279.23</v>
      </c>
      <c r="X24" s="8">
        <v>3113.2</v>
      </c>
      <c r="Y24" s="8">
        <v>2950.22</v>
      </c>
      <c r="Z24" s="8">
        <v>2908.2</v>
      </c>
    </row>
    <row r="25" spans="1:26" x14ac:dyDescent="0.3">
      <c r="A25">
        <v>23</v>
      </c>
      <c r="B25" s="8">
        <v>2959.79</v>
      </c>
      <c r="C25" s="8">
        <v>2608.81</v>
      </c>
      <c r="D25" s="8">
        <v>2565.67</v>
      </c>
      <c r="E25" s="8">
        <v>2447.6799999999998</v>
      </c>
      <c r="F25" s="8">
        <v>2462.5700000000002</v>
      </c>
      <c r="G25" s="8">
        <v>2548.62</v>
      </c>
      <c r="H25" s="8">
        <v>2694.75</v>
      </c>
      <c r="I25" s="8">
        <v>2880.68</v>
      </c>
      <c r="J25" s="8">
        <v>2992.16</v>
      </c>
      <c r="K25" s="8">
        <v>2956.68</v>
      </c>
      <c r="L25" s="8">
        <v>3180.52</v>
      </c>
      <c r="M25" s="8">
        <v>3315.47</v>
      </c>
      <c r="N25" s="8">
        <v>3108.38</v>
      </c>
      <c r="O25" s="8">
        <v>3051.25</v>
      </c>
      <c r="P25" s="8">
        <v>2915.43</v>
      </c>
      <c r="Q25" s="8">
        <v>2774.2</v>
      </c>
      <c r="R25" s="8">
        <v>2964.23</v>
      </c>
      <c r="S25" s="8">
        <v>2832.22</v>
      </c>
      <c r="T25" s="8">
        <v>3026.22</v>
      </c>
      <c r="U25" s="8">
        <v>3059.25</v>
      </c>
      <c r="V25" s="8">
        <v>3250.23</v>
      </c>
      <c r="W25" s="8">
        <v>3526.24</v>
      </c>
      <c r="X25" s="8">
        <v>3388.21</v>
      </c>
      <c r="Y25" s="8">
        <v>3140.24</v>
      </c>
      <c r="Z25" s="8">
        <v>2980.21</v>
      </c>
    </row>
    <row r="26" spans="1:26" x14ac:dyDescent="0.3">
      <c r="A26">
        <v>24</v>
      </c>
      <c r="B26" s="8">
        <v>3074.21</v>
      </c>
      <c r="C26" s="8">
        <v>2681.83</v>
      </c>
      <c r="D26" s="8">
        <v>2460.65</v>
      </c>
      <c r="E26" s="8">
        <v>2443.6799999999998</v>
      </c>
      <c r="F26" s="8">
        <v>2343.54</v>
      </c>
      <c r="G26" s="8">
        <v>2510.62</v>
      </c>
      <c r="H26" s="8">
        <v>2634.73</v>
      </c>
      <c r="I26" s="8">
        <v>2746.65</v>
      </c>
      <c r="J26" s="8">
        <v>2839.63</v>
      </c>
      <c r="K26" s="8">
        <v>2936.67</v>
      </c>
      <c r="L26" s="8">
        <v>3092.5</v>
      </c>
      <c r="M26" s="8">
        <v>3270.47</v>
      </c>
      <c r="N26" s="8">
        <v>3267.4</v>
      </c>
      <c r="O26" s="8">
        <v>3010.25</v>
      </c>
      <c r="P26" s="8">
        <v>2872.41</v>
      </c>
      <c r="Q26" s="8">
        <v>2945.2</v>
      </c>
      <c r="R26" s="8">
        <v>2878.22</v>
      </c>
      <c r="S26" s="8">
        <v>2904.22</v>
      </c>
      <c r="T26" s="8">
        <v>2949.21</v>
      </c>
      <c r="U26" s="8">
        <v>3149.26</v>
      </c>
      <c r="V26" s="8">
        <v>3424.24</v>
      </c>
      <c r="W26" s="8">
        <v>3746.26</v>
      </c>
      <c r="X26" s="8">
        <v>3654.23</v>
      </c>
      <c r="Y26" s="8">
        <v>3380.25</v>
      </c>
      <c r="Z26" s="8">
        <v>3174.22</v>
      </c>
    </row>
    <row r="27" spans="1:26" x14ac:dyDescent="0.3">
      <c r="A27">
        <v>25</v>
      </c>
      <c r="B27" s="8">
        <v>3022.4</v>
      </c>
      <c r="C27" s="8">
        <v>2914.91</v>
      </c>
      <c r="D27" s="8">
        <v>2695.71</v>
      </c>
      <c r="E27" s="8">
        <v>2432.67</v>
      </c>
      <c r="F27" s="8">
        <v>2248.52</v>
      </c>
      <c r="G27" s="8">
        <v>2405.58</v>
      </c>
      <c r="H27" s="8">
        <v>2473.69</v>
      </c>
      <c r="I27" s="8">
        <v>2588.61</v>
      </c>
      <c r="J27" s="8">
        <v>2668.6</v>
      </c>
      <c r="K27" s="8">
        <v>2910.67</v>
      </c>
      <c r="L27" s="8">
        <v>3061.49</v>
      </c>
      <c r="M27" s="8">
        <v>3250.47</v>
      </c>
      <c r="N27" s="8">
        <v>3076.39</v>
      </c>
      <c r="O27" s="8">
        <v>3058.26</v>
      </c>
      <c r="P27" s="8">
        <v>2827.41</v>
      </c>
      <c r="Q27" s="8">
        <v>2851.2</v>
      </c>
      <c r="R27" s="8">
        <v>2906.23</v>
      </c>
      <c r="S27" s="8">
        <v>2891.22</v>
      </c>
      <c r="T27" s="8">
        <v>2913.21</v>
      </c>
      <c r="U27" s="8">
        <v>3112.26</v>
      </c>
      <c r="V27" s="8">
        <v>3470.24</v>
      </c>
      <c r="W27" s="8">
        <v>3925.27</v>
      </c>
      <c r="X27" s="8">
        <v>3853.24</v>
      </c>
      <c r="Y27" s="8">
        <v>3546.27</v>
      </c>
      <c r="Z27" s="8">
        <v>3482.24</v>
      </c>
    </row>
    <row r="28" spans="1:26" x14ac:dyDescent="0.3">
      <c r="A28">
        <v>26</v>
      </c>
      <c r="B28" s="8">
        <v>3095.45</v>
      </c>
      <c r="C28" s="8">
        <v>2878.9</v>
      </c>
      <c r="D28" s="8">
        <v>2792.73</v>
      </c>
      <c r="E28" s="8">
        <v>2446.6799999999998</v>
      </c>
      <c r="F28" s="8">
        <v>2366.54</v>
      </c>
      <c r="G28" s="8">
        <v>2349.58</v>
      </c>
      <c r="H28" s="8">
        <v>2634.73</v>
      </c>
      <c r="I28" s="8">
        <v>2646.63</v>
      </c>
      <c r="J28" s="8">
        <v>2656.6</v>
      </c>
      <c r="K28" s="8">
        <v>2742.63</v>
      </c>
      <c r="L28" s="8">
        <v>2978.48</v>
      </c>
      <c r="M28" s="8">
        <v>3094.44</v>
      </c>
      <c r="N28" s="8">
        <v>3058.38</v>
      </c>
      <c r="O28" s="8">
        <v>2926.24</v>
      </c>
      <c r="P28" s="8">
        <v>2932.43</v>
      </c>
      <c r="Q28" s="8">
        <v>2872.2</v>
      </c>
      <c r="R28" s="8">
        <v>2943.23</v>
      </c>
      <c r="S28" s="8">
        <v>2982.23</v>
      </c>
      <c r="T28" s="8">
        <v>2984.22</v>
      </c>
      <c r="U28" s="8">
        <v>3100.26</v>
      </c>
      <c r="V28" s="8">
        <v>3295.23</v>
      </c>
      <c r="W28" s="8">
        <v>3794.27</v>
      </c>
      <c r="X28" s="8">
        <v>4098.26</v>
      </c>
      <c r="Y28" s="8">
        <v>3771.28</v>
      </c>
      <c r="Z28" s="8">
        <v>3696.25</v>
      </c>
    </row>
    <row r="29" spans="1:26" x14ac:dyDescent="0.3">
      <c r="A29">
        <v>27</v>
      </c>
      <c r="B29" s="8">
        <v>3167.2</v>
      </c>
      <c r="C29" s="8">
        <v>2876.45</v>
      </c>
      <c r="D29" s="8">
        <v>2827.74</v>
      </c>
      <c r="E29" s="8">
        <v>2759.76</v>
      </c>
      <c r="F29" s="8">
        <v>2511.58</v>
      </c>
      <c r="G29" s="8">
        <v>2483.6</v>
      </c>
      <c r="H29" s="8">
        <v>2496.69</v>
      </c>
      <c r="I29" s="8">
        <v>2539.59</v>
      </c>
      <c r="J29" s="8">
        <v>2551.5700000000002</v>
      </c>
      <c r="K29" s="8">
        <v>2733.63</v>
      </c>
      <c r="L29" s="8">
        <v>2875.47</v>
      </c>
      <c r="M29" s="8">
        <v>3080.44</v>
      </c>
      <c r="N29" s="8">
        <v>3081.39</v>
      </c>
      <c r="O29" s="8">
        <v>3005.25</v>
      </c>
      <c r="P29" s="8">
        <v>2834.41</v>
      </c>
      <c r="Q29" s="8">
        <v>2834.2</v>
      </c>
      <c r="R29" s="8">
        <v>2874.22</v>
      </c>
      <c r="S29" s="8">
        <v>2948.23</v>
      </c>
      <c r="T29" s="8">
        <v>3057.22</v>
      </c>
      <c r="U29" s="8">
        <v>3034.25</v>
      </c>
      <c r="V29" s="8">
        <v>3415.24</v>
      </c>
      <c r="W29" s="8">
        <v>3932.27</v>
      </c>
      <c r="X29" s="8">
        <v>4151.26</v>
      </c>
      <c r="Y29" s="8">
        <v>4116.3100000000004</v>
      </c>
      <c r="Z29" s="8">
        <v>3865.27</v>
      </c>
    </row>
    <row r="30" spans="1:26" x14ac:dyDescent="0.3">
      <c r="A30">
        <v>28</v>
      </c>
      <c r="B30" s="8">
        <v>3456.91</v>
      </c>
      <c r="C30" s="8">
        <v>2925.36</v>
      </c>
      <c r="D30" s="8">
        <v>2682.71</v>
      </c>
      <c r="E30" s="8">
        <v>2611.73</v>
      </c>
      <c r="F30" s="8">
        <v>2643.61</v>
      </c>
      <c r="G30" s="8">
        <v>2563.63</v>
      </c>
      <c r="H30" s="8">
        <v>2665.73</v>
      </c>
      <c r="I30" s="8">
        <v>2498.59</v>
      </c>
      <c r="J30" s="8">
        <v>2536.5700000000002</v>
      </c>
      <c r="K30" s="8">
        <v>2514.58</v>
      </c>
      <c r="L30" s="8">
        <v>2737.44</v>
      </c>
      <c r="M30" s="8">
        <v>2880.41</v>
      </c>
      <c r="N30" s="8">
        <v>2971.37</v>
      </c>
      <c r="O30" s="8">
        <v>3040.25</v>
      </c>
      <c r="P30" s="8">
        <v>2931.43</v>
      </c>
      <c r="Q30" s="8">
        <v>2926.2</v>
      </c>
      <c r="R30" s="8">
        <v>2943.23</v>
      </c>
      <c r="S30" s="8">
        <v>2992.24</v>
      </c>
      <c r="T30" s="8">
        <v>3015.22</v>
      </c>
      <c r="U30" s="8">
        <v>3163.26</v>
      </c>
      <c r="V30" s="8">
        <v>3364.23</v>
      </c>
      <c r="W30" s="8">
        <v>4027.28</v>
      </c>
      <c r="X30" s="8">
        <v>4166.2700000000004</v>
      </c>
      <c r="Y30" s="8">
        <v>4145.3100000000004</v>
      </c>
      <c r="Z30" s="8">
        <v>4130.29</v>
      </c>
    </row>
    <row r="31" spans="1:26" x14ac:dyDescent="0.3">
      <c r="A31">
        <v>29</v>
      </c>
      <c r="B31" s="8">
        <v>3835.02</v>
      </c>
      <c r="C31" s="8">
        <v>3235</v>
      </c>
      <c r="D31" s="8">
        <v>2763.73</v>
      </c>
      <c r="E31" s="8">
        <v>2640.73</v>
      </c>
      <c r="F31" s="8">
        <v>2764.64</v>
      </c>
      <c r="G31" s="8">
        <v>2818.69</v>
      </c>
      <c r="H31" s="8">
        <v>2739.76</v>
      </c>
      <c r="I31" s="8">
        <v>2685.63</v>
      </c>
      <c r="J31" s="8">
        <v>2628.59</v>
      </c>
      <c r="K31" s="8">
        <v>2658.61</v>
      </c>
      <c r="L31" s="8">
        <v>2588.42</v>
      </c>
      <c r="M31" s="8">
        <v>2877.41</v>
      </c>
      <c r="N31" s="8">
        <v>2920.37</v>
      </c>
      <c r="O31" s="8">
        <v>2973.25</v>
      </c>
      <c r="P31" s="8">
        <v>3048.44</v>
      </c>
      <c r="Q31" s="8">
        <v>2946.2</v>
      </c>
      <c r="R31" s="8">
        <v>3024.24</v>
      </c>
      <c r="S31" s="8">
        <v>3138.24</v>
      </c>
      <c r="T31" s="8">
        <v>3053.22</v>
      </c>
      <c r="U31" s="8">
        <v>3208.26</v>
      </c>
      <c r="V31" s="8">
        <v>3629.25</v>
      </c>
      <c r="W31" s="8">
        <v>3834.27</v>
      </c>
      <c r="X31" s="8">
        <v>4118.26</v>
      </c>
      <c r="Y31" s="8">
        <v>4050.3</v>
      </c>
      <c r="Z31" s="8">
        <v>4272.3</v>
      </c>
    </row>
    <row r="32" spans="1:26" x14ac:dyDescent="0.3">
      <c r="A32">
        <v>30</v>
      </c>
      <c r="B32" s="8">
        <v>4358.1499999999996</v>
      </c>
      <c r="C32" s="8">
        <v>3402.06</v>
      </c>
      <c r="D32" s="8">
        <v>3043.8</v>
      </c>
      <c r="E32" s="8">
        <v>2762.77</v>
      </c>
      <c r="F32" s="8">
        <v>2715.63</v>
      </c>
      <c r="G32" s="8">
        <v>2764.67</v>
      </c>
      <c r="H32" s="8">
        <v>3011.83</v>
      </c>
      <c r="I32" s="8">
        <v>2891.68</v>
      </c>
      <c r="J32" s="8">
        <v>2715.61</v>
      </c>
      <c r="K32" s="8">
        <v>2468.5700000000002</v>
      </c>
      <c r="L32" s="8">
        <v>2716.44</v>
      </c>
      <c r="M32" s="8">
        <v>2798.4</v>
      </c>
      <c r="N32" s="8">
        <v>2892.36</v>
      </c>
      <c r="O32" s="8">
        <v>2980.25</v>
      </c>
      <c r="P32" s="8">
        <v>2926.42</v>
      </c>
      <c r="Q32" s="8">
        <v>3012.21</v>
      </c>
      <c r="R32" s="8">
        <v>3038.24</v>
      </c>
      <c r="S32" s="8">
        <v>3088.24</v>
      </c>
      <c r="T32" s="8">
        <v>3204.23</v>
      </c>
      <c r="U32" s="8">
        <v>3158.26</v>
      </c>
      <c r="V32" s="8">
        <v>3506.24</v>
      </c>
      <c r="W32" s="8">
        <v>3958.27</v>
      </c>
      <c r="X32" s="8">
        <v>4033.25</v>
      </c>
      <c r="Y32" s="8">
        <v>4196.3100000000004</v>
      </c>
      <c r="Z32" s="8">
        <v>4303.3</v>
      </c>
    </row>
    <row r="33" spans="1:26" x14ac:dyDescent="0.3">
      <c r="A33">
        <v>31</v>
      </c>
      <c r="B33" s="8">
        <v>4837.28</v>
      </c>
      <c r="C33" s="8">
        <v>3969.23</v>
      </c>
      <c r="D33" s="8">
        <v>3184.84</v>
      </c>
      <c r="E33" s="8">
        <v>2918.82</v>
      </c>
      <c r="F33" s="8">
        <v>2831.65</v>
      </c>
      <c r="G33" s="8">
        <v>2894.71</v>
      </c>
      <c r="H33" s="8">
        <v>3066.85</v>
      </c>
      <c r="I33" s="8">
        <v>3117.73</v>
      </c>
      <c r="J33" s="8">
        <v>2914.65</v>
      </c>
      <c r="K33" s="8">
        <v>2735.63</v>
      </c>
      <c r="L33" s="8">
        <v>2788.45</v>
      </c>
      <c r="M33" s="8">
        <v>2949.41</v>
      </c>
      <c r="N33" s="8">
        <v>2822.35</v>
      </c>
      <c r="O33" s="8">
        <v>2873.24</v>
      </c>
      <c r="P33" s="8">
        <v>2905.42</v>
      </c>
      <c r="Q33" s="8">
        <v>2991.2</v>
      </c>
      <c r="R33" s="8">
        <v>3106.24</v>
      </c>
      <c r="S33" s="8">
        <v>3210.25</v>
      </c>
      <c r="T33" s="8">
        <v>3222.24</v>
      </c>
      <c r="U33" s="8">
        <v>3420.28</v>
      </c>
      <c r="V33" s="8">
        <v>3575.25</v>
      </c>
      <c r="W33" s="8">
        <v>4012.27</v>
      </c>
      <c r="X33" s="8">
        <v>4246.2700000000004</v>
      </c>
      <c r="Y33" s="8">
        <v>4097.3</v>
      </c>
      <c r="Z33" s="8">
        <v>4279.29</v>
      </c>
    </row>
    <row r="34" spans="1:26" x14ac:dyDescent="0.3">
      <c r="A34">
        <v>32</v>
      </c>
      <c r="B34" s="8">
        <v>5054.34</v>
      </c>
      <c r="C34" s="8">
        <v>4393.37</v>
      </c>
      <c r="D34" s="8">
        <v>3561.93</v>
      </c>
      <c r="E34" s="8">
        <v>3172.88</v>
      </c>
      <c r="F34" s="8">
        <v>3108.71</v>
      </c>
      <c r="G34" s="8">
        <v>2918.71</v>
      </c>
      <c r="H34" s="8">
        <v>3014.84</v>
      </c>
      <c r="I34" s="8">
        <v>3086.72</v>
      </c>
      <c r="J34" s="8">
        <v>3250.6</v>
      </c>
      <c r="K34" s="8">
        <v>3032.7</v>
      </c>
      <c r="L34" s="8">
        <v>2958.48</v>
      </c>
      <c r="M34" s="8">
        <v>2862.41</v>
      </c>
      <c r="N34" s="8">
        <v>2852.36</v>
      </c>
      <c r="O34" s="8">
        <v>2817.23</v>
      </c>
      <c r="P34" s="8">
        <v>2884.42</v>
      </c>
      <c r="Q34" s="8">
        <v>2920.21</v>
      </c>
      <c r="R34" s="8">
        <v>3111.24</v>
      </c>
      <c r="S34" s="8">
        <v>3157.25</v>
      </c>
      <c r="T34" s="8">
        <v>3207.24</v>
      </c>
      <c r="U34" s="8">
        <v>3374.28</v>
      </c>
      <c r="V34" s="8">
        <v>3739.26</v>
      </c>
      <c r="W34" s="8">
        <v>4149.28</v>
      </c>
      <c r="X34" s="8">
        <v>4431.28</v>
      </c>
      <c r="Y34" s="8">
        <v>4228.32</v>
      </c>
      <c r="Z34" s="8">
        <v>4270.3</v>
      </c>
    </row>
    <row r="35" spans="1:26" x14ac:dyDescent="0.3">
      <c r="A35">
        <v>33</v>
      </c>
      <c r="B35" s="8">
        <v>5248.4</v>
      </c>
      <c r="C35" s="8">
        <v>4553.42</v>
      </c>
      <c r="D35" s="8">
        <v>3876.02</v>
      </c>
      <c r="E35" s="8">
        <v>3586</v>
      </c>
      <c r="F35" s="8">
        <v>3331.77</v>
      </c>
      <c r="G35" s="8">
        <v>3162.77</v>
      </c>
      <c r="H35" s="8">
        <v>3241.9</v>
      </c>
      <c r="I35" s="8">
        <v>3315.5</v>
      </c>
      <c r="J35" s="8">
        <v>3330.88</v>
      </c>
      <c r="K35" s="8">
        <v>3190.08</v>
      </c>
      <c r="L35" s="8">
        <v>3099.5</v>
      </c>
      <c r="M35" s="8">
        <v>3027.43</v>
      </c>
      <c r="N35" s="8">
        <v>2931.37</v>
      </c>
      <c r="O35" s="8">
        <v>2991.25</v>
      </c>
      <c r="P35" s="8">
        <v>2851.41</v>
      </c>
      <c r="Q35" s="8">
        <v>2961.2</v>
      </c>
      <c r="R35" s="8">
        <v>3064.24</v>
      </c>
      <c r="S35" s="8">
        <v>3189.25</v>
      </c>
      <c r="T35" s="8">
        <v>3400.24</v>
      </c>
      <c r="U35" s="8">
        <v>3438.28</v>
      </c>
      <c r="V35" s="8">
        <v>3833.26</v>
      </c>
      <c r="W35" s="8">
        <v>4219.29</v>
      </c>
      <c r="X35" s="8">
        <v>4452.28</v>
      </c>
      <c r="Y35" s="8">
        <v>4340.32</v>
      </c>
      <c r="Z35" s="8">
        <v>4407.3100000000004</v>
      </c>
    </row>
    <row r="36" spans="1:26" x14ac:dyDescent="0.3">
      <c r="A36">
        <v>34</v>
      </c>
      <c r="B36" s="8">
        <v>5766.53</v>
      </c>
      <c r="C36" s="8">
        <v>4928.54</v>
      </c>
      <c r="D36" s="8">
        <v>4290.13</v>
      </c>
      <c r="E36" s="8">
        <v>3885.08</v>
      </c>
      <c r="F36" s="8">
        <v>3755.87</v>
      </c>
      <c r="G36" s="8">
        <v>3535.86</v>
      </c>
      <c r="H36" s="8">
        <v>3417.95</v>
      </c>
      <c r="I36" s="8">
        <v>3375.08</v>
      </c>
      <c r="J36" s="8">
        <v>3356.75</v>
      </c>
      <c r="K36" s="8">
        <v>3374.43</v>
      </c>
      <c r="L36" s="8">
        <v>3482.56</v>
      </c>
      <c r="M36" s="8">
        <v>3372.48</v>
      </c>
      <c r="N36" s="8">
        <v>3192.4</v>
      </c>
      <c r="O36" s="8">
        <v>2978.24</v>
      </c>
      <c r="P36" s="8">
        <v>3061.44</v>
      </c>
      <c r="Q36" s="8">
        <v>2877.2</v>
      </c>
      <c r="R36" s="8">
        <v>3079.24</v>
      </c>
      <c r="S36" s="8">
        <v>3191.25</v>
      </c>
      <c r="T36" s="8">
        <v>3407.25</v>
      </c>
      <c r="U36" s="8">
        <v>3693.31</v>
      </c>
      <c r="V36" s="8">
        <v>3955.27</v>
      </c>
      <c r="W36" s="8">
        <v>4408.3</v>
      </c>
      <c r="X36" s="8">
        <v>4599.29</v>
      </c>
      <c r="Y36" s="8">
        <v>4373.33</v>
      </c>
      <c r="Z36" s="8">
        <v>4649.32</v>
      </c>
    </row>
    <row r="37" spans="1:26" x14ac:dyDescent="0.3">
      <c r="A37">
        <v>35</v>
      </c>
      <c r="B37" s="8">
        <v>5903.57</v>
      </c>
      <c r="C37" s="8">
        <v>5161.6099999999997</v>
      </c>
      <c r="D37" s="8">
        <v>4609.21</v>
      </c>
      <c r="E37" s="8">
        <v>4265.1899999999996</v>
      </c>
      <c r="F37" s="8">
        <v>4162.96</v>
      </c>
      <c r="G37" s="8">
        <v>3862.94</v>
      </c>
      <c r="H37" s="8">
        <v>3899.08</v>
      </c>
      <c r="I37" s="8">
        <v>3636.85</v>
      </c>
      <c r="J37" s="8">
        <v>3554.8</v>
      </c>
      <c r="K37" s="8">
        <v>3620.83</v>
      </c>
      <c r="L37" s="8">
        <v>3570.57</v>
      </c>
      <c r="M37" s="8">
        <v>3794.54</v>
      </c>
      <c r="N37" s="8">
        <v>3417.43</v>
      </c>
      <c r="O37" s="8">
        <v>3153.27</v>
      </c>
      <c r="P37" s="8">
        <v>3213.46</v>
      </c>
      <c r="Q37" s="8">
        <v>3060.22</v>
      </c>
      <c r="R37" s="8">
        <v>3060.24</v>
      </c>
      <c r="S37" s="8">
        <v>3226.25</v>
      </c>
      <c r="T37" s="8">
        <v>3363.24</v>
      </c>
      <c r="U37" s="8">
        <v>3593.3</v>
      </c>
      <c r="V37" s="8">
        <v>4028.28</v>
      </c>
      <c r="W37" s="8">
        <v>4465.3100000000004</v>
      </c>
      <c r="X37" s="8">
        <v>4665.3</v>
      </c>
      <c r="Y37" s="8">
        <v>4701.3500000000004</v>
      </c>
      <c r="Z37" s="8">
        <v>4671.33</v>
      </c>
    </row>
    <row r="38" spans="1:26" x14ac:dyDescent="0.3">
      <c r="A38">
        <v>36</v>
      </c>
      <c r="B38" s="8">
        <v>6201.64</v>
      </c>
      <c r="C38" s="8">
        <v>5570.73</v>
      </c>
      <c r="D38" s="8">
        <v>4700.5</v>
      </c>
      <c r="E38" s="8">
        <v>4474.24</v>
      </c>
      <c r="F38" s="8">
        <v>4287.49</v>
      </c>
      <c r="G38" s="8">
        <v>4276.54</v>
      </c>
      <c r="H38" s="8">
        <v>4256.18</v>
      </c>
      <c r="I38" s="8">
        <v>3959.94</v>
      </c>
      <c r="J38" s="8">
        <v>3837.86</v>
      </c>
      <c r="K38" s="8">
        <v>3645.84</v>
      </c>
      <c r="L38" s="8">
        <v>3581.58</v>
      </c>
      <c r="M38" s="8">
        <v>3776.53</v>
      </c>
      <c r="N38" s="8">
        <v>3776.47</v>
      </c>
      <c r="O38" s="8">
        <v>3478.29</v>
      </c>
      <c r="P38" s="8">
        <v>3374.48</v>
      </c>
      <c r="Q38" s="8">
        <v>3129.22</v>
      </c>
      <c r="R38" s="8">
        <v>3178.25</v>
      </c>
      <c r="S38" s="8">
        <v>3338.26</v>
      </c>
      <c r="T38" s="8">
        <v>3386.25</v>
      </c>
      <c r="U38" s="8">
        <v>3660.3</v>
      </c>
      <c r="V38" s="8">
        <v>3944.27</v>
      </c>
      <c r="W38" s="8">
        <v>4568.32</v>
      </c>
      <c r="X38" s="8">
        <v>4805.3</v>
      </c>
      <c r="Y38" s="8">
        <v>4692.3500000000004</v>
      </c>
      <c r="Z38" s="8">
        <v>4854.34</v>
      </c>
    </row>
    <row r="39" spans="1:26" x14ac:dyDescent="0.3">
      <c r="A39">
        <v>37</v>
      </c>
      <c r="B39" s="8">
        <v>6483.71</v>
      </c>
      <c r="C39" s="8">
        <v>5769.79</v>
      </c>
      <c r="D39" s="8">
        <v>5010.54</v>
      </c>
      <c r="E39" s="8">
        <v>4778.33</v>
      </c>
      <c r="F39" s="8">
        <v>4715.59</v>
      </c>
      <c r="G39" s="8">
        <v>4625.63</v>
      </c>
      <c r="H39" s="8">
        <v>4855.3500000000004</v>
      </c>
      <c r="I39" s="8">
        <v>4540.0600000000004</v>
      </c>
      <c r="J39" s="8">
        <v>4241.9399999999996</v>
      </c>
      <c r="K39" s="8">
        <v>3965.91</v>
      </c>
      <c r="L39" s="8">
        <v>3929.64</v>
      </c>
      <c r="M39" s="8">
        <v>3871.55</v>
      </c>
      <c r="N39" s="8">
        <v>4067.51</v>
      </c>
      <c r="O39" s="8">
        <v>4028.34</v>
      </c>
      <c r="P39" s="8">
        <v>3674.53</v>
      </c>
      <c r="Q39" s="8">
        <v>3403.24</v>
      </c>
      <c r="R39" s="8">
        <v>3346.26</v>
      </c>
      <c r="S39" s="8">
        <v>3484.28</v>
      </c>
      <c r="T39" s="8">
        <v>3435.25</v>
      </c>
      <c r="U39" s="8">
        <v>3649.3</v>
      </c>
      <c r="V39" s="8">
        <v>4018.28</v>
      </c>
      <c r="W39" s="8">
        <v>4558.3100000000004</v>
      </c>
      <c r="X39" s="8">
        <v>4924.32</v>
      </c>
      <c r="Y39" s="8">
        <v>4880.37</v>
      </c>
      <c r="Z39" s="8">
        <v>5067.3500000000004</v>
      </c>
    </row>
    <row r="40" spans="1:26" x14ac:dyDescent="0.3">
      <c r="A40">
        <v>38</v>
      </c>
      <c r="B40" s="8">
        <v>6744.29</v>
      </c>
      <c r="C40" s="8">
        <v>5958.86</v>
      </c>
      <c r="D40" s="8">
        <v>5260.88</v>
      </c>
      <c r="E40" s="8">
        <v>5066.41</v>
      </c>
      <c r="F40" s="8">
        <v>5117.18</v>
      </c>
      <c r="G40" s="8">
        <v>5098.24</v>
      </c>
      <c r="H40" s="8">
        <v>5206.4399999999996</v>
      </c>
      <c r="I40" s="8">
        <v>5066.2</v>
      </c>
      <c r="J40" s="8">
        <v>4788.07</v>
      </c>
      <c r="K40" s="8">
        <v>4342</v>
      </c>
      <c r="L40" s="8">
        <v>4226.68</v>
      </c>
      <c r="M40" s="8">
        <v>4163.59</v>
      </c>
      <c r="N40" s="8">
        <v>4186.53</v>
      </c>
      <c r="O40" s="8">
        <v>4224.3500000000004</v>
      </c>
      <c r="P40" s="8">
        <v>4124.6000000000004</v>
      </c>
      <c r="Q40" s="8">
        <v>3774.27</v>
      </c>
      <c r="R40" s="8">
        <v>3654.28</v>
      </c>
      <c r="S40" s="8">
        <v>3522.27</v>
      </c>
      <c r="T40" s="8">
        <v>3576.26</v>
      </c>
      <c r="U40" s="8">
        <v>3640.3</v>
      </c>
      <c r="V40" s="8">
        <v>4059.29</v>
      </c>
      <c r="W40" s="8">
        <v>4566.32</v>
      </c>
      <c r="X40" s="8">
        <v>4828.3</v>
      </c>
      <c r="Y40" s="8">
        <v>5125.38</v>
      </c>
      <c r="Z40" s="8">
        <v>5277.37</v>
      </c>
    </row>
    <row r="41" spans="1:26" x14ac:dyDescent="0.3">
      <c r="A41">
        <v>39</v>
      </c>
      <c r="B41" s="8">
        <v>7011.36</v>
      </c>
      <c r="C41" s="8">
        <v>6345.97</v>
      </c>
      <c r="D41" s="8">
        <v>5501.44</v>
      </c>
      <c r="E41" s="8">
        <v>5451.52</v>
      </c>
      <c r="F41" s="8">
        <v>5402.25</v>
      </c>
      <c r="G41" s="8">
        <v>5392.31</v>
      </c>
      <c r="H41" s="8">
        <v>5517.53</v>
      </c>
      <c r="I41" s="8">
        <v>5430.27</v>
      </c>
      <c r="J41" s="8">
        <v>5319.19</v>
      </c>
      <c r="K41" s="8">
        <v>4917.13</v>
      </c>
      <c r="L41" s="8">
        <v>4702.76</v>
      </c>
      <c r="M41" s="8">
        <v>4526.6499999999996</v>
      </c>
      <c r="N41" s="8">
        <v>4304.53</v>
      </c>
      <c r="O41" s="8">
        <v>4214.3500000000004</v>
      </c>
      <c r="P41" s="8">
        <v>4398.63</v>
      </c>
      <c r="Q41" s="8">
        <v>4248.3</v>
      </c>
      <c r="R41" s="8">
        <v>4112.32</v>
      </c>
      <c r="S41" s="8">
        <v>3794.3</v>
      </c>
      <c r="T41" s="8">
        <v>3784.28</v>
      </c>
      <c r="U41" s="8">
        <v>3961.33</v>
      </c>
      <c r="V41" s="8">
        <v>4140.29</v>
      </c>
      <c r="W41" s="8">
        <v>4651.32</v>
      </c>
      <c r="X41" s="8">
        <v>4888.3100000000004</v>
      </c>
      <c r="Y41" s="8">
        <v>5125.38</v>
      </c>
      <c r="Z41" s="8">
        <v>5370.38</v>
      </c>
    </row>
    <row r="42" spans="1:26" x14ac:dyDescent="0.3">
      <c r="A42">
        <v>40</v>
      </c>
      <c r="B42" s="8">
        <v>7143.89</v>
      </c>
      <c r="C42" s="8">
        <v>6676.08</v>
      </c>
      <c r="D42" s="8">
        <v>6136.61</v>
      </c>
      <c r="E42" s="8">
        <v>5866.63</v>
      </c>
      <c r="F42" s="8">
        <v>5774.33</v>
      </c>
      <c r="G42" s="8">
        <v>6005.47</v>
      </c>
      <c r="H42" s="8">
        <v>5969.66</v>
      </c>
      <c r="I42" s="8">
        <v>6068.42</v>
      </c>
      <c r="J42" s="8">
        <v>5740.28</v>
      </c>
      <c r="K42" s="8">
        <v>5492.26</v>
      </c>
      <c r="L42" s="8">
        <v>5440.87</v>
      </c>
      <c r="M42" s="8">
        <v>5127.7299999999996</v>
      </c>
      <c r="N42" s="8">
        <v>4706.59</v>
      </c>
      <c r="O42" s="8">
        <v>4422.37</v>
      </c>
      <c r="P42" s="8">
        <v>4589.67</v>
      </c>
      <c r="Q42" s="8">
        <v>4394.3</v>
      </c>
      <c r="R42" s="8">
        <v>4633.3599999999997</v>
      </c>
      <c r="S42" s="8">
        <v>4355.3500000000004</v>
      </c>
      <c r="T42" s="8">
        <v>4146.3</v>
      </c>
      <c r="U42" s="8">
        <v>4093.34</v>
      </c>
      <c r="V42" s="8">
        <v>4286.29</v>
      </c>
      <c r="W42" s="8">
        <v>4598.32</v>
      </c>
      <c r="X42" s="8">
        <v>5073.32</v>
      </c>
      <c r="Y42" s="8">
        <v>5040.38</v>
      </c>
      <c r="Z42" s="8">
        <v>5631.39</v>
      </c>
    </row>
    <row r="43" spans="1:26" x14ac:dyDescent="0.3">
      <c r="A43">
        <v>41</v>
      </c>
      <c r="B43" s="8">
        <v>7445.97</v>
      </c>
      <c r="C43" s="8">
        <v>6984.17</v>
      </c>
      <c r="D43" s="8">
        <v>6373.67</v>
      </c>
      <c r="E43" s="8">
        <v>6220.73</v>
      </c>
      <c r="F43" s="8">
        <v>6270.45</v>
      </c>
      <c r="G43" s="8">
        <v>6294.54</v>
      </c>
      <c r="H43" s="8">
        <v>6476.79</v>
      </c>
      <c r="I43" s="8">
        <v>6474.5</v>
      </c>
      <c r="J43" s="8">
        <v>6393.43</v>
      </c>
      <c r="K43" s="8">
        <v>6079.4</v>
      </c>
      <c r="L43" s="8">
        <v>5955.96</v>
      </c>
      <c r="M43" s="8">
        <v>5697.81</v>
      </c>
      <c r="N43" s="8">
        <v>5328.66</v>
      </c>
      <c r="O43" s="8">
        <v>5024.41</v>
      </c>
      <c r="P43" s="8">
        <v>4973.72</v>
      </c>
      <c r="Q43" s="8">
        <v>4681.32</v>
      </c>
      <c r="R43" s="8">
        <v>4853.38</v>
      </c>
      <c r="S43" s="8">
        <v>4890.3900000000003</v>
      </c>
      <c r="T43" s="8">
        <v>4563.33</v>
      </c>
      <c r="U43" s="8">
        <v>4618.38</v>
      </c>
      <c r="V43" s="8">
        <v>4546.32</v>
      </c>
      <c r="W43" s="8">
        <v>4926.34</v>
      </c>
      <c r="X43" s="8">
        <v>5042.32</v>
      </c>
      <c r="Y43" s="8">
        <v>5201.3900000000003</v>
      </c>
      <c r="Z43" s="8">
        <v>5382.38</v>
      </c>
    </row>
    <row r="44" spans="1:26" x14ac:dyDescent="0.3">
      <c r="A44">
        <v>42</v>
      </c>
      <c r="B44" s="8">
        <v>7703.05</v>
      </c>
      <c r="C44" s="8">
        <v>6976.17</v>
      </c>
      <c r="D44" s="8">
        <v>6540.72</v>
      </c>
      <c r="E44" s="8">
        <v>6567.82</v>
      </c>
      <c r="F44" s="8">
        <v>6645.54</v>
      </c>
      <c r="G44" s="8">
        <v>6730.64</v>
      </c>
      <c r="H44" s="8">
        <v>6687.86</v>
      </c>
      <c r="I44" s="8">
        <v>6985.66</v>
      </c>
      <c r="J44" s="8">
        <v>6935.71</v>
      </c>
      <c r="K44" s="8">
        <v>6713.55</v>
      </c>
      <c r="L44" s="8">
        <v>6737.09</v>
      </c>
      <c r="M44" s="8">
        <v>6531.93</v>
      </c>
      <c r="N44" s="8">
        <v>6016.74</v>
      </c>
      <c r="O44" s="8">
        <v>5588.46</v>
      </c>
      <c r="P44" s="8">
        <v>5428.78</v>
      </c>
      <c r="Q44" s="8">
        <v>5085.3599999999997</v>
      </c>
      <c r="R44" s="8">
        <v>5114.3999999999996</v>
      </c>
      <c r="S44" s="8">
        <v>5139.41</v>
      </c>
      <c r="T44" s="8">
        <v>5327.39</v>
      </c>
      <c r="U44" s="8">
        <v>4941.41</v>
      </c>
      <c r="V44" s="8">
        <v>4935.34</v>
      </c>
      <c r="W44" s="8">
        <v>4956.34</v>
      </c>
      <c r="X44" s="8">
        <v>5239.33</v>
      </c>
      <c r="Y44" s="8">
        <v>5194.38</v>
      </c>
      <c r="Z44" s="8">
        <v>5656.39</v>
      </c>
    </row>
    <row r="45" spans="1:26" x14ac:dyDescent="0.3">
      <c r="A45">
        <v>43</v>
      </c>
      <c r="B45" s="8">
        <v>7722.05</v>
      </c>
      <c r="C45" s="8">
        <v>7294.27</v>
      </c>
      <c r="D45" s="8">
        <v>6921.82</v>
      </c>
      <c r="E45" s="8">
        <v>6994.95</v>
      </c>
      <c r="F45" s="8">
        <v>7188.66</v>
      </c>
      <c r="G45" s="8">
        <v>7340.79</v>
      </c>
      <c r="H45" s="8">
        <v>7448.07</v>
      </c>
      <c r="I45" s="8">
        <v>7385.73</v>
      </c>
      <c r="J45" s="8">
        <v>7587.53</v>
      </c>
      <c r="K45" s="8">
        <v>7204.91</v>
      </c>
      <c r="L45" s="8">
        <v>7190.16</v>
      </c>
      <c r="M45" s="8">
        <v>7109.01</v>
      </c>
      <c r="N45" s="8">
        <v>6769.85</v>
      </c>
      <c r="O45" s="8">
        <v>6347.53</v>
      </c>
      <c r="P45" s="8">
        <v>5904.85</v>
      </c>
      <c r="Q45" s="8">
        <v>5387.38</v>
      </c>
      <c r="R45" s="8">
        <v>5464.43</v>
      </c>
      <c r="S45" s="8">
        <v>5395.42</v>
      </c>
      <c r="T45" s="8">
        <v>5599.41</v>
      </c>
      <c r="U45" s="8">
        <v>5575.46</v>
      </c>
      <c r="V45" s="8">
        <v>5398.37</v>
      </c>
      <c r="W45" s="8">
        <v>5705.4</v>
      </c>
      <c r="X45" s="8">
        <v>5464.34</v>
      </c>
      <c r="Y45" s="8">
        <v>5490.41</v>
      </c>
      <c r="Z45" s="8">
        <v>5563.38</v>
      </c>
    </row>
    <row r="46" spans="1:26" x14ac:dyDescent="0.3">
      <c r="A46">
        <v>44</v>
      </c>
      <c r="B46" s="8">
        <v>7790.73</v>
      </c>
      <c r="C46" s="8">
        <v>7586.95</v>
      </c>
      <c r="D46" s="8">
        <v>7093.87</v>
      </c>
      <c r="E46" s="8">
        <v>7474.08</v>
      </c>
      <c r="F46" s="8">
        <v>7566.75</v>
      </c>
      <c r="G46" s="8">
        <v>7688.87</v>
      </c>
      <c r="H46" s="8">
        <v>7868.18</v>
      </c>
      <c r="I46" s="8">
        <v>8066.9</v>
      </c>
      <c r="J46" s="8">
        <v>8043.8</v>
      </c>
      <c r="K46" s="8">
        <v>7705.52</v>
      </c>
      <c r="L46" s="8">
        <v>7990.29</v>
      </c>
      <c r="M46" s="8">
        <v>7562.07</v>
      </c>
      <c r="N46" s="8">
        <v>7537.94</v>
      </c>
      <c r="O46" s="8">
        <v>7205.6</v>
      </c>
      <c r="P46" s="8">
        <v>6883</v>
      </c>
      <c r="Q46" s="8">
        <v>6270.44</v>
      </c>
      <c r="R46" s="8">
        <v>5799.45</v>
      </c>
      <c r="S46" s="8">
        <v>5779.46</v>
      </c>
      <c r="T46" s="8">
        <v>5890.43</v>
      </c>
      <c r="U46" s="8">
        <v>5959.5</v>
      </c>
      <c r="V46" s="8">
        <v>6316.44</v>
      </c>
      <c r="W46" s="8">
        <v>6220.43</v>
      </c>
      <c r="X46" s="8">
        <v>5867.37</v>
      </c>
      <c r="Y46" s="8">
        <v>5931.45</v>
      </c>
      <c r="Z46" s="8">
        <v>5968.42</v>
      </c>
    </row>
    <row r="47" spans="1:26" x14ac:dyDescent="0.3">
      <c r="A47">
        <v>45</v>
      </c>
      <c r="B47" s="8">
        <v>8118.49</v>
      </c>
      <c r="C47" s="8">
        <v>7959.88</v>
      </c>
      <c r="D47" s="8">
        <v>7643.01</v>
      </c>
      <c r="E47" s="8">
        <v>7699.14</v>
      </c>
      <c r="F47" s="8">
        <v>7844.81</v>
      </c>
      <c r="G47" s="8">
        <v>8166.99</v>
      </c>
      <c r="H47" s="8">
        <v>8290.2900000000009</v>
      </c>
      <c r="I47" s="8">
        <v>8440.98</v>
      </c>
      <c r="J47" s="8">
        <v>8488.9</v>
      </c>
      <c r="K47" s="8">
        <v>8465.9500000000007</v>
      </c>
      <c r="L47" s="8">
        <v>8617.39</v>
      </c>
      <c r="M47" s="8">
        <v>8302.18</v>
      </c>
      <c r="N47" s="8">
        <v>8142.02</v>
      </c>
      <c r="O47" s="8">
        <v>7788.65</v>
      </c>
      <c r="P47" s="8">
        <v>7638.1</v>
      </c>
      <c r="Q47" s="8">
        <v>7166.5</v>
      </c>
      <c r="R47" s="8">
        <v>6736.52</v>
      </c>
      <c r="S47" s="8">
        <v>6256.49</v>
      </c>
      <c r="T47" s="8">
        <v>6221.45</v>
      </c>
      <c r="U47" s="8">
        <v>6377.53</v>
      </c>
      <c r="V47" s="8">
        <v>6638.46</v>
      </c>
      <c r="W47" s="8">
        <v>6938.48</v>
      </c>
      <c r="X47" s="8">
        <v>6869.43</v>
      </c>
      <c r="Y47" s="8">
        <v>6475.49</v>
      </c>
      <c r="Z47" s="8">
        <v>6306.44</v>
      </c>
    </row>
    <row r="48" spans="1:26" x14ac:dyDescent="0.3">
      <c r="A48">
        <v>46</v>
      </c>
      <c r="B48" s="8">
        <v>8282.19</v>
      </c>
      <c r="C48" s="8">
        <v>8066.1</v>
      </c>
      <c r="D48" s="8">
        <v>7747.65</v>
      </c>
      <c r="E48" s="8">
        <v>7960.21</v>
      </c>
      <c r="F48" s="8">
        <v>8383.93</v>
      </c>
      <c r="G48" s="8">
        <v>8586.1</v>
      </c>
      <c r="H48" s="8">
        <v>8846.4500000000007</v>
      </c>
      <c r="I48" s="8">
        <v>9135.14</v>
      </c>
      <c r="J48" s="8">
        <v>9391.1</v>
      </c>
      <c r="K48" s="8">
        <v>9085.09</v>
      </c>
      <c r="L48" s="8">
        <v>9085.4699999999993</v>
      </c>
      <c r="M48" s="8">
        <v>9000.2800000000007</v>
      </c>
      <c r="N48" s="8">
        <v>8977.6200000000008</v>
      </c>
      <c r="O48" s="8">
        <v>8646.7199999999993</v>
      </c>
      <c r="P48" s="8">
        <v>8431.2099999999991</v>
      </c>
      <c r="Q48" s="8">
        <v>8147.57</v>
      </c>
      <c r="R48" s="8">
        <v>7611.59</v>
      </c>
      <c r="S48" s="8">
        <v>7170.57</v>
      </c>
      <c r="T48" s="8">
        <v>7102.51</v>
      </c>
      <c r="U48" s="8">
        <v>6861.56</v>
      </c>
      <c r="V48" s="8">
        <v>7139.5</v>
      </c>
      <c r="W48" s="8">
        <v>7500.52</v>
      </c>
      <c r="X48" s="8">
        <v>7683.49</v>
      </c>
      <c r="Y48" s="8">
        <v>7311.54</v>
      </c>
      <c r="Z48" s="8">
        <v>6938.48</v>
      </c>
    </row>
    <row r="49" spans="1:26" x14ac:dyDescent="0.3">
      <c r="A49">
        <v>47</v>
      </c>
      <c r="B49" s="8">
        <v>8822.34</v>
      </c>
      <c r="C49" s="8">
        <v>8576.08</v>
      </c>
      <c r="D49" s="8">
        <v>8128.52</v>
      </c>
      <c r="E49" s="8">
        <v>8260.24</v>
      </c>
      <c r="F49" s="8">
        <v>8648</v>
      </c>
      <c r="G49" s="8">
        <v>9016.19</v>
      </c>
      <c r="H49" s="8">
        <v>9430.6200000000008</v>
      </c>
      <c r="I49" s="8">
        <v>9542.25</v>
      </c>
      <c r="J49" s="8">
        <v>9838.2099999999991</v>
      </c>
      <c r="K49" s="8">
        <v>9910.2800000000007</v>
      </c>
      <c r="L49" s="8">
        <v>9753.57</v>
      </c>
      <c r="M49" s="8">
        <v>9749.39</v>
      </c>
      <c r="N49" s="8">
        <v>9490.69</v>
      </c>
      <c r="O49" s="8">
        <v>9557.7900000000009</v>
      </c>
      <c r="P49" s="8">
        <v>9286.34</v>
      </c>
      <c r="Q49" s="8">
        <v>8981.6299999999992</v>
      </c>
      <c r="R49" s="8">
        <v>8890.69</v>
      </c>
      <c r="S49" s="8">
        <v>8320.66</v>
      </c>
      <c r="T49" s="8">
        <v>7958.58</v>
      </c>
      <c r="U49" s="8">
        <v>7634.64</v>
      </c>
      <c r="V49" s="8">
        <v>7404.52</v>
      </c>
      <c r="W49" s="8">
        <v>7802.54</v>
      </c>
      <c r="X49" s="8">
        <v>8287.52</v>
      </c>
      <c r="Y49" s="8">
        <v>8168.61</v>
      </c>
      <c r="Z49" s="8">
        <v>7795.54</v>
      </c>
    </row>
    <row r="50" spans="1:26" x14ac:dyDescent="0.3">
      <c r="A50">
        <v>48</v>
      </c>
      <c r="B50" s="8">
        <v>9345.2900000000009</v>
      </c>
      <c r="C50" s="8">
        <v>8895.77</v>
      </c>
      <c r="D50" s="8">
        <v>8673.2800000000007</v>
      </c>
      <c r="E50" s="8">
        <v>8639.4599999999991</v>
      </c>
      <c r="F50" s="8">
        <v>8940.66</v>
      </c>
      <c r="G50" s="8">
        <v>9538.33</v>
      </c>
      <c r="H50" s="8">
        <v>9816.7199999999993</v>
      </c>
      <c r="I50" s="8">
        <v>10146.379999999999</v>
      </c>
      <c r="J50" s="8">
        <v>10499.35</v>
      </c>
      <c r="K50" s="8">
        <v>10255.36</v>
      </c>
      <c r="L50" s="8">
        <v>10491.69</v>
      </c>
      <c r="M50" s="8">
        <v>10674.51</v>
      </c>
      <c r="N50" s="8">
        <v>10199.27</v>
      </c>
      <c r="O50" s="8">
        <v>10235.85</v>
      </c>
      <c r="P50" s="8">
        <v>10054.450000000001</v>
      </c>
      <c r="Q50" s="8">
        <v>9728.68</v>
      </c>
      <c r="R50" s="8">
        <v>9662.75</v>
      </c>
      <c r="S50" s="8">
        <v>9407.74</v>
      </c>
      <c r="T50" s="8">
        <v>9049.66</v>
      </c>
      <c r="U50" s="8">
        <v>8591.7099999999991</v>
      </c>
      <c r="V50" s="8">
        <v>8201.56</v>
      </c>
      <c r="W50" s="8">
        <v>8379.58</v>
      </c>
      <c r="X50" s="8">
        <v>8443.5300000000007</v>
      </c>
      <c r="Y50" s="8">
        <v>8725.65</v>
      </c>
      <c r="Z50" s="8">
        <v>8841.6200000000008</v>
      </c>
    </row>
    <row r="51" spans="1:26" x14ac:dyDescent="0.3">
      <c r="A51">
        <v>49</v>
      </c>
      <c r="B51" s="8">
        <v>8047.31</v>
      </c>
      <c r="C51" s="8">
        <v>9561.9699999999993</v>
      </c>
      <c r="D51" s="8">
        <v>9268.44</v>
      </c>
      <c r="E51" s="8">
        <v>9158.5499999999993</v>
      </c>
      <c r="F51" s="8">
        <v>9496.59</v>
      </c>
      <c r="G51" s="8">
        <v>9819.39</v>
      </c>
      <c r="H51" s="8">
        <v>10194.06</v>
      </c>
      <c r="I51" s="8">
        <v>10446.459999999999</v>
      </c>
      <c r="J51" s="8">
        <v>10935.45</v>
      </c>
      <c r="K51" s="8">
        <v>10808.49</v>
      </c>
      <c r="L51" s="8">
        <v>11330.83</v>
      </c>
      <c r="M51" s="8">
        <v>11296.6</v>
      </c>
      <c r="N51" s="8">
        <v>11103.38</v>
      </c>
      <c r="O51" s="8">
        <v>11115.92</v>
      </c>
      <c r="P51" s="8">
        <v>10967.59</v>
      </c>
      <c r="Q51" s="8">
        <v>10927.77</v>
      </c>
      <c r="R51" s="8">
        <v>10615.83</v>
      </c>
      <c r="S51" s="8">
        <v>10242.81</v>
      </c>
      <c r="T51" s="8">
        <v>10202.75</v>
      </c>
      <c r="U51" s="8">
        <v>9826.82</v>
      </c>
      <c r="V51" s="8">
        <v>9428.65</v>
      </c>
      <c r="W51" s="8">
        <v>9153.64</v>
      </c>
      <c r="X51" s="8">
        <v>8942.56</v>
      </c>
      <c r="Y51" s="8">
        <v>9288.7000000000007</v>
      </c>
      <c r="Z51" s="8">
        <v>9471.66</v>
      </c>
    </row>
    <row r="52" spans="1:26" x14ac:dyDescent="0.3">
      <c r="A52">
        <v>50</v>
      </c>
      <c r="B52" s="8">
        <v>8587.2800000000007</v>
      </c>
      <c r="C52" s="8">
        <v>8278.57</v>
      </c>
      <c r="D52" s="8">
        <v>9887.6</v>
      </c>
      <c r="E52" s="8">
        <v>9829.7999999999993</v>
      </c>
      <c r="F52" s="8">
        <v>9773.26</v>
      </c>
      <c r="G52" s="8">
        <v>10261.5</v>
      </c>
      <c r="H52" s="8">
        <v>10485.18</v>
      </c>
      <c r="I52" s="8">
        <v>10996.58</v>
      </c>
      <c r="J52" s="8">
        <v>11381.54</v>
      </c>
      <c r="K52" s="8">
        <v>11481.65</v>
      </c>
      <c r="L52" s="8">
        <v>11930.92</v>
      </c>
      <c r="M52" s="8">
        <v>11983.7</v>
      </c>
      <c r="N52" s="8">
        <v>11931.99</v>
      </c>
      <c r="O52" s="8">
        <v>12003.99</v>
      </c>
      <c r="P52" s="8">
        <v>11837.71</v>
      </c>
      <c r="Q52" s="8">
        <v>11732.82</v>
      </c>
      <c r="R52" s="8">
        <v>11751.92</v>
      </c>
      <c r="S52" s="8">
        <v>11506.91</v>
      </c>
      <c r="T52" s="8">
        <v>11307.82</v>
      </c>
      <c r="U52" s="8">
        <v>11063.92</v>
      </c>
      <c r="V52" s="8">
        <v>10767.75</v>
      </c>
      <c r="W52" s="8">
        <v>10275.719999999999</v>
      </c>
      <c r="X52" s="8">
        <v>9940.6299999999992</v>
      </c>
      <c r="Y52" s="8">
        <v>9709.7199999999993</v>
      </c>
      <c r="Z52" s="8">
        <v>9945.7000000000007</v>
      </c>
    </row>
    <row r="53" spans="1:26" x14ac:dyDescent="0.3">
      <c r="A53">
        <v>51</v>
      </c>
      <c r="B53" s="8">
        <v>9271.4599999999991</v>
      </c>
      <c r="C53" s="8">
        <v>8834.75</v>
      </c>
      <c r="D53" s="8">
        <v>8679.27</v>
      </c>
      <c r="E53" s="8">
        <v>10775.93</v>
      </c>
      <c r="F53" s="8">
        <v>10483.42</v>
      </c>
      <c r="G53" s="8">
        <v>10612.58</v>
      </c>
      <c r="H53" s="8">
        <v>11032.56</v>
      </c>
      <c r="I53" s="8">
        <v>11395.68</v>
      </c>
      <c r="J53" s="8">
        <v>11837.65</v>
      </c>
      <c r="K53" s="8">
        <v>12024.77</v>
      </c>
      <c r="L53" s="8">
        <v>12357.99</v>
      </c>
      <c r="M53" s="8">
        <v>12619.8</v>
      </c>
      <c r="N53" s="8">
        <v>12756.08</v>
      </c>
      <c r="O53" s="8">
        <v>12825.07</v>
      </c>
      <c r="P53" s="8">
        <v>12959.88</v>
      </c>
      <c r="Q53" s="8">
        <v>12376.86</v>
      </c>
      <c r="R53" s="8">
        <v>12601.98</v>
      </c>
      <c r="S53" s="8">
        <v>12724</v>
      </c>
      <c r="T53" s="8">
        <v>12452.9</v>
      </c>
      <c r="U53" s="8">
        <v>12271.01</v>
      </c>
      <c r="V53" s="8">
        <v>12171.84</v>
      </c>
      <c r="W53" s="8">
        <v>11564.81</v>
      </c>
      <c r="X53" s="8">
        <v>11296.71</v>
      </c>
      <c r="Y53" s="8">
        <v>10598.79</v>
      </c>
      <c r="Z53" s="8">
        <v>10656.74</v>
      </c>
    </row>
    <row r="54" spans="1:26" x14ac:dyDescent="0.3">
      <c r="A54">
        <v>52</v>
      </c>
      <c r="B54" s="8">
        <v>10105.68</v>
      </c>
      <c r="C54" s="8">
        <v>9549.9699999999993</v>
      </c>
      <c r="D54" s="8">
        <v>9240.42</v>
      </c>
      <c r="E54" s="8">
        <v>9184.56</v>
      </c>
      <c r="F54" s="8">
        <v>11507.65</v>
      </c>
      <c r="G54" s="8">
        <v>11493.8</v>
      </c>
      <c r="H54" s="8">
        <v>11401.16</v>
      </c>
      <c r="I54" s="8">
        <v>11932.81</v>
      </c>
      <c r="J54" s="8">
        <v>12151.41</v>
      </c>
      <c r="K54" s="8">
        <v>12661.91</v>
      </c>
      <c r="L54" s="8">
        <v>13360.16</v>
      </c>
      <c r="M54" s="8">
        <v>13360.9</v>
      </c>
      <c r="N54" s="8">
        <v>13324.66</v>
      </c>
      <c r="O54" s="8">
        <v>13412.11</v>
      </c>
      <c r="P54" s="8">
        <v>13927.02</v>
      </c>
      <c r="Q54" s="8">
        <v>13518.94</v>
      </c>
      <c r="R54" s="8">
        <v>13677.07</v>
      </c>
      <c r="S54" s="8">
        <v>13674.07</v>
      </c>
      <c r="T54" s="8">
        <v>13475.98</v>
      </c>
      <c r="U54" s="8">
        <v>13243.1</v>
      </c>
      <c r="V54" s="8">
        <v>13212.91</v>
      </c>
      <c r="W54" s="8">
        <v>13263.92</v>
      </c>
      <c r="X54" s="8">
        <v>12567.8</v>
      </c>
      <c r="Y54" s="8">
        <v>11940.89</v>
      </c>
      <c r="Z54" s="8">
        <v>11597.81</v>
      </c>
    </row>
    <row r="55" spans="1:26" x14ac:dyDescent="0.3">
      <c r="A55">
        <v>53</v>
      </c>
      <c r="B55" s="8">
        <v>10197.700000000001</v>
      </c>
      <c r="C55" s="8">
        <v>10567.79</v>
      </c>
      <c r="D55" s="8">
        <v>10069.64</v>
      </c>
      <c r="E55" s="8">
        <v>9790.7199999999993</v>
      </c>
      <c r="F55" s="8">
        <v>9895.2800000000007</v>
      </c>
      <c r="G55" s="8">
        <v>12377.01</v>
      </c>
      <c r="H55" s="8">
        <v>12078.35</v>
      </c>
      <c r="I55" s="8">
        <v>12507.44</v>
      </c>
      <c r="J55" s="8">
        <v>12575.12</v>
      </c>
      <c r="K55" s="8">
        <v>13099.01</v>
      </c>
      <c r="L55" s="8">
        <v>13589.19</v>
      </c>
      <c r="M55" s="8">
        <v>13907.98</v>
      </c>
      <c r="N55" s="8">
        <v>14170.77</v>
      </c>
      <c r="O55" s="8">
        <v>14278.19</v>
      </c>
      <c r="P55" s="8">
        <v>14521.1</v>
      </c>
      <c r="Q55" s="8">
        <v>14463.01</v>
      </c>
      <c r="R55" s="8">
        <v>14605.15</v>
      </c>
      <c r="S55" s="8">
        <v>14419.13</v>
      </c>
      <c r="T55" s="8">
        <v>14622.07</v>
      </c>
      <c r="U55" s="8">
        <v>14764.22</v>
      </c>
      <c r="V55" s="8">
        <v>14520</v>
      </c>
      <c r="W55" s="8">
        <v>14412</v>
      </c>
      <c r="X55" s="8">
        <v>14244.9</v>
      </c>
      <c r="Y55" s="8">
        <v>13553.01</v>
      </c>
      <c r="Z55" s="8">
        <v>12559.88</v>
      </c>
    </row>
    <row r="56" spans="1:26" x14ac:dyDescent="0.3">
      <c r="A56">
        <v>54</v>
      </c>
      <c r="B56" s="8">
        <v>10166.799999999999</v>
      </c>
      <c r="C56" s="8">
        <v>10610.8</v>
      </c>
      <c r="D56" s="8">
        <v>11271.96</v>
      </c>
      <c r="E56" s="8">
        <v>10448.73</v>
      </c>
      <c r="F56" s="8">
        <v>10721.47</v>
      </c>
      <c r="G56" s="8">
        <v>10546.57</v>
      </c>
      <c r="H56" s="8">
        <v>13299.68</v>
      </c>
      <c r="I56" s="8">
        <v>13214.61</v>
      </c>
      <c r="J56" s="8">
        <v>13611.55</v>
      </c>
      <c r="K56" s="8">
        <v>13400.08</v>
      </c>
      <c r="L56" s="8">
        <v>13953.26</v>
      </c>
      <c r="M56" s="8">
        <v>14292.04</v>
      </c>
      <c r="N56" s="8">
        <v>14365.79</v>
      </c>
      <c r="O56" s="8">
        <v>15187.27</v>
      </c>
      <c r="P56" s="8">
        <v>15217.2</v>
      </c>
      <c r="Q56" s="8">
        <v>14986.04</v>
      </c>
      <c r="R56" s="8">
        <v>15564.21</v>
      </c>
      <c r="S56" s="8">
        <v>15506.21</v>
      </c>
      <c r="T56" s="8">
        <v>15609.14</v>
      </c>
      <c r="U56" s="8">
        <v>15766.3</v>
      </c>
      <c r="V56" s="8">
        <v>16076.12</v>
      </c>
      <c r="W56" s="8">
        <v>15810.09</v>
      </c>
      <c r="X56" s="8">
        <v>15535.99</v>
      </c>
      <c r="Y56" s="8">
        <v>15266.15</v>
      </c>
      <c r="Z56" s="8">
        <v>14735.03</v>
      </c>
    </row>
    <row r="57" spans="1:26" x14ac:dyDescent="0.3">
      <c r="A57">
        <v>55</v>
      </c>
      <c r="B57" s="8">
        <v>10442.67</v>
      </c>
      <c r="C57" s="8">
        <v>10573.29</v>
      </c>
      <c r="D57" s="8">
        <v>10863.85</v>
      </c>
      <c r="E57" s="8">
        <v>11971.51</v>
      </c>
      <c r="F57" s="8">
        <v>11724.71</v>
      </c>
      <c r="G57" s="8">
        <v>11510.3</v>
      </c>
      <c r="H57" s="8">
        <v>11566.21</v>
      </c>
      <c r="I57" s="8">
        <v>14494.41</v>
      </c>
      <c r="J57" s="8">
        <v>14310.7</v>
      </c>
      <c r="K57" s="8">
        <v>14013.23</v>
      </c>
      <c r="L57" s="8">
        <v>14624.36</v>
      </c>
      <c r="M57" s="8">
        <v>14664.08</v>
      </c>
      <c r="N57" s="8">
        <v>15227.9</v>
      </c>
      <c r="O57" s="8">
        <v>15747.81</v>
      </c>
      <c r="P57" s="8">
        <v>15831.29</v>
      </c>
      <c r="Q57" s="8">
        <v>16002.12</v>
      </c>
      <c r="R57" s="8">
        <v>16376.28</v>
      </c>
      <c r="S57" s="8">
        <v>16979.330000000002</v>
      </c>
      <c r="T57" s="8">
        <v>16884.23</v>
      </c>
      <c r="U57" s="8">
        <v>17015.41</v>
      </c>
      <c r="V57" s="8">
        <v>17132.18</v>
      </c>
      <c r="W57" s="8">
        <v>17337.2</v>
      </c>
      <c r="X57" s="8">
        <v>17000.07</v>
      </c>
      <c r="Y57" s="8">
        <v>16736.25</v>
      </c>
      <c r="Z57" s="8">
        <v>16541.150000000001</v>
      </c>
    </row>
    <row r="58" spans="1:26" x14ac:dyDescent="0.3">
      <c r="A58">
        <v>56</v>
      </c>
      <c r="B58" s="8">
        <v>11215.97</v>
      </c>
      <c r="C58" s="8">
        <v>11083.45</v>
      </c>
      <c r="D58" s="8">
        <v>11262.96</v>
      </c>
      <c r="E58" s="8">
        <v>11649.24</v>
      </c>
      <c r="F58" s="8">
        <v>12913.98</v>
      </c>
      <c r="G58" s="8">
        <v>12333.51</v>
      </c>
      <c r="H58" s="8">
        <v>12149.86</v>
      </c>
      <c r="I58" s="8">
        <v>12502.94</v>
      </c>
      <c r="J58" s="8">
        <v>15549.48</v>
      </c>
      <c r="K58" s="8">
        <v>14812.41</v>
      </c>
      <c r="L58" s="8">
        <v>14982.42</v>
      </c>
      <c r="M58" s="8">
        <v>15146.15</v>
      </c>
      <c r="N58" s="8">
        <v>15508.93</v>
      </c>
      <c r="O58" s="8">
        <v>16155.84</v>
      </c>
      <c r="P58" s="8">
        <v>16484.38</v>
      </c>
      <c r="Q58" s="8">
        <v>16699.16</v>
      </c>
      <c r="R58" s="8">
        <v>17532.37</v>
      </c>
      <c r="S58" s="8">
        <v>17496.38</v>
      </c>
      <c r="T58" s="8">
        <v>18076.310000000001</v>
      </c>
      <c r="U58" s="8">
        <v>18235.509999999998</v>
      </c>
      <c r="V58" s="8">
        <v>18221.259999999998</v>
      </c>
      <c r="W58" s="8">
        <v>18279.259999999998</v>
      </c>
      <c r="X58" s="8">
        <v>18379.16</v>
      </c>
      <c r="Y58" s="8">
        <v>18164.36</v>
      </c>
      <c r="Z58" s="8">
        <v>17794.240000000002</v>
      </c>
    </row>
    <row r="59" spans="1:26" x14ac:dyDescent="0.3">
      <c r="A59">
        <v>57</v>
      </c>
      <c r="B59" s="8">
        <v>11828.13</v>
      </c>
      <c r="C59" s="8">
        <v>11677.63</v>
      </c>
      <c r="D59" s="8">
        <v>11686.07</v>
      </c>
      <c r="E59" s="8">
        <v>11816.29</v>
      </c>
      <c r="F59" s="8">
        <v>12509.89</v>
      </c>
      <c r="G59" s="8">
        <v>13593.31</v>
      </c>
      <c r="H59" s="8">
        <v>13204.16</v>
      </c>
      <c r="I59" s="8">
        <v>12913.04</v>
      </c>
      <c r="J59" s="8">
        <v>13163.95</v>
      </c>
      <c r="K59" s="8">
        <v>16287.75</v>
      </c>
      <c r="L59" s="8">
        <v>16058.59</v>
      </c>
      <c r="M59" s="8">
        <v>15928.27</v>
      </c>
      <c r="N59" s="8">
        <v>16264.03</v>
      </c>
      <c r="O59" s="8">
        <v>16465.37</v>
      </c>
      <c r="P59" s="8">
        <v>17254.5</v>
      </c>
      <c r="Q59" s="8">
        <v>17427.22</v>
      </c>
      <c r="R59" s="8">
        <v>17791.39</v>
      </c>
      <c r="S59" s="8">
        <v>18295.439999999999</v>
      </c>
      <c r="T59" s="8">
        <v>18651.36</v>
      </c>
      <c r="U59" s="8">
        <v>19499.62</v>
      </c>
      <c r="V59" s="8">
        <v>19681.36</v>
      </c>
      <c r="W59" s="8">
        <v>19811.37</v>
      </c>
      <c r="X59" s="8">
        <v>19774.25</v>
      </c>
      <c r="Y59" s="8">
        <v>19890.490000000002</v>
      </c>
      <c r="Z59" s="8">
        <v>19346.36</v>
      </c>
    </row>
    <row r="60" spans="1:26" x14ac:dyDescent="0.3">
      <c r="A60">
        <v>58</v>
      </c>
      <c r="B60" s="8">
        <v>12108.21</v>
      </c>
      <c r="C60" s="8">
        <v>12571.91</v>
      </c>
      <c r="D60" s="8">
        <v>12330.23</v>
      </c>
      <c r="E60" s="8">
        <v>12469.47</v>
      </c>
      <c r="F60" s="8">
        <v>12870.97</v>
      </c>
      <c r="G60" s="8">
        <v>13365.26</v>
      </c>
      <c r="H60" s="8">
        <v>14720.08</v>
      </c>
      <c r="I60" s="8">
        <v>14171.33</v>
      </c>
      <c r="J60" s="8">
        <v>13922.12</v>
      </c>
      <c r="K60" s="8">
        <v>13859.19</v>
      </c>
      <c r="L60" s="8">
        <v>17317.8</v>
      </c>
      <c r="M60" s="8">
        <v>17310.46</v>
      </c>
      <c r="N60" s="8">
        <v>16838.099999999999</v>
      </c>
      <c r="O60" s="8">
        <v>17172.43</v>
      </c>
      <c r="P60" s="8">
        <v>17457.53</v>
      </c>
      <c r="Q60" s="8">
        <v>18026.25</v>
      </c>
      <c r="R60" s="8">
        <v>18355.43</v>
      </c>
      <c r="S60" s="8">
        <v>19223.509999999998</v>
      </c>
      <c r="T60" s="8">
        <v>19913.439999999999</v>
      </c>
      <c r="U60" s="8">
        <v>20203.669999999998</v>
      </c>
      <c r="V60" s="8">
        <v>20622.43</v>
      </c>
      <c r="W60" s="8">
        <v>20868.45</v>
      </c>
      <c r="X60" s="8">
        <v>20853.32</v>
      </c>
      <c r="Y60" s="8">
        <v>21130.58</v>
      </c>
      <c r="Z60" s="8">
        <v>20905.46</v>
      </c>
    </row>
    <row r="61" spans="1:26" x14ac:dyDescent="0.3">
      <c r="A61">
        <v>59</v>
      </c>
      <c r="B61" s="8">
        <v>13272.52</v>
      </c>
      <c r="C61" s="8">
        <v>13074.07</v>
      </c>
      <c r="D61" s="8">
        <v>13056.43</v>
      </c>
      <c r="E61" s="8">
        <v>13007.61</v>
      </c>
      <c r="F61" s="8">
        <v>13417.6</v>
      </c>
      <c r="G61" s="8">
        <v>13648.03</v>
      </c>
      <c r="H61" s="8">
        <v>14183.43</v>
      </c>
      <c r="I61" s="8">
        <v>15749.7</v>
      </c>
      <c r="J61" s="8">
        <v>15253.42</v>
      </c>
      <c r="K61" s="8">
        <v>14443.33</v>
      </c>
      <c r="L61" s="8">
        <v>15032.43</v>
      </c>
      <c r="M61" s="8">
        <v>18333.61</v>
      </c>
      <c r="N61" s="8">
        <v>17754.72</v>
      </c>
      <c r="O61" s="8">
        <v>17887.490000000002</v>
      </c>
      <c r="P61" s="8">
        <v>18181.63</v>
      </c>
      <c r="Q61" s="8">
        <v>18623.29</v>
      </c>
      <c r="R61" s="8">
        <v>19083.490000000002</v>
      </c>
      <c r="S61" s="8">
        <v>19752.55</v>
      </c>
      <c r="T61" s="8">
        <v>20477.490000000002</v>
      </c>
      <c r="U61" s="8">
        <v>21036.74</v>
      </c>
      <c r="V61" s="8">
        <v>21519.49</v>
      </c>
      <c r="W61" s="8">
        <v>22355.55</v>
      </c>
      <c r="X61" s="8">
        <v>22392.42</v>
      </c>
      <c r="Y61" s="8">
        <v>22340.67</v>
      </c>
      <c r="Z61" s="8">
        <v>22476.57</v>
      </c>
    </row>
    <row r="62" spans="1:26" x14ac:dyDescent="0.3">
      <c r="A62">
        <v>60</v>
      </c>
      <c r="B62" s="8">
        <v>14714.9</v>
      </c>
      <c r="C62" s="8">
        <v>14152.41</v>
      </c>
      <c r="D62" s="8">
        <v>13955.67</v>
      </c>
      <c r="E62" s="8">
        <v>13902.86</v>
      </c>
      <c r="F62" s="8">
        <v>14029.73</v>
      </c>
      <c r="G62" s="8">
        <v>14153.75</v>
      </c>
      <c r="H62" s="8">
        <v>14547.53</v>
      </c>
      <c r="I62" s="8">
        <v>15374.61</v>
      </c>
      <c r="J62" s="8">
        <v>16723.740000000002</v>
      </c>
      <c r="K62" s="8">
        <v>15755.63</v>
      </c>
      <c r="L62" s="8">
        <v>15695.54</v>
      </c>
      <c r="M62" s="8">
        <v>15734.24</v>
      </c>
      <c r="N62" s="8">
        <v>19265.900000000001</v>
      </c>
      <c r="O62" s="8">
        <v>19419.62</v>
      </c>
      <c r="P62" s="8">
        <v>19085.75</v>
      </c>
      <c r="Q62" s="8">
        <v>19101.330000000002</v>
      </c>
      <c r="R62" s="8">
        <v>19763.55</v>
      </c>
      <c r="S62" s="8">
        <v>20377.599999999999</v>
      </c>
      <c r="T62" s="8">
        <v>21151.54</v>
      </c>
      <c r="U62" s="8">
        <v>21918.82</v>
      </c>
      <c r="V62" s="8">
        <v>22516.560000000001</v>
      </c>
      <c r="W62" s="8">
        <v>22871.59</v>
      </c>
      <c r="X62" s="8">
        <v>23682.5</v>
      </c>
      <c r="Y62" s="8">
        <v>23538.76</v>
      </c>
      <c r="Z62" s="8">
        <v>23302.63</v>
      </c>
    </row>
    <row r="63" spans="1:26" x14ac:dyDescent="0.3">
      <c r="A63">
        <v>61</v>
      </c>
      <c r="B63" s="8">
        <v>15197.03</v>
      </c>
      <c r="C63" s="8">
        <v>15365.78</v>
      </c>
      <c r="D63" s="8">
        <v>14838.9</v>
      </c>
      <c r="E63" s="8">
        <v>14781.11</v>
      </c>
      <c r="F63" s="8">
        <v>14884.43</v>
      </c>
      <c r="G63" s="8">
        <v>14663.57</v>
      </c>
      <c r="H63" s="8">
        <v>14904.13</v>
      </c>
      <c r="I63" s="8">
        <v>15339.83</v>
      </c>
      <c r="J63" s="8">
        <v>16376.67</v>
      </c>
      <c r="K63" s="8">
        <v>17422.009999999998</v>
      </c>
      <c r="L63" s="8">
        <v>16635.689999999999</v>
      </c>
      <c r="M63" s="8">
        <v>16063.28</v>
      </c>
      <c r="N63" s="8">
        <v>16410.04</v>
      </c>
      <c r="O63" s="8">
        <v>20716.22</v>
      </c>
      <c r="P63" s="8">
        <v>20027.900000000001</v>
      </c>
      <c r="Q63" s="8">
        <v>19632.37</v>
      </c>
      <c r="R63" s="8">
        <v>20047.560000000001</v>
      </c>
      <c r="S63" s="8">
        <v>20855.64</v>
      </c>
      <c r="T63" s="8">
        <v>21791.59</v>
      </c>
      <c r="U63" s="8">
        <v>22943.9</v>
      </c>
      <c r="V63" s="8">
        <v>23335.61</v>
      </c>
      <c r="W63" s="8">
        <v>24348.69</v>
      </c>
      <c r="X63" s="8">
        <v>24314.54</v>
      </c>
      <c r="Y63" s="8">
        <v>25094.880000000001</v>
      </c>
      <c r="Z63" s="8">
        <v>25183.759999999998</v>
      </c>
    </row>
    <row r="64" spans="1:26" x14ac:dyDescent="0.3">
      <c r="A64">
        <v>62</v>
      </c>
      <c r="B64" s="8">
        <v>16347.34</v>
      </c>
      <c r="C64" s="8">
        <v>16475.12</v>
      </c>
      <c r="D64" s="8">
        <v>16169.25</v>
      </c>
      <c r="E64" s="8">
        <v>15980.45</v>
      </c>
      <c r="F64" s="8">
        <v>15495.57</v>
      </c>
      <c r="G64" s="8">
        <v>15844.86</v>
      </c>
      <c r="H64" s="8">
        <v>15806.38</v>
      </c>
      <c r="I64" s="8">
        <v>16302.11</v>
      </c>
      <c r="J64" s="8">
        <v>16596.89</v>
      </c>
      <c r="K64" s="8">
        <v>16979.91</v>
      </c>
      <c r="L64" s="8">
        <v>18879.47</v>
      </c>
      <c r="M64" s="8">
        <v>17719.52</v>
      </c>
      <c r="N64" s="8">
        <v>17059.12</v>
      </c>
      <c r="O64" s="8">
        <v>17529.96</v>
      </c>
      <c r="P64" s="8">
        <v>21958.17</v>
      </c>
      <c r="Q64" s="8">
        <v>21422.5</v>
      </c>
      <c r="R64" s="8">
        <v>20897.63</v>
      </c>
      <c r="S64" s="8">
        <v>21696.7</v>
      </c>
      <c r="T64" s="8">
        <v>22423.63</v>
      </c>
      <c r="U64" s="8">
        <v>23314.93</v>
      </c>
      <c r="V64" s="8">
        <v>24050.66</v>
      </c>
      <c r="W64" s="8">
        <v>24891.23</v>
      </c>
      <c r="X64" s="8">
        <v>25382.61</v>
      </c>
      <c r="Y64" s="8">
        <v>26096.95</v>
      </c>
      <c r="Z64" s="8">
        <v>26657.86</v>
      </c>
    </row>
    <row r="65" spans="1:26" x14ac:dyDescent="0.3">
      <c r="A65">
        <v>63</v>
      </c>
      <c r="B65" s="8">
        <v>17737.7</v>
      </c>
      <c r="C65" s="8">
        <v>17447.43</v>
      </c>
      <c r="D65" s="8">
        <v>16621.36</v>
      </c>
      <c r="E65" s="8">
        <v>17083.75</v>
      </c>
      <c r="F65" s="8">
        <v>16640.84</v>
      </c>
      <c r="G65" s="8">
        <v>16512.02</v>
      </c>
      <c r="H65" s="8">
        <v>16683.62</v>
      </c>
      <c r="I65" s="8">
        <v>16864.47</v>
      </c>
      <c r="J65" s="8">
        <v>16903.599999999999</v>
      </c>
      <c r="K65" s="8">
        <v>17036.919999999998</v>
      </c>
      <c r="L65" s="8">
        <v>18139.509999999998</v>
      </c>
      <c r="M65" s="8">
        <v>19480.77</v>
      </c>
      <c r="N65" s="8">
        <v>18815.34</v>
      </c>
      <c r="O65" s="8">
        <v>18325.52</v>
      </c>
      <c r="P65" s="8">
        <v>18727.7</v>
      </c>
      <c r="Q65" s="8">
        <v>22715.58</v>
      </c>
      <c r="R65" s="8">
        <v>22479.75</v>
      </c>
      <c r="S65" s="8">
        <v>22443.759999999998</v>
      </c>
      <c r="T65" s="8">
        <v>23063.18</v>
      </c>
      <c r="U65" s="8">
        <v>23943.98</v>
      </c>
      <c r="V65" s="8">
        <v>25318.75</v>
      </c>
      <c r="W65" s="8">
        <v>25335.26</v>
      </c>
      <c r="X65" s="8">
        <v>26507.68</v>
      </c>
      <c r="Y65" s="8">
        <v>27441.05</v>
      </c>
      <c r="Z65" s="8">
        <v>27527.919999999998</v>
      </c>
    </row>
    <row r="66" spans="1:26" x14ac:dyDescent="0.3">
      <c r="A66">
        <v>64</v>
      </c>
      <c r="B66" s="8">
        <v>19434.04</v>
      </c>
      <c r="C66" s="8">
        <v>18789.84</v>
      </c>
      <c r="D66" s="8">
        <v>18124.759999999998</v>
      </c>
      <c r="E66" s="8">
        <v>17521.88</v>
      </c>
      <c r="F66" s="8">
        <v>18272.22</v>
      </c>
      <c r="G66" s="8">
        <v>17746.32</v>
      </c>
      <c r="H66" s="8">
        <v>17241.78</v>
      </c>
      <c r="I66" s="8">
        <v>17668.16</v>
      </c>
      <c r="J66" s="8">
        <v>17688.96</v>
      </c>
      <c r="K66" s="8">
        <v>17457.02</v>
      </c>
      <c r="L66" s="8">
        <v>18107.919999999998</v>
      </c>
      <c r="M66" s="8">
        <v>18629.650000000001</v>
      </c>
      <c r="N66" s="8">
        <v>20502.55</v>
      </c>
      <c r="O66" s="8">
        <v>20149.18</v>
      </c>
      <c r="P66" s="8">
        <v>19151.77</v>
      </c>
      <c r="Q66" s="8">
        <v>19658.37</v>
      </c>
      <c r="R66" s="8">
        <v>24324.400000000001</v>
      </c>
      <c r="S66" s="8">
        <v>23840.87</v>
      </c>
      <c r="T66" s="8">
        <v>23906.240000000002</v>
      </c>
      <c r="U66" s="8">
        <v>24097</v>
      </c>
      <c r="V66" s="8">
        <v>25243.74</v>
      </c>
      <c r="W66" s="8">
        <v>26303.83</v>
      </c>
      <c r="X66" s="8">
        <v>27062.22</v>
      </c>
      <c r="Y66" s="8">
        <v>27854.09</v>
      </c>
      <c r="Z66" s="8">
        <v>28207.97</v>
      </c>
    </row>
    <row r="67" spans="1:26" x14ac:dyDescent="0.3">
      <c r="A67">
        <v>65</v>
      </c>
      <c r="B67" s="8">
        <v>20944.16</v>
      </c>
      <c r="C67" s="8">
        <v>20182.28</v>
      </c>
      <c r="D67" s="8">
        <v>19327.080000000002</v>
      </c>
      <c r="E67" s="8">
        <v>18907.27</v>
      </c>
      <c r="F67" s="8">
        <v>18532.27</v>
      </c>
      <c r="G67" s="8">
        <v>18614.54</v>
      </c>
      <c r="H67" s="8">
        <v>18366.09</v>
      </c>
      <c r="I67" s="8">
        <v>18128.259999999998</v>
      </c>
      <c r="J67" s="8">
        <v>18421.63</v>
      </c>
      <c r="K67" s="8">
        <v>18144.18</v>
      </c>
      <c r="L67" s="8">
        <v>18298.95</v>
      </c>
      <c r="M67" s="8">
        <v>18494.63</v>
      </c>
      <c r="N67" s="8">
        <v>19642.45</v>
      </c>
      <c r="O67" s="8">
        <v>21672.3</v>
      </c>
      <c r="P67" s="8">
        <v>20753</v>
      </c>
      <c r="Q67" s="8">
        <v>20156.41</v>
      </c>
      <c r="R67" s="8">
        <v>20067.060000000001</v>
      </c>
      <c r="S67" s="8">
        <v>25437</v>
      </c>
      <c r="T67" s="8">
        <v>25036.82</v>
      </c>
      <c r="U67" s="8">
        <v>25247.09</v>
      </c>
      <c r="V67" s="8">
        <v>25978.799999999999</v>
      </c>
      <c r="W67" s="8">
        <v>26758.86</v>
      </c>
      <c r="X67" s="8">
        <v>27530.240000000002</v>
      </c>
      <c r="Y67" s="8">
        <v>28379.119999999999</v>
      </c>
      <c r="Z67" s="8">
        <v>29120.04</v>
      </c>
    </row>
    <row r="68" spans="1:26" x14ac:dyDescent="0.3">
      <c r="A68">
        <v>66</v>
      </c>
      <c r="B68" s="8">
        <v>22171.38</v>
      </c>
      <c r="C68" s="8">
        <v>21785.78</v>
      </c>
      <c r="D68" s="8">
        <v>21032.7</v>
      </c>
      <c r="E68" s="8">
        <v>20473.7</v>
      </c>
      <c r="F68" s="8">
        <v>19761.560000000001</v>
      </c>
      <c r="G68" s="8">
        <v>18959.62</v>
      </c>
      <c r="H68" s="8">
        <v>19351.37</v>
      </c>
      <c r="I68" s="8">
        <v>18990.46</v>
      </c>
      <c r="J68" s="8">
        <v>18818.71</v>
      </c>
      <c r="K68" s="8">
        <v>18942.36</v>
      </c>
      <c r="L68" s="8">
        <v>18829.04</v>
      </c>
      <c r="M68" s="8">
        <v>19003.71</v>
      </c>
      <c r="N68" s="8">
        <v>19435.419999999998</v>
      </c>
      <c r="O68" s="8">
        <v>20639.22</v>
      </c>
      <c r="P68" s="8">
        <v>22559.26</v>
      </c>
      <c r="Q68" s="8">
        <v>21502.5</v>
      </c>
      <c r="R68" s="8">
        <v>20763.63</v>
      </c>
      <c r="S68" s="8">
        <v>21567.19</v>
      </c>
      <c r="T68" s="8">
        <v>27469.99</v>
      </c>
      <c r="U68" s="8">
        <v>26740.22</v>
      </c>
      <c r="V68" s="8">
        <v>26989.87</v>
      </c>
      <c r="W68" s="8">
        <v>27049.87</v>
      </c>
      <c r="X68" s="8">
        <v>27811.759999999998</v>
      </c>
      <c r="Y68" s="8">
        <v>29145.18</v>
      </c>
      <c r="Z68" s="8">
        <v>29758.080000000002</v>
      </c>
    </row>
    <row r="69" spans="1:26" x14ac:dyDescent="0.3">
      <c r="A69">
        <v>67</v>
      </c>
      <c r="B69" s="8">
        <v>24258.43</v>
      </c>
      <c r="C69" s="8">
        <v>23065.18</v>
      </c>
      <c r="D69" s="8">
        <v>23097.89</v>
      </c>
      <c r="E69" s="8">
        <v>22006.12</v>
      </c>
      <c r="F69" s="8">
        <v>21115.86</v>
      </c>
      <c r="G69" s="8">
        <v>20666.03</v>
      </c>
      <c r="H69" s="8">
        <v>20002.55</v>
      </c>
      <c r="I69" s="8">
        <v>20460.810000000001</v>
      </c>
      <c r="J69" s="8">
        <v>20080.990000000002</v>
      </c>
      <c r="K69" s="8">
        <v>19427.47</v>
      </c>
      <c r="L69" s="8">
        <v>19972.23</v>
      </c>
      <c r="M69" s="8">
        <v>19823.82</v>
      </c>
      <c r="N69" s="8">
        <v>19631.439999999999</v>
      </c>
      <c r="O69" s="8">
        <v>20468.2</v>
      </c>
      <c r="P69" s="8">
        <v>21254.07</v>
      </c>
      <c r="Q69" s="8">
        <v>23119.61</v>
      </c>
      <c r="R69" s="8">
        <v>22421.25</v>
      </c>
      <c r="S69" s="8">
        <v>22231.24</v>
      </c>
      <c r="T69" s="8">
        <v>22851.66</v>
      </c>
      <c r="U69" s="8">
        <v>28741.38</v>
      </c>
      <c r="V69" s="8">
        <v>28286.95</v>
      </c>
      <c r="W69" s="8">
        <v>28137.95</v>
      </c>
      <c r="X69" s="8">
        <v>28717.82</v>
      </c>
      <c r="Y69" s="8">
        <v>29462.21</v>
      </c>
      <c r="Z69" s="8">
        <v>30248.11</v>
      </c>
    </row>
    <row r="70" spans="1:26" x14ac:dyDescent="0.3">
      <c r="A70">
        <v>68</v>
      </c>
      <c r="B70" s="8">
        <v>25251.7</v>
      </c>
      <c r="C70" s="8">
        <v>25098.81</v>
      </c>
      <c r="D70" s="8">
        <v>24372.400000000001</v>
      </c>
      <c r="E70" s="8">
        <v>23790.62</v>
      </c>
      <c r="F70" s="8">
        <v>23069.31</v>
      </c>
      <c r="G70" s="8">
        <v>22098.39</v>
      </c>
      <c r="H70" s="8">
        <v>21298.91</v>
      </c>
      <c r="I70" s="8">
        <v>20777.89</v>
      </c>
      <c r="J70" s="8">
        <v>21150.23</v>
      </c>
      <c r="K70" s="8">
        <v>20406.7</v>
      </c>
      <c r="L70" s="8">
        <v>20146.25</v>
      </c>
      <c r="M70" s="8">
        <v>20336.89</v>
      </c>
      <c r="N70" s="8">
        <v>20385.54</v>
      </c>
      <c r="O70" s="8">
        <v>20826.73</v>
      </c>
      <c r="P70" s="8">
        <v>21276.07</v>
      </c>
      <c r="Q70" s="8">
        <v>22423.56</v>
      </c>
      <c r="R70" s="8">
        <v>24762.43</v>
      </c>
      <c r="S70" s="8">
        <v>23803.86</v>
      </c>
      <c r="T70" s="8">
        <v>23604.720000000001</v>
      </c>
      <c r="U70" s="8">
        <v>24310.01</v>
      </c>
      <c r="V70" s="8">
        <v>30540.12</v>
      </c>
      <c r="W70" s="8">
        <v>29867.07</v>
      </c>
      <c r="X70" s="8">
        <v>29682.87</v>
      </c>
      <c r="Y70" s="8">
        <v>29878.23</v>
      </c>
      <c r="Z70" s="8">
        <v>30694.14</v>
      </c>
    </row>
    <row r="71" spans="1:26" x14ac:dyDescent="0.3">
      <c r="A71">
        <v>69</v>
      </c>
      <c r="B71" s="8">
        <v>26832.11</v>
      </c>
      <c r="C71" s="8">
        <v>26544.26</v>
      </c>
      <c r="D71" s="8">
        <v>25987.82</v>
      </c>
      <c r="E71" s="8">
        <v>25034.959999999999</v>
      </c>
      <c r="F71" s="8">
        <v>25051.78</v>
      </c>
      <c r="G71" s="8">
        <v>23628.75</v>
      </c>
      <c r="H71" s="8">
        <v>23115.4</v>
      </c>
      <c r="I71" s="8">
        <v>22262.23</v>
      </c>
      <c r="J71" s="8">
        <v>21860.89</v>
      </c>
      <c r="K71" s="8">
        <v>21555.97</v>
      </c>
      <c r="L71" s="8">
        <v>21184.42</v>
      </c>
      <c r="M71" s="8">
        <v>21070.99</v>
      </c>
      <c r="N71" s="8">
        <v>21402.66</v>
      </c>
      <c r="O71" s="8">
        <v>21807.81</v>
      </c>
      <c r="P71" s="8">
        <v>21371.09</v>
      </c>
      <c r="Q71" s="8">
        <v>22319.56</v>
      </c>
      <c r="R71" s="8">
        <v>23372.83</v>
      </c>
      <c r="S71" s="8">
        <v>25892.03</v>
      </c>
      <c r="T71" s="8">
        <v>25374.84</v>
      </c>
      <c r="U71" s="8">
        <v>24781.06</v>
      </c>
      <c r="V71" s="8">
        <v>25846.78</v>
      </c>
      <c r="W71" s="8">
        <v>32582.26</v>
      </c>
      <c r="X71" s="8">
        <v>31526.99</v>
      </c>
      <c r="Y71" s="8">
        <v>31690.37</v>
      </c>
      <c r="Z71" s="8">
        <v>31131.17</v>
      </c>
    </row>
    <row r="72" spans="1:26" x14ac:dyDescent="0.3">
      <c r="A72">
        <v>70</v>
      </c>
      <c r="B72" s="8">
        <v>28564.57</v>
      </c>
      <c r="C72" s="8">
        <v>28025.22</v>
      </c>
      <c r="D72" s="8">
        <v>27844.31</v>
      </c>
      <c r="E72" s="8">
        <v>26978.51</v>
      </c>
      <c r="F72" s="8">
        <v>25872.959999999999</v>
      </c>
      <c r="G72" s="8">
        <v>25691.26</v>
      </c>
      <c r="H72" s="8">
        <v>24480.78</v>
      </c>
      <c r="I72" s="8">
        <v>24098.67</v>
      </c>
      <c r="J72" s="8">
        <v>23031.15</v>
      </c>
      <c r="K72" s="8">
        <v>21910.05</v>
      </c>
      <c r="L72" s="8">
        <v>22744.67</v>
      </c>
      <c r="M72" s="8">
        <v>21831.11</v>
      </c>
      <c r="N72" s="8">
        <v>21537.69</v>
      </c>
      <c r="O72" s="8">
        <v>22447.87</v>
      </c>
      <c r="P72" s="8">
        <v>22145.200000000001</v>
      </c>
      <c r="Q72" s="8">
        <v>22615.58</v>
      </c>
      <c r="R72" s="8">
        <v>23571.84</v>
      </c>
      <c r="S72" s="8">
        <v>24727.94</v>
      </c>
      <c r="T72" s="8">
        <v>27601.51</v>
      </c>
      <c r="U72" s="8">
        <v>26684.21</v>
      </c>
      <c r="V72" s="8">
        <v>26496.84</v>
      </c>
      <c r="W72" s="8">
        <v>26856.86</v>
      </c>
      <c r="X72" s="8">
        <v>34190.160000000003</v>
      </c>
      <c r="Y72" s="8">
        <v>33307.49</v>
      </c>
      <c r="Z72" s="8">
        <v>32928.800000000003</v>
      </c>
    </row>
    <row r="73" spans="1:26" x14ac:dyDescent="0.3">
      <c r="A73">
        <v>71</v>
      </c>
      <c r="B73" s="8">
        <v>29814.9</v>
      </c>
      <c r="C73" s="8">
        <v>29592.71</v>
      </c>
      <c r="D73" s="8">
        <v>28534.49</v>
      </c>
      <c r="E73" s="8">
        <v>28678.98</v>
      </c>
      <c r="F73" s="8">
        <v>28223.01</v>
      </c>
      <c r="G73" s="8">
        <v>27010.59</v>
      </c>
      <c r="H73" s="8">
        <v>26420.32</v>
      </c>
      <c r="I73" s="8">
        <v>25835.06</v>
      </c>
      <c r="J73" s="8">
        <v>24278.43</v>
      </c>
      <c r="K73" s="8">
        <v>23278.36</v>
      </c>
      <c r="L73" s="8">
        <v>23034.720000000001</v>
      </c>
      <c r="M73" s="8">
        <v>23058.28</v>
      </c>
      <c r="N73" s="8">
        <v>22717.83</v>
      </c>
      <c r="O73" s="8">
        <v>22729.89</v>
      </c>
      <c r="P73" s="8">
        <v>23025.33</v>
      </c>
      <c r="Q73" s="8">
        <v>23149.61</v>
      </c>
      <c r="R73" s="8">
        <v>23660.84</v>
      </c>
      <c r="S73" s="8">
        <v>24474.92</v>
      </c>
      <c r="T73" s="8">
        <v>26555.43</v>
      </c>
      <c r="U73" s="8">
        <v>29111.41</v>
      </c>
      <c r="V73" s="8">
        <v>28758.99</v>
      </c>
      <c r="W73" s="8">
        <v>28162.95</v>
      </c>
      <c r="X73" s="8">
        <v>28794.82</v>
      </c>
      <c r="Y73" s="8">
        <v>36247.699999999997</v>
      </c>
      <c r="Z73" s="8">
        <v>34785.93</v>
      </c>
    </row>
    <row r="74" spans="1:26" x14ac:dyDescent="0.3">
      <c r="A74">
        <v>72</v>
      </c>
      <c r="B74" s="8">
        <v>30613.360000000001</v>
      </c>
      <c r="C74" s="8">
        <v>30550</v>
      </c>
      <c r="D74" s="8">
        <v>30394.98</v>
      </c>
      <c r="E74" s="8">
        <v>29767.79</v>
      </c>
      <c r="F74" s="8">
        <v>29900.39</v>
      </c>
      <c r="G74" s="8">
        <v>29174.11</v>
      </c>
      <c r="H74" s="8">
        <v>27750.69</v>
      </c>
      <c r="I74" s="8">
        <v>27159.39</v>
      </c>
      <c r="J74" s="8">
        <v>26512.93</v>
      </c>
      <c r="K74" s="8">
        <v>24622.67</v>
      </c>
      <c r="L74" s="8">
        <v>24512.99</v>
      </c>
      <c r="M74" s="8">
        <v>23252.81</v>
      </c>
      <c r="N74" s="8">
        <v>23865.97</v>
      </c>
      <c r="O74" s="8">
        <v>24068</v>
      </c>
      <c r="P74" s="8">
        <v>23369.38</v>
      </c>
      <c r="Q74" s="8">
        <v>24270.7</v>
      </c>
      <c r="R74" s="8">
        <v>24587.919999999998</v>
      </c>
      <c r="S74" s="8">
        <v>24874.95</v>
      </c>
      <c r="T74" s="8">
        <v>25966.89</v>
      </c>
      <c r="U74" s="8">
        <v>27956.32</v>
      </c>
      <c r="V74" s="8">
        <v>30918.14</v>
      </c>
      <c r="W74" s="8">
        <v>29918.07</v>
      </c>
      <c r="X74" s="8">
        <v>29454.86</v>
      </c>
      <c r="Y74" s="8">
        <v>30315.26</v>
      </c>
      <c r="Z74" s="8">
        <v>37707.629999999997</v>
      </c>
    </row>
    <row r="75" spans="1:26" x14ac:dyDescent="0.3">
      <c r="A75">
        <v>73</v>
      </c>
      <c r="B75" s="8">
        <v>32374.34</v>
      </c>
      <c r="C75" s="8">
        <v>31268.23</v>
      </c>
      <c r="D75" s="8">
        <v>31325.22</v>
      </c>
      <c r="E75" s="8">
        <v>31188.17</v>
      </c>
      <c r="F75" s="8">
        <v>31074.16</v>
      </c>
      <c r="G75" s="8">
        <v>30306.880000000001</v>
      </c>
      <c r="H75" s="8">
        <v>29985.31</v>
      </c>
      <c r="I75" s="8">
        <v>28813.78</v>
      </c>
      <c r="J75" s="8">
        <v>28317.33</v>
      </c>
      <c r="K75" s="8">
        <v>26516.38</v>
      </c>
      <c r="L75" s="8">
        <v>26512.240000000002</v>
      </c>
      <c r="M75" s="8">
        <v>24904.04</v>
      </c>
      <c r="N75" s="8">
        <v>24264.02</v>
      </c>
      <c r="O75" s="8">
        <v>25417.61</v>
      </c>
      <c r="P75" s="8">
        <v>24494.55</v>
      </c>
      <c r="Q75" s="8">
        <v>24451.71</v>
      </c>
      <c r="R75" s="8">
        <v>25554</v>
      </c>
      <c r="S75" s="8">
        <v>25539.01</v>
      </c>
      <c r="T75" s="8">
        <v>26305.91</v>
      </c>
      <c r="U75" s="8">
        <v>27465.31</v>
      </c>
      <c r="V75" s="8">
        <v>29567.05</v>
      </c>
      <c r="W75" s="8">
        <v>32440.25</v>
      </c>
      <c r="X75" s="8">
        <v>31660</v>
      </c>
      <c r="Y75" s="8">
        <v>31170.33</v>
      </c>
      <c r="Z75" s="8">
        <v>31567.200000000001</v>
      </c>
    </row>
    <row r="76" spans="1:26" x14ac:dyDescent="0.3">
      <c r="A76">
        <v>74</v>
      </c>
      <c r="B76" s="8">
        <v>33245.81</v>
      </c>
      <c r="C76" s="8">
        <v>33136.31</v>
      </c>
      <c r="D76" s="8">
        <v>32034.41</v>
      </c>
      <c r="E76" s="8">
        <v>32580.07</v>
      </c>
      <c r="F76" s="8">
        <v>32399.51</v>
      </c>
      <c r="G76" s="8">
        <v>31316.14</v>
      </c>
      <c r="H76" s="8">
        <v>30886.57</v>
      </c>
      <c r="I76" s="8">
        <v>30569.19</v>
      </c>
      <c r="J76" s="8">
        <v>29002.99</v>
      </c>
      <c r="K76" s="8">
        <v>28136.2</v>
      </c>
      <c r="L76" s="8">
        <v>27601.45</v>
      </c>
      <c r="M76" s="8">
        <v>26416.75</v>
      </c>
      <c r="N76" s="8">
        <v>25491.17</v>
      </c>
      <c r="O76" s="8">
        <v>25341.599999999999</v>
      </c>
      <c r="P76" s="8">
        <v>25586.19</v>
      </c>
      <c r="Q76" s="8">
        <v>25710.79</v>
      </c>
      <c r="R76" s="8">
        <v>25534.99</v>
      </c>
      <c r="S76" s="8">
        <v>26409.08</v>
      </c>
      <c r="T76" s="8">
        <v>27144.98</v>
      </c>
      <c r="U76" s="8">
        <v>27645.25</v>
      </c>
      <c r="V76" s="8">
        <v>28978</v>
      </c>
      <c r="W76" s="8">
        <v>30984.15</v>
      </c>
      <c r="X76" s="8">
        <v>34585.19</v>
      </c>
      <c r="Y76" s="8">
        <v>33335.49</v>
      </c>
      <c r="Z76" s="8">
        <v>32326.26</v>
      </c>
    </row>
    <row r="77" spans="1:26" x14ac:dyDescent="0.3">
      <c r="A77">
        <v>75</v>
      </c>
      <c r="B77" s="8">
        <v>33483.870000000003</v>
      </c>
      <c r="C77" s="8">
        <v>33767.5</v>
      </c>
      <c r="D77" s="8">
        <v>34019.93</v>
      </c>
      <c r="E77" s="8">
        <v>33185.230000000003</v>
      </c>
      <c r="F77" s="8">
        <v>33573.699999999997</v>
      </c>
      <c r="G77" s="8">
        <v>32986.04</v>
      </c>
      <c r="H77" s="8">
        <v>32121.9</v>
      </c>
      <c r="I77" s="8">
        <v>31850.49</v>
      </c>
      <c r="J77" s="8">
        <v>31584.57</v>
      </c>
      <c r="K77" s="8">
        <v>29468.78</v>
      </c>
      <c r="L77" s="8">
        <v>29294.23</v>
      </c>
      <c r="M77" s="8">
        <v>27986.98</v>
      </c>
      <c r="N77" s="8">
        <v>27192.39</v>
      </c>
      <c r="O77" s="8">
        <v>26869.24</v>
      </c>
      <c r="P77" s="8">
        <v>25532.69</v>
      </c>
      <c r="Q77" s="8">
        <v>26833.87</v>
      </c>
      <c r="R77" s="8">
        <v>26696.080000000002</v>
      </c>
      <c r="S77" s="8">
        <v>26623.09</v>
      </c>
      <c r="T77" s="8">
        <v>27950.03</v>
      </c>
      <c r="U77" s="8">
        <v>28655.37</v>
      </c>
      <c r="V77" s="8">
        <v>29519.040000000001</v>
      </c>
      <c r="W77" s="8">
        <v>30757.13</v>
      </c>
      <c r="X77" s="8">
        <v>32360.05</v>
      </c>
      <c r="Y77" s="8">
        <v>36304.720000000001</v>
      </c>
      <c r="Z77" s="8">
        <v>34578.410000000003</v>
      </c>
    </row>
    <row r="78" spans="1:26" x14ac:dyDescent="0.3">
      <c r="A78">
        <v>76</v>
      </c>
      <c r="B78" s="8">
        <v>32237.55</v>
      </c>
      <c r="C78" s="8">
        <v>34254.65</v>
      </c>
      <c r="D78" s="8">
        <v>34475.050000000003</v>
      </c>
      <c r="E78" s="8">
        <v>34955.730000000003</v>
      </c>
      <c r="F78" s="8">
        <v>33972.35</v>
      </c>
      <c r="G78" s="8">
        <v>33732.22</v>
      </c>
      <c r="H78" s="8">
        <v>33734.35</v>
      </c>
      <c r="I78" s="8">
        <v>32927.74</v>
      </c>
      <c r="J78" s="8">
        <v>32637.3</v>
      </c>
      <c r="K78" s="8">
        <v>31093.16</v>
      </c>
      <c r="L78" s="8">
        <v>29924.33</v>
      </c>
      <c r="M78" s="8">
        <v>30138.29</v>
      </c>
      <c r="N78" s="8">
        <v>28634.57</v>
      </c>
      <c r="O78" s="8">
        <v>28140.34</v>
      </c>
      <c r="P78" s="8">
        <v>26952.39</v>
      </c>
      <c r="Q78" s="8">
        <v>26976.880000000001</v>
      </c>
      <c r="R78" s="8">
        <v>28117.19</v>
      </c>
      <c r="S78" s="8">
        <v>27671.18</v>
      </c>
      <c r="T78" s="8">
        <v>28159.05</v>
      </c>
      <c r="U78" s="8">
        <v>29308.43</v>
      </c>
      <c r="V78" s="8">
        <v>30203.09</v>
      </c>
      <c r="W78" s="8">
        <v>30681.13</v>
      </c>
      <c r="X78" s="8">
        <v>31889.02</v>
      </c>
      <c r="Y78" s="8">
        <v>34256.559999999998</v>
      </c>
      <c r="Z78" s="8">
        <v>37423.620000000003</v>
      </c>
    </row>
    <row r="79" spans="1:26" x14ac:dyDescent="0.3">
      <c r="A79">
        <v>77</v>
      </c>
      <c r="B79" s="8">
        <v>33202.81</v>
      </c>
      <c r="C79" s="8">
        <v>32651.16</v>
      </c>
      <c r="D79" s="8">
        <v>34655.1</v>
      </c>
      <c r="E79" s="8">
        <v>34814.69</v>
      </c>
      <c r="F79" s="8">
        <v>35712.71</v>
      </c>
      <c r="G79" s="8">
        <v>34533.42</v>
      </c>
      <c r="H79" s="8">
        <v>34476.06</v>
      </c>
      <c r="I79" s="8">
        <v>34334.07</v>
      </c>
      <c r="J79" s="8">
        <v>33168.43</v>
      </c>
      <c r="K79" s="8">
        <v>32321.94</v>
      </c>
      <c r="L79" s="8">
        <v>32430.23</v>
      </c>
      <c r="M79" s="8">
        <v>30627.360000000001</v>
      </c>
      <c r="N79" s="8">
        <v>30295.78</v>
      </c>
      <c r="O79" s="8">
        <v>29977.5</v>
      </c>
      <c r="P79" s="8">
        <v>28646.14</v>
      </c>
      <c r="Q79" s="8">
        <v>28313.98</v>
      </c>
      <c r="R79" s="8">
        <v>27738.17</v>
      </c>
      <c r="S79" s="8">
        <v>29076.28</v>
      </c>
      <c r="T79" s="8">
        <v>29590.15</v>
      </c>
      <c r="U79" s="8">
        <v>29662.46</v>
      </c>
      <c r="V79" s="8">
        <v>31082.15</v>
      </c>
      <c r="W79" s="8">
        <v>31454.18</v>
      </c>
      <c r="X79" s="8">
        <v>32286.04</v>
      </c>
      <c r="Y79" s="8">
        <v>33838.53</v>
      </c>
      <c r="Z79" s="8">
        <v>35404.47</v>
      </c>
    </row>
    <row r="80" spans="1:26" x14ac:dyDescent="0.3">
      <c r="A80">
        <v>78</v>
      </c>
      <c r="B80" s="8">
        <v>32924.720000000001</v>
      </c>
      <c r="C80" s="8">
        <v>33743.5</v>
      </c>
      <c r="D80" s="8">
        <v>33017.67</v>
      </c>
      <c r="E80" s="8">
        <v>35095.760000000002</v>
      </c>
      <c r="F80" s="8">
        <v>36004.300000000003</v>
      </c>
      <c r="G80" s="8">
        <v>35752.71</v>
      </c>
      <c r="H80" s="8">
        <v>34711.620000000003</v>
      </c>
      <c r="I80" s="8">
        <v>35013.230000000003</v>
      </c>
      <c r="J80" s="8">
        <v>34555.730000000003</v>
      </c>
      <c r="K80" s="8">
        <v>33277.160000000003</v>
      </c>
      <c r="L80" s="8">
        <v>33317.56</v>
      </c>
      <c r="M80" s="8">
        <v>32198.58</v>
      </c>
      <c r="N80" s="8">
        <v>31014.86</v>
      </c>
      <c r="O80" s="8">
        <v>31643.63</v>
      </c>
      <c r="P80" s="8">
        <v>30809.46</v>
      </c>
      <c r="Q80" s="8">
        <v>29780.07</v>
      </c>
      <c r="R80" s="8">
        <v>29264.29</v>
      </c>
      <c r="S80" s="8">
        <v>28663.25</v>
      </c>
      <c r="T80" s="8">
        <v>30533.22</v>
      </c>
      <c r="U80" s="8">
        <v>30445.52</v>
      </c>
      <c r="V80" s="8">
        <v>31044.15</v>
      </c>
      <c r="W80" s="8">
        <v>31787.200000000001</v>
      </c>
      <c r="X80" s="8">
        <v>32943.089999999997</v>
      </c>
      <c r="Y80" s="8">
        <v>33260.480000000003</v>
      </c>
      <c r="Z80" s="8">
        <v>34511.410000000003</v>
      </c>
    </row>
    <row r="81" spans="1:26" x14ac:dyDescent="0.3">
      <c r="A81">
        <v>79</v>
      </c>
      <c r="B81" s="8">
        <v>32571.64</v>
      </c>
      <c r="C81" s="8">
        <v>33014.28</v>
      </c>
      <c r="D81" s="8">
        <v>33666.129999999997</v>
      </c>
      <c r="E81" s="8">
        <v>33404.29</v>
      </c>
      <c r="F81" s="8">
        <v>35598.71</v>
      </c>
      <c r="G81" s="8">
        <v>36358.86</v>
      </c>
      <c r="H81" s="8">
        <v>36290.559999999998</v>
      </c>
      <c r="I81" s="8">
        <v>35518.35</v>
      </c>
      <c r="J81" s="8">
        <v>35445.94</v>
      </c>
      <c r="K81" s="8">
        <v>34185.870000000003</v>
      </c>
      <c r="L81" s="8">
        <v>34174.339999999997</v>
      </c>
      <c r="M81" s="8">
        <v>33285.74</v>
      </c>
      <c r="N81" s="8">
        <v>32534.05</v>
      </c>
      <c r="O81" s="8">
        <v>32597.71</v>
      </c>
      <c r="P81" s="8">
        <v>31301.52</v>
      </c>
      <c r="Q81" s="8">
        <v>31101.17</v>
      </c>
      <c r="R81" s="8">
        <v>30568.89</v>
      </c>
      <c r="S81" s="8">
        <v>30396.89</v>
      </c>
      <c r="T81" s="8">
        <v>29947.18</v>
      </c>
      <c r="U81" s="8">
        <v>31219.59</v>
      </c>
      <c r="V81" s="8">
        <v>31883.21</v>
      </c>
      <c r="W81" s="8">
        <v>32178.23</v>
      </c>
      <c r="X81" s="8">
        <v>34037.15</v>
      </c>
      <c r="Y81" s="8">
        <v>34329.56</v>
      </c>
      <c r="Z81" s="8">
        <v>34587.42</v>
      </c>
    </row>
    <row r="82" spans="1:26" x14ac:dyDescent="0.3">
      <c r="A82">
        <v>80</v>
      </c>
      <c r="B82" s="8">
        <v>33258.81</v>
      </c>
      <c r="C82" s="8">
        <v>32946.239999999998</v>
      </c>
      <c r="D82" s="8">
        <v>32759.32</v>
      </c>
      <c r="E82" s="8">
        <v>34063.760000000002</v>
      </c>
      <c r="F82" s="8">
        <v>33947.33</v>
      </c>
      <c r="G82" s="8">
        <v>35597.67</v>
      </c>
      <c r="H82" s="8">
        <v>36000.980000000003</v>
      </c>
      <c r="I82" s="8">
        <v>36453.07</v>
      </c>
      <c r="J82" s="8">
        <v>35532.959999999999</v>
      </c>
      <c r="K82" s="8">
        <v>34934.04</v>
      </c>
      <c r="L82" s="8">
        <v>35014.660000000003</v>
      </c>
      <c r="M82" s="8">
        <v>34024.85</v>
      </c>
      <c r="N82" s="8">
        <v>33705.199999999997</v>
      </c>
      <c r="O82" s="8">
        <v>33673.81</v>
      </c>
      <c r="P82" s="8">
        <v>32160.65</v>
      </c>
      <c r="Q82" s="8">
        <v>32599.27</v>
      </c>
      <c r="R82" s="8">
        <v>32443.03</v>
      </c>
      <c r="S82" s="8">
        <v>31592.98</v>
      </c>
      <c r="T82" s="8">
        <v>31640.3</v>
      </c>
      <c r="U82" s="8">
        <v>31128.58</v>
      </c>
      <c r="V82" s="8">
        <v>33131.29</v>
      </c>
      <c r="W82" s="8">
        <v>33041.29</v>
      </c>
      <c r="X82" s="8">
        <v>33754.129999999997</v>
      </c>
      <c r="Y82" s="8">
        <v>35021.620000000003</v>
      </c>
      <c r="Z82" s="8">
        <v>35272.46</v>
      </c>
    </row>
    <row r="83" spans="1:26" x14ac:dyDescent="0.3">
      <c r="A83">
        <v>81</v>
      </c>
      <c r="B83" s="8">
        <v>32273.56</v>
      </c>
      <c r="C83" s="8">
        <v>32879.230000000003</v>
      </c>
      <c r="D83" s="8">
        <v>32936.65</v>
      </c>
      <c r="E83" s="8">
        <v>32829.86</v>
      </c>
      <c r="F83" s="8">
        <v>34446.94</v>
      </c>
      <c r="G83" s="8">
        <v>33544.18</v>
      </c>
      <c r="H83" s="8">
        <v>35463.33</v>
      </c>
      <c r="I83" s="8">
        <v>36589.71</v>
      </c>
      <c r="J83" s="8">
        <v>36409.15</v>
      </c>
      <c r="K83" s="8">
        <v>34516.949999999997</v>
      </c>
      <c r="L83" s="8">
        <v>35561.75</v>
      </c>
      <c r="M83" s="8">
        <v>35103</v>
      </c>
      <c r="N83" s="8">
        <v>34093.24</v>
      </c>
      <c r="O83" s="8">
        <v>34314.85</v>
      </c>
      <c r="P83" s="8">
        <v>33381.82</v>
      </c>
      <c r="Q83" s="8">
        <v>33139.31</v>
      </c>
      <c r="R83" s="8">
        <v>33729.629999999997</v>
      </c>
      <c r="S83" s="8">
        <v>33032.15</v>
      </c>
      <c r="T83" s="8">
        <v>33035.410000000003</v>
      </c>
      <c r="U83" s="8">
        <v>32504.69</v>
      </c>
      <c r="V83" s="8">
        <v>33000.78</v>
      </c>
      <c r="W83" s="8">
        <v>33669.33</v>
      </c>
      <c r="X83" s="8">
        <v>34438.17</v>
      </c>
      <c r="Y83" s="8">
        <v>34624.589999999997</v>
      </c>
      <c r="Z83" s="8">
        <v>35973.519999999997</v>
      </c>
    </row>
    <row r="84" spans="1:26" x14ac:dyDescent="0.3">
      <c r="A84">
        <v>82</v>
      </c>
      <c r="B84" s="8">
        <v>31585.37</v>
      </c>
      <c r="C84" s="8">
        <v>31959.94</v>
      </c>
      <c r="D84" s="8">
        <v>32444.52</v>
      </c>
      <c r="E84" s="8">
        <v>32642.080000000002</v>
      </c>
      <c r="F84" s="8">
        <v>33410.699999999997</v>
      </c>
      <c r="G84" s="8">
        <v>34062.300000000003</v>
      </c>
      <c r="H84" s="8">
        <v>33574.800000000003</v>
      </c>
      <c r="I84" s="8">
        <v>35267.599999999999</v>
      </c>
      <c r="J84" s="8">
        <v>35927.040000000001</v>
      </c>
      <c r="K84" s="8">
        <v>35532.83</v>
      </c>
      <c r="L84" s="8">
        <v>35296.69</v>
      </c>
      <c r="M84" s="8">
        <v>35191.01</v>
      </c>
      <c r="N84" s="8">
        <v>34595.31</v>
      </c>
      <c r="O84" s="8">
        <v>34382.86</v>
      </c>
      <c r="P84" s="8">
        <v>34158.94</v>
      </c>
      <c r="Q84" s="8">
        <v>34412.400000000001</v>
      </c>
      <c r="R84" s="8">
        <v>34075.660000000003</v>
      </c>
      <c r="S84" s="8">
        <v>34143.120000000003</v>
      </c>
      <c r="T84" s="8">
        <v>34662.519999999997</v>
      </c>
      <c r="U84" s="8">
        <v>33619.78</v>
      </c>
      <c r="V84" s="8">
        <v>33751.839999999997</v>
      </c>
      <c r="W84" s="8">
        <v>32911.279999999999</v>
      </c>
      <c r="X84" s="8">
        <v>35333.24</v>
      </c>
      <c r="Y84" s="8">
        <v>35374.65</v>
      </c>
      <c r="Z84" s="8">
        <v>35424.47</v>
      </c>
    </row>
    <row r="85" spans="1:26" x14ac:dyDescent="0.3">
      <c r="A85">
        <v>83</v>
      </c>
      <c r="B85" s="8">
        <v>29778.89</v>
      </c>
      <c r="C85" s="8">
        <v>30929.119999999999</v>
      </c>
      <c r="D85" s="8">
        <v>31633.3</v>
      </c>
      <c r="E85" s="8">
        <v>32709.1</v>
      </c>
      <c r="F85" s="8">
        <v>32639.53</v>
      </c>
      <c r="G85" s="8">
        <v>32359.89</v>
      </c>
      <c r="H85" s="8">
        <v>33190.199999999997</v>
      </c>
      <c r="I85" s="8">
        <v>32976.839999999997</v>
      </c>
      <c r="J85" s="8">
        <v>34899.81</v>
      </c>
      <c r="K85" s="8">
        <v>35142.43</v>
      </c>
      <c r="L85" s="8">
        <v>35558.74</v>
      </c>
      <c r="M85" s="8">
        <v>34418.9</v>
      </c>
      <c r="N85" s="8">
        <v>34576.300000000003</v>
      </c>
      <c r="O85" s="8">
        <v>35222.93</v>
      </c>
      <c r="P85" s="8">
        <v>33850.9</v>
      </c>
      <c r="Q85" s="8">
        <v>34203.39</v>
      </c>
      <c r="R85" s="8">
        <v>35084.74</v>
      </c>
      <c r="S85" s="8">
        <v>34486.71</v>
      </c>
      <c r="T85" s="8">
        <v>34778.53</v>
      </c>
      <c r="U85" s="8">
        <v>34548.870000000003</v>
      </c>
      <c r="V85" s="8">
        <v>34642.400000000001</v>
      </c>
      <c r="W85" s="8">
        <v>33692.33</v>
      </c>
      <c r="X85" s="8">
        <v>34509.18</v>
      </c>
      <c r="Y85" s="8">
        <v>35488.65</v>
      </c>
      <c r="Z85" s="8">
        <v>35823.51</v>
      </c>
    </row>
    <row r="86" spans="1:26" x14ac:dyDescent="0.3">
      <c r="A86">
        <v>84</v>
      </c>
      <c r="B86" s="8">
        <v>28169.47</v>
      </c>
      <c r="C86" s="8">
        <v>29216.59</v>
      </c>
      <c r="D86" s="8">
        <v>29865.84</v>
      </c>
      <c r="E86" s="8">
        <v>30591.27</v>
      </c>
      <c r="F86" s="8">
        <v>31727.32</v>
      </c>
      <c r="G86" s="8">
        <v>31382.65</v>
      </c>
      <c r="H86" s="8">
        <v>31268.17</v>
      </c>
      <c r="I86" s="8">
        <v>32661.68</v>
      </c>
      <c r="J86" s="8">
        <v>32240.22</v>
      </c>
      <c r="K86" s="8">
        <v>33272.160000000003</v>
      </c>
      <c r="L86" s="8">
        <v>34721.61</v>
      </c>
      <c r="M86" s="8">
        <v>34383.89</v>
      </c>
      <c r="N86" s="8">
        <v>34189.26</v>
      </c>
      <c r="O86" s="8">
        <v>35099.919999999998</v>
      </c>
      <c r="P86" s="8">
        <v>34272.949999999997</v>
      </c>
      <c r="Q86" s="8">
        <v>34485.410000000003</v>
      </c>
      <c r="R86" s="8">
        <v>35004.730000000003</v>
      </c>
      <c r="S86" s="8">
        <v>35023.75</v>
      </c>
      <c r="T86" s="8">
        <v>35072.559999999998</v>
      </c>
      <c r="U86" s="8">
        <v>35371.93</v>
      </c>
      <c r="V86" s="8">
        <v>35606.46</v>
      </c>
      <c r="W86" s="8">
        <v>34673.4</v>
      </c>
      <c r="X86" s="8">
        <v>35140.22</v>
      </c>
      <c r="Y86" s="8">
        <v>34717.589999999997</v>
      </c>
      <c r="Z86" s="8">
        <v>36121.53</v>
      </c>
    </row>
    <row r="87" spans="1:26" x14ac:dyDescent="0.3">
      <c r="A87">
        <v>85</v>
      </c>
      <c r="B87" s="8">
        <v>26442.01</v>
      </c>
      <c r="C87" s="8">
        <v>27240.48</v>
      </c>
      <c r="D87" s="8">
        <v>27914.33</v>
      </c>
      <c r="E87" s="8">
        <v>28481.16</v>
      </c>
      <c r="F87" s="8">
        <v>30530.54</v>
      </c>
      <c r="G87" s="8">
        <v>30404.41</v>
      </c>
      <c r="H87" s="8">
        <v>30174.86</v>
      </c>
      <c r="I87" s="8">
        <v>30676.21</v>
      </c>
      <c r="J87" s="8">
        <v>31105.46</v>
      </c>
      <c r="K87" s="8">
        <v>29993.41</v>
      </c>
      <c r="L87" s="8">
        <v>33017.33</v>
      </c>
      <c r="M87" s="8">
        <v>33363.74</v>
      </c>
      <c r="N87" s="8">
        <v>33911.22</v>
      </c>
      <c r="O87" s="8">
        <v>33789.81</v>
      </c>
      <c r="P87" s="8">
        <v>33536.85</v>
      </c>
      <c r="Q87" s="8">
        <v>34481.410000000003</v>
      </c>
      <c r="R87" s="8">
        <v>34409.69</v>
      </c>
      <c r="S87" s="8">
        <v>34612.720000000001</v>
      </c>
      <c r="T87" s="8">
        <v>35038.550000000003</v>
      </c>
      <c r="U87" s="8">
        <v>34322.839999999997</v>
      </c>
      <c r="V87" s="8">
        <v>35507.46</v>
      </c>
      <c r="W87" s="8">
        <v>34868.410000000003</v>
      </c>
      <c r="X87" s="8">
        <v>35387.24</v>
      </c>
      <c r="Y87" s="8">
        <v>35114.629999999997</v>
      </c>
      <c r="Z87" s="8">
        <v>34601.410000000003</v>
      </c>
    </row>
    <row r="88" spans="1:26" x14ac:dyDescent="0.3">
      <c r="A88">
        <v>86</v>
      </c>
      <c r="B88" s="8">
        <v>24655.53</v>
      </c>
      <c r="C88" s="8">
        <v>25206.84</v>
      </c>
      <c r="D88" s="8">
        <v>25864.29</v>
      </c>
      <c r="E88" s="8">
        <v>26422.84</v>
      </c>
      <c r="F88" s="8">
        <v>27775.9</v>
      </c>
      <c r="G88" s="8">
        <v>28513.95</v>
      </c>
      <c r="H88" s="8">
        <v>28862</v>
      </c>
      <c r="I88" s="8">
        <v>29475.93</v>
      </c>
      <c r="J88" s="8">
        <v>29183.03</v>
      </c>
      <c r="K88" s="8">
        <v>29576.81</v>
      </c>
      <c r="L88" s="8">
        <v>29474.76</v>
      </c>
      <c r="M88" s="8">
        <v>31201.94</v>
      </c>
      <c r="N88" s="8">
        <v>32467.05</v>
      </c>
      <c r="O88" s="8">
        <v>33617.79</v>
      </c>
      <c r="P88" s="8">
        <v>32495.7</v>
      </c>
      <c r="Q88" s="8">
        <v>33167.31</v>
      </c>
      <c r="R88" s="8">
        <v>33634.620000000003</v>
      </c>
      <c r="S88" s="8">
        <v>33602.639999999999</v>
      </c>
      <c r="T88" s="8">
        <v>34796.54</v>
      </c>
      <c r="U88" s="8">
        <v>34599.870000000003</v>
      </c>
      <c r="V88" s="8">
        <v>34678.400000000001</v>
      </c>
      <c r="W88" s="8">
        <v>35052.43</v>
      </c>
      <c r="X88" s="8">
        <v>35686.25</v>
      </c>
      <c r="Y88" s="8">
        <v>35141.620000000003</v>
      </c>
      <c r="Z88" s="8">
        <v>34590.42</v>
      </c>
    </row>
    <row r="89" spans="1:26" x14ac:dyDescent="0.3">
      <c r="A89">
        <v>87</v>
      </c>
      <c r="B89" s="8">
        <v>22399.94</v>
      </c>
      <c r="C89" s="8">
        <v>22546.73</v>
      </c>
      <c r="D89" s="8">
        <v>23535.68</v>
      </c>
      <c r="E89" s="8">
        <v>23912.16</v>
      </c>
      <c r="F89" s="8">
        <v>25426.86</v>
      </c>
      <c r="G89" s="8">
        <v>26108.36</v>
      </c>
      <c r="H89" s="8">
        <v>26518.35</v>
      </c>
      <c r="I89" s="8">
        <v>27267.41</v>
      </c>
      <c r="J89" s="8">
        <v>27227.09</v>
      </c>
      <c r="K89" s="8">
        <v>26769.16</v>
      </c>
      <c r="L89" s="8">
        <v>28508.6</v>
      </c>
      <c r="M89" s="8">
        <v>27679.439999999999</v>
      </c>
      <c r="N89" s="8">
        <v>29677.7</v>
      </c>
      <c r="O89" s="8">
        <v>31528.62</v>
      </c>
      <c r="P89" s="8">
        <v>31300.52</v>
      </c>
      <c r="Q89" s="8">
        <v>31751.22</v>
      </c>
      <c r="R89" s="8">
        <v>32651.55</v>
      </c>
      <c r="S89" s="8">
        <v>32912.589999999997</v>
      </c>
      <c r="T89" s="8">
        <v>33492.43</v>
      </c>
      <c r="U89" s="8">
        <v>33574.78</v>
      </c>
      <c r="V89" s="8">
        <v>34905.410000000003</v>
      </c>
      <c r="W89" s="8">
        <v>33759.339999999997</v>
      </c>
      <c r="X89" s="8">
        <v>35164.22</v>
      </c>
      <c r="Y89" s="8">
        <v>34672.589999999997</v>
      </c>
      <c r="Z89" s="8">
        <v>34715.43</v>
      </c>
    </row>
    <row r="90" spans="1:26" x14ac:dyDescent="0.3">
      <c r="A90">
        <v>88</v>
      </c>
      <c r="B90" s="8">
        <v>19745.23</v>
      </c>
      <c r="C90" s="8">
        <v>20605.189999999999</v>
      </c>
      <c r="D90" s="8">
        <v>20968.68</v>
      </c>
      <c r="E90" s="8">
        <v>21553</v>
      </c>
      <c r="F90" s="8">
        <v>22664.23</v>
      </c>
      <c r="G90" s="8">
        <v>23160.65</v>
      </c>
      <c r="H90" s="8">
        <v>23754.58</v>
      </c>
      <c r="I90" s="8">
        <v>24902.85</v>
      </c>
      <c r="J90" s="8">
        <v>25258.66</v>
      </c>
      <c r="K90" s="8">
        <v>24779.71</v>
      </c>
      <c r="L90" s="8">
        <v>25674.15</v>
      </c>
      <c r="M90" s="8">
        <v>26406.75</v>
      </c>
      <c r="N90" s="8">
        <v>25902.23</v>
      </c>
      <c r="O90" s="8">
        <v>28742.400000000001</v>
      </c>
      <c r="P90" s="8">
        <v>29088.21</v>
      </c>
      <c r="Q90" s="8">
        <v>30565.13</v>
      </c>
      <c r="R90" s="8">
        <v>30360.37</v>
      </c>
      <c r="S90" s="8">
        <v>31447.47</v>
      </c>
      <c r="T90" s="8">
        <v>31926.32</v>
      </c>
      <c r="U90" s="8">
        <v>31964.65</v>
      </c>
      <c r="V90" s="8">
        <v>33148.300000000003</v>
      </c>
      <c r="W90" s="8">
        <v>32915.279999999999</v>
      </c>
      <c r="X90" s="8">
        <v>33513.120000000003</v>
      </c>
      <c r="Y90" s="8">
        <v>34260.559999999998</v>
      </c>
      <c r="Z90" s="8">
        <v>33817.360000000001</v>
      </c>
    </row>
    <row r="91" spans="1:26" x14ac:dyDescent="0.3">
      <c r="A91">
        <v>89</v>
      </c>
      <c r="B91" s="8">
        <v>17338.009999999998</v>
      </c>
      <c r="C91" s="8">
        <v>17713.509999999998</v>
      </c>
      <c r="D91" s="8">
        <v>18744.75</v>
      </c>
      <c r="E91" s="8">
        <v>19368.39</v>
      </c>
      <c r="F91" s="8">
        <v>20154.650000000001</v>
      </c>
      <c r="G91" s="8">
        <v>20694.04</v>
      </c>
      <c r="H91" s="8">
        <v>21124.97</v>
      </c>
      <c r="I91" s="8">
        <v>22325.25</v>
      </c>
      <c r="J91" s="8">
        <v>22432.02</v>
      </c>
      <c r="K91" s="8">
        <v>22573.200000000001</v>
      </c>
      <c r="L91" s="8">
        <v>23154.74</v>
      </c>
      <c r="M91" s="8">
        <v>23172.29</v>
      </c>
      <c r="N91" s="8">
        <v>24176.01</v>
      </c>
      <c r="O91" s="8">
        <v>24687.05</v>
      </c>
      <c r="P91" s="8">
        <v>26109.78</v>
      </c>
      <c r="Q91" s="8">
        <v>27751.94</v>
      </c>
      <c r="R91" s="8">
        <v>28825.25</v>
      </c>
      <c r="S91" s="8">
        <v>28761.25</v>
      </c>
      <c r="T91" s="8">
        <v>30042.19</v>
      </c>
      <c r="U91" s="8">
        <v>30137.5</v>
      </c>
      <c r="V91" s="8">
        <v>30705.119999999999</v>
      </c>
      <c r="W91" s="8">
        <v>31475.18</v>
      </c>
      <c r="X91" s="8">
        <v>32206.04</v>
      </c>
      <c r="Y91" s="8">
        <v>31822.38</v>
      </c>
      <c r="Z91" s="8">
        <v>32171.25</v>
      </c>
    </row>
    <row r="92" spans="1:26" x14ac:dyDescent="0.3">
      <c r="A92">
        <v>90</v>
      </c>
      <c r="B92" s="8">
        <v>14949.56</v>
      </c>
      <c r="C92" s="8">
        <v>15440.3</v>
      </c>
      <c r="D92" s="8">
        <v>16357.79</v>
      </c>
      <c r="E92" s="8">
        <v>16744.66</v>
      </c>
      <c r="F92" s="8">
        <v>17263.48</v>
      </c>
      <c r="G92" s="8">
        <v>17782.34</v>
      </c>
      <c r="H92" s="8">
        <v>18088.900000000001</v>
      </c>
      <c r="I92" s="8">
        <v>19053.48</v>
      </c>
      <c r="J92" s="8">
        <v>19805.43</v>
      </c>
      <c r="K92" s="8">
        <v>19600.009999999998</v>
      </c>
      <c r="L92" s="8">
        <v>20717.349999999999</v>
      </c>
      <c r="M92" s="8">
        <v>20439.900000000001</v>
      </c>
      <c r="N92" s="8">
        <v>21012.62</v>
      </c>
      <c r="O92" s="8">
        <v>22647.88</v>
      </c>
      <c r="P92" s="8">
        <v>22027.18</v>
      </c>
      <c r="Q92" s="8">
        <v>24778.73</v>
      </c>
      <c r="R92" s="8">
        <v>26063.040000000001</v>
      </c>
      <c r="S92" s="8">
        <v>27032.12</v>
      </c>
      <c r="T92" s="8">
        <v>27343.99</v>
      </c>
      <c r="U92" s="8">
        <v>27641.29</v>
      </c>
      <c r="V92" s="8">
        <v>28697.98</v>
      </c>
      <c r="W92" s="8">
        <v>28737.99</v>
      </c>
      <c r="X92" s="8">
        <v>29858.880000000001</v>
      </c>
      <c r="Y92" s="8">
        <v>30003.24</v>
      </c>
      <c r="Z92" s="8">
        <v>29493.06</v>
      </c>
    </row>
    <row r="93" spans="1:26" x14ac:dyDescent="0.3">
      <c r="A93">
        <v>91</v>
      </c>
      <c r="B93" s="8">
        <v>12698.37</v>
      </c>
      <c r="C93" s="8">
        <v>13185.1</v>
      </c>
      <c r="D93" s="8">
        <v>13555.56</v>
      </c>
      <c r="E93" s="8">
        <v>14021.9</v>
      </c>
      <c r="F93" s="8">
        <v>15012.96</v>
      </c>
      <c r="G93" s="8">
        <v>15162.7</v>
      </c>
      <c r="H93" s="8">
        <v>15539.31</v>
      </c>
      <c r="I93" s="8">
        <v>15914.74</v>
      </c>
      <c r="J93" s="8">
        <v>16665.73</v>
      </c>
      <c r="K93" s="8">
        <v>16591.32</v>
      </c>
      <c r="L93" s="8">
        <v>17777.87</v>
      </c>
      <c r="M93" s="8">
        <v>18023.57</v>
      </c>
      <c r="N93" s="8">
        <v>18125.25</v>
      </c>
      <c r="O93" s="8">
        <v>19136.59</v>
      </c>
      <c r="P93" s="8">
        <v>19632.84</v>
      </c>
      <c r="Q93" s="8">
        <v>20030.39</v>
      </c>
      <c r="R93" s="8">
        <v>22505.75</v>
      </c>
      <c r="S93" s="8">
        <v>23790.87</v>
      </c>
      <c r="T93" s="8">
        <v>24468.78</v>
      </c>
      <c r="U93" s="8">
        <v>24628.04</v>
      </c>
      <c r="V93" s="8">
        <v>25870.79</v>
      </c>
      <c r="W93" s="8">
        <v>26094.3</v>
      </c>
      <c r="X93" s="8">
        <v>26415.67</v>
      </c>
      <c r="Y93" s="8">
        <v>27234.03</v>
      </c>
      <c r="Z93" s="8">
        <v>27306.91</v>
      </c>
    </row>
    <row r="94" spans="1:26" x14ac:dyDescent="0.3">
      <c r="A94">
        <v>92</v>
      </c>
      <c r="B94" s="8">
        <v>10779.86</v>
      </c>
      <c r="C94" s="8">
        <v>11038.43</v>
      </c>
      <c r="D94" s="8">
        <v>11223.44</v>
      </c>
      <c r="E94" s="8">
        <v>11629.24</v>
      </c>
      <c r="F94" s="8">
        <v>12383.86</v>
      </c>
      <c r="G94" s="8">
        <v>12906.14</v>
      </c>
      <c r="H94" s="8">
        <v>12851.56</v>
      </c>
      <c r="I94" s="8">
        <v>13799.24</v>
      </c>
      <c r="J94" s="8">
        <v>13714.07</v>
      </c>
      <c r="K94" s="8">
        <v>13821.18</v>
      </c>
      <c r="L94" s="8">
        <v>14919.41</v>
      </c>
      <c r="M94" s="8">
        <v>15115.15</v>
      </c>
      <c r="N94" s="8">
        <v>15478.93</v>
      </c>
      <c r="O94" s="8">
        <v>16021.33</v>
      </c>
      <c r="P94" s="8">
        <v>16574.39</v>
      </c>
      <c r="Q94" s="8">
        <v>17851.25</v>
      </c>
      <c r="R94" s="8">
        <v>18351.439999999999</v>
      </c>
      <c r="S94" s="8">
        <v>19594.54</v>
      </c>
      <c r="T94" s="8">
        <v>21533.56</v>
      </c>
      <c r="U94" s="8">
        <v>21969.82</v>
      </c>
      <c r="V94" s="8">
        <v>22538.560000000001</v>
      </c>
      <c r="W94" s="8">
        <v>22898.080000000002</v>
      </c>
      <c r="X94" s="8">
        <v>24085.52</v>
      </c>
      <c r="Y94" s="8">
        <v>23643.759999999998</v>
      </c>
      <c r="Z94" s="8">
        <v>24255.7</v>
      </c>
    </row>
    <row r="95" spans="1:26" x14ac:dyDescent="0.3">
      <c r="A95">
        <v>93</v>
      </c>
      <c r="B95" s="8">
        <v>8712.31</v>
      </c>
      <c r="C95" s="8">
        <v>8955.7900000000009</v>
      </c>
      <c r="D95" s="8">
        <v>9265.43</v>
      </c>
      <c r="E95" s="8">
        <v>9451.6299999999992</v>
      </c>
      <c r="F95" s="8">
        <v>9989.2999999999993</v>
      </c>
      <c r="G95" s="8">
        <v>10459.049999999999</v>
      </c>
      <c r="H95" s="8">
        <v>10686.96</v>
      </c>
      <c r="I95" s="8">
        <v>11098.47</v>
      </c>
      <c r="J95" s="8">
        <v>11225.51</v>
      </c>
      <c r="K95" s="8">
        <v>11086.55</v>
      </c>
      <c r="L95" s="8">
        <v>12102.96</v>
      </c>
      <c r="M95" s="8">
        <v>12271.75</v>
      </c>
      <c r="N95" s="8">
        <v>12791.6</v>
      </c>
      <c r="O95" s="8">
        <v>13566.13</v>
      </c>
      <c r="P95" s="8">
        <v>13518.96</v>
      </c>
      <c r="Q95" s="8">
        <v>14434</v>
      </c>
      <c r="R95" s="8">
        <v>15295.19</v>
      </c>
      <c r="S95" s="8">
        <v>15719.24</v>
      </c>
      <c r="T95" s="8">
        <v>17525.28</v>
      </c>
      <c r="U95" s="8">
        <v>18715.55</v>
      </c>
      <c r="V95" s="8">
        <v>19605.36</v>
      </c>
      <c r="W95" s="8">
        <v>19431.349999999999</v>
      </c>
      <c r="X95" s="8">
        <v>20246.28</v>
      </c>
      <c r="Y95" s="8">
        <v>20768.55</v>
      </c>
      <c r="Z95" s="8">
        <v>20789.45</v>
      </c>
    </row>
    <row r="96" spans="1:26" x14ac:dyDescent="0.3">
      <c r="A96">
        <v>94</v>
      </c>
      <c r="B96" s="8">
        <v>6744.99</v>
      </c>
      <c r="C96" s="8">
        <v>6988.17</v>
      </c>
      <c r="D96" s="8">
        <v>7477.96</v>
      </c>
      <c r="E96" s="8">
        <v>7630.13</v>
      </c>
      <c r="F96" s="8">
        <v>7869.81</v>
      </c>
      <c r="G96" s="8">
        <v>8159.48</v>
      </c>
      <c r="H96" s="8">
        <v>8378.33</v>
      </c>
      <c r="I96" s="8">
        <v>8970.25</v>
      </c>
      <c r="J96" s="8">
        <v>8776.9599999999991</v>
      </c>
      <c r="K96" s="8">
        <v>9090.09</v>
      </c>
      <c r="L96" s="8">
        <v>9519.5400000000009</v>
      </c>
      <c r="M96" s="8">
        <v>9682.3799999999992</v>
      </c>
      <c r="N96" s="8">
        <v>10078.26</v>
      </c>
      <c r="O96" s="8">
        <v>10834.9</v>
      </c>
      <c r="P96" s="8">
        <v>10966.59</v>
      </c>
      <c r="Q96" s="8">
        <v>11494.81</v>
      </c>
      <c r="R96" s="8">
        <v>12151.95</v>
      </c>
      <c r="S96" s="8">
        <v>13114.03</v>
      </c>
      <c r="T96" s="8">
        <v>13189.96</v>
      </c>
      <c r="U96" s="8">
        <v>14441.19</v>
      </c>
      <c r="V96" s="8">
        <v>15975.11</v>
      </c>
      <c r="W96" s="8">
        <v>16174.12</v>
      </c>
      <c r="X96" s="8">
        <v>16675.05</v>
      </c>
      <c r="Y96" s="8">
        <v>17157.28</v>
      </c>
      <c r="Z96" s="8">
        <v>17435.22</v>
      </c>
    </row>
    <row r="97" spans="1:26" x14ac:dyDescent="0.3">
      <c r="A97">
        <v>95</v>
      </c>
      <c r="B97" s="8">
        <v>5333.17</v>
      </c>
      <c r="C97" s="8">
        <v>5326.78</v>
      </c>
      <c r="D97" s="8">
        <v>5523.45</v>
      </c>
      <c r="E97" s="8">
        <v>5848.63</v>
      </c>
      <c r="F97" s="8">
        <v>6219.44</v>
      </c>
      <c r="G97" s="8">
        <v>6224.52</v>
      </c>
      <c r="H97" s="8">
        <v>6370.76</v>
      </c>
      <c r="I97" s="8">
        <v>6641.56</v>
      </c>
      <c r="J97" s="8">
        <v>6905.54</v>
      </c>
      <c r="K97" s="8">
        <v>6742.55</v>
      </c>
      <c r="L97" s="8">
        <v>7272.17</v>
      </c>
      <c r="M97" s="8">
        <v>7282.04</v>
      </c>
      <c r="N97" s="8">
        <v>7832.98</v>
      </c>
      <c r="O97" s="8">
        <v>8140.68</v>
      </c>
      <c r="P97" s="8">
        <v>8468.23</v>
      </c>
      <c r="Q97" s="8">
        <v>9010.6299999999992</v>
      </c>
      <c r="R97" s="8">
        <v>9306.73</v>
      </c>
      <c r="S97" s="8">
        <v>9970.7800000000007</v>
      </c>
      <c r="T97" s="8">
        <v>10726.79</v>
      </c>
      <c r="U97" s="8">
        <v>10652.88</v>
      </c>
      <c r="V97" s="8">
        <v>12317.85</v>
      </c>
      <c r="W97" s="8">
        <v>12799.89</v>
      </c>
      <c r="X97" s="8">
        <v>13693.87</v>
      </c>
      <c r="Y97" s="8">
        <v>13739.03</v>
      </c>
      <c r="Z97" s="8">
        <v>14155.98</v>
      </c>
    </row>
    <row r="98" spans="1:26" x14ac:dyDescent="0.3">
      <c r="A98">
        <v>96</v>
      </c>
      <c r="B98" s="8">
        <v>3694.01</v>
      </c>
      <c r="C98" s="8">
        <v>4207.34</v>
      </c>
      <c r="D98" s="8">
        <v>4238.87</v>
      </c>
      <c r="E98" s="8">
        <v>4335.2</v>
      </c>
      <c r="F98" s="8">
        <v>4640.07</v>
      </c>
      <c r="G98" s="8">
        <v>4780.16</v>
      </c>
      <c r="H98" s="8">
        <v>4875.3500000000004</v>
      </c>
      <c r="I98" s="8">
        <v>4929.16</v>
      </c>
      <c r="J98" s="8">
        <v>5171.16</v>
      </c>
      <c r="K98" s="8">
        <v>5262.21</v>
      </c>
      <c r="L98" s="8">
        <v>5271.85</v>
      </c>
      <c r="M98" s="8">
        <v>5433.77</v>
      </c>
      <c r="N98" s="8">
        <v>5446.68</v>
      </c>
      <c r="O98" s="8">
        <v>5843.49</v>
      </c>
      <c r="P98" s="8">
        <v>6292.91</v>
      </c>
      <c r="Q98" s="8">
        <v>6744.47</v>
      </c>
      <c r="R98" s="8">
        <v>7136.56</v>
      </c>
      <c r="S98" s="8">
        <v>7548.59</v>
      </c>
      <c r="T98" s="8">
        <v>7783.56</v>
      </c>
      <c r="U98" s="8">
        <v>8459.7000000000007</v>
      </c>
      <c r="V98" s="8">
        <v>8718.61</v>
      </c>
      <c r="W98" s="8">
        <v>9613.66</v>
      </c>
      <c r="X98" s="8">
        <v>10481.67</v>
      </c>
      <c r="Y98" s="8">
        <v>10953.82</v>
      </c>
      <c r="Z98" s="8">
        <v>10903.76</v>
      </c>
    </row>
    <row r="99" spans="1:26" x14ac:dyDescent="0.3">
      <c r="A99">
        <v>97</v>
      </c>
      <c r="B99" s="8">
        <v>2997.79</v>
      </c>
      <c r="C99" s="8">
        <v>2800.73</v>
      </c>
      <c r="D99" s="8">
        <v>3170.36</v>
      </c>
      <c r="E99" s="8">
        <v>3173.73</v>
      </c>
      <c r="F99" s="8">
        <v>3282.76</v>
      </c>
      <c r="G99" s="8">
        <v>3451.85</v>
      </c>
      <c r="H99" s="8">
        <v>3414.95</v>
      </c>
      <c r="I99" s="8">
        <v>3576.84</v>
      </c>
      <c r="J99" s="8">
        <v>3502.79</v>
      </c>
      <c r="K99" s="8">
        <v>3621.83</v>
      </c>
      <c r="L99" s="8">
        <v>4009.15</v>
      </c>
      <c r="M99" s="8">
        <v>3908.56</v>
      </c>
      <c r="N99" s="8">
        <v>4073.51</v>
      </c>
      <c r="O99" s="8">
        <v>4272.3599999999997</v>
      </c>
      <c r="P99" s="8">
        <v>4429.6400000000003</v>
      </c>
      <c r="Q99" s="8">
        <v>4731.33</v>
      </c>
      <c r="R99" s="8">
        <v>5148.3999999999996</v>
      </c>
      <c r="S99" s="8">
        <v>5457.43</v>
      </c>
      <c r="T99" s="8">
        <v>5663.41</v>
      </c>
      <c r="U99" s="8">
        <v>6071.5</v>
      </c>
      <c r="V99" s="8">
        <v>6572.46</v>
      </c>
      <c r="W99" s="8">
        <v>6489.45</v>
      </c>
      <c r="X99" s="8">
        <v>7532.48</v>
      </c>
      <c r="Y99" s="8">
        <v>8086.6</v>
      </c>
      <c r="Z99" s="8">
        <v>8259.58</v>
      </c>
    </row>
    <row r="100" spans="1:26" x14ac:dyDescent="0.3">
      <c r="A100">
        <v>98</v>
      </c>
      <c r="B100" s="8">
        <v>2099.5500000000002</v>
      </c>
      <c r="C100" s="8">
        <v>2137.66</v>
      </c>
      <c r="D100" s="8">
        <v>2021.27</v>
      </c>
      <c r="E100" s="8">
        <v>2251.7800000000002</v>
      </c>
      <c r="F100" s="8">
        <v>2274.0100000000002</v>
      </c>
      <c r="G100" s="8">
        <v>2411.59</v>
      </c>
      <c r="H100" s="8">
        <v>2457.6799999999998</v>
      </c>
      <c r="I100" s="8">
        <v>2624.62</v>
      </c>
      <c r="J100" s="8">
        <v>2502.56</v>
      </c>
      <c r="K100" s="8">
        <v>2483.58</v>
      </c>
      <c r="L100" s="8">
        <v>2629.93</v>
      </c>
      <c r="M100" s="8">
        <v>2737.38</v>
      </c>
      <c r="N100" s="8">
        <v>2807.35</v>
      </c>
      <c r="O100" s="8">
        <v>3070.26</v>
      </c>
      <c r="P100" s="8">
        <v>2908.42</v>
      </c>
      <c r="Q100" s="8">
        <v>3287.23</v>
      </c>
      <c r="R100" s="8">
        <v>3461.27</v>
      </c>
      <c r="S100" s="8">
        <v>3910.8</v>
      </c>
      <c r="T100" s="8">
        <v>3944.29</v>
      </c>
      <c r="U100" s="8">
        <v>4254.3599999999997</v>
      </c>
      <c r="V100" s="8">
        <v>4476.3100000000004</v>
      </c>
      <c r="W100" s="8">
        <v>4869.34</v>
      </c>
      <c r="X100" s="8">
        <v>4973.32</v>
      </c>
      <c r="Y100" s="8">
        <v>5565.42</v>
      </c>
      <c r="Z100" s="8">
        <v>5975.41</v>
      </c>
    </row>
    <row r="101" spans="1:26" x14ac:dyDescent="0.3">
      <c r="A101">
        <v>99</v>
      </c>
      <c r="B101" s="8">
        <v>1465.39</v>
      </c>
      <c r="C101" s="8">
        <v>1494.96</v>
      </c>
      <c r="D101" s="8">
        <v>1453.38</v>
      </c>
      <c r="E101" s="8">
        <v>1447.4</v>
      </c>
      <c r="F101" s="8">
        <v>1688.9</v>
      </c>
      <c r="G101" s="8">
        <v>1671.41</v>
      </c>
      <c r="H101" s="8">
        <v>1605.44</v>
      </c>
      <c r="I101" s="8">
        <v>1742.91</v>
      </c>
      <c r="J101" s="8">
        <v>1796.41</v>
      </c>
      <c r="K101" s="8">
        <v>1717.9</v>
      </c>
      <c r="L101" s="8">
        <v>1786.29</v>
      </c>
      <c r="M101" s="8">
        <v>1802.75</v>
      </c>
      <c r="N101" s="8">
        <v>1938.24</v>
      </c>
      <c r="O101" s="8">
        <v>2005.68</v>
      </c>
      <c r="P101" s="8">
        <v>2096.31</v>
      </c>
      <c r="Q101" s="8">
        <v>2201.15</v>
      </c>
      <c r="R101" s="8">
        <v>2402.19</v>
      </c>
      <c r="S101" s="8">
        <v>2555.1999999999998</v>
      </c>
      <c r="T101" s="8">
        <v>2665.19</v>
      </c>
      <c r="U101" s="8">
        <v>2783.23</v>
      </c>
      <c r="V101" s="8">
        <v>3070.22</v>
      </c>
      <c r="W101" s="8">
        <v>3140.22</v>
      </c>
      <c r="X101" s="8">
        <v>3525.22</v>
      </c>
      <c r="Y101" s="8">
        <v>3481.26</v>
      </c>
      <c r="Z101" s="8">
        <v>3766.26</v>
      </c>
    </row>
    <row r="102" spans="1:26" x14ac:dyDescent="0.3">
      <c r="A102">
        <v>100</v>
      </c>
      <c r="B102" s="8">
        <v>2824.7600000000007</v>
      </c>
      <c r="C102" s="8">
        <v>2890.400000000001</v>
      </c>
      <c r="D102" s="8">
        <v>2894.76</v>
      </c>
      <c r="E102" s="8">
        <v>2839.8100000000009</v>
      </c>
      <c r="F102" s="8">
        <v>2836.65</v>
      </c>
      <c r="G102" s="8">
        <v>2875.69</v>
      </c>
      <c r="H102" s="8">
        <v>2871.78</v>
      </c>
      <c r="I102" s="8">
        <v>2931.19</v>
      </c>
      <c r="J102" s="8">
        <v>3000.670000000001</v>
      </c>
      <c r="K102" s="8">
        <v>2999.1700000000005</v>
      </c>
      <c r="L102" s="8">
        <v>2997.4800000000009</v>
      </c>
      <c r="M102" s="8">
        <v>3093.94</v>
      </c>
      <c r="N102" s="8">
        <v>3177.3900000000003</v>
      </c>
      <c r="O102" s="8">
        <v>3329.74</v>
      </c>
      <c r="P102" s="8">
        <v>3376.4900000000007</v>
      </c>
      <c r="Q102" s="8">
        <v>3606.26</v>
      </c>
      <c r="R102" s="8">
        <v>3739.2799999999997</v>
      </c>
      <c r="S102" s="8">
        <v>4092.8</v>
      </c>
      <c r="T102" s="8">
        <v>4347.3100000000004</v>
      </c>
      <c r="U102" s="8">
        <v>4562.38</v>
      </c>
      <c r="V102" s="8">
        <v>4939.3700000000008</v>
      </c>
      <c r="W102" s="8">
        <v>5047.3600000000006</v>
      </c>
      <c r="X102" s="8">
        <v>5438.35</v>
      </c>
      <c r="Y102" s="8">
        <v>5696.42</v>
      </c>
      <c r="Z102" s="8">
        <v>5955.41</v>
      </c>
    </row>
    <row r="103" spans="1:26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4" spans="2:26" x14ac:dyDescent="0.3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V102"/>
  <sheetViews>
    <sheetView workbookViewId="0">
      <selection activeCell="U1" sqref="U1"/>
    </sheetView>
  </sheetViews>
  <sheetFormatPr defaultRowHeight="16.5" x14ac:dyDescent="0.3"/>
  <cols>
    <col min="2" max="22" width="10.875" bestFit="1" customWidth="1"/>
  </cols>
  <sheetData>
    <row r="1" spans="1:22" x14ac:dyDescent="0.3"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" si="4">+T1+1</f>
        <v>2014</v>
      </c>
      <c r="V1">
        <f t="shared" ref="V1" si="5">+U1+1</f>
        <v>2015</v>
      </c>
    </row>
    <row r="2" spans="1:22" x14ac:dyDescent="0.3">
      <c r="A2">
        <v>0</v>
      </c>
      <c r="B2" s="8">
        <f>dose!B2*rate!B2</f>
        <v>85341.531484750332</v>
      </c>
      <c r="C2" s="8">
        <f>dose!C2*rate!C2</f>
        <v>82864.267986240622</v>
      </c>
      <c r="D2" s="8">
        <f>dose!D2*rate!D2</f>
        <v>82407.845927963033</v>
      </c>
      <c r="E2" s="8">
        <f>dose!E2*rate!E2</f>
        <v>82132.553212313112</v>
      </c>
      <c r="F2" s="8">
        <f>dose!F2*rate!F2</f>
        <v>80864.817670861477</v>
      </c>
      <c r="G2" s="8">
        <f>dose!G2*rate!G2</f>
        <v>80298.141799750534</v>
      </c>
      <c r="H2" s="8">
        <f>dose!H2*rate!H2</f>
        <v>76982.740995390923</v>
      </c>
      <c r="I2" s="8">
        <f>dose!I2*rate!I2</f>
        <v>77300.67752203792</v>
      </c>
      <c r="J2" s="8">
        <f>dose!J2*rate!J2</f>
        <v>78535.775064002926</v>
      </c>
      <c r="K2" s="8">
        <f>dose!K2*rate!K2</f>
        <v>76990.686178311953</v>
      </c>
      <c r="L2" s="8">
        <f>dose!L2*rate!L2</f>
        <v>78188.302396087383</v>
      </c>
      <c r="M2" s="8">
        <f>dose!M2*rate!M2</f>
        <v>77700.112681907922</v>
      </c>
      <c r="N2" s="8">
        <f>dose!N2*rate!N2</f>
        <v>77902.38739901298</v>
      </c>
      <c r="O2" s="8">
        <f>dose!O2*rate!O2</f>
        <v>74075.45833448229</v>
      </c>
      <c r="P2" s="8">
        <f>dose!P2*rate!P2</f>
        <v>71376.204039593082</v>
      </c>
      <c r="Q2" s="8">
        <f>dose!Q2*rate!Q2</f>
        <v>67454.64892658552</v>
      </c>
      <c r="R2" s="8">
        <f>dose!R2*rate!R2</f>
        <v>65865.272021818106</v>
      </c>
      <c r="S2" s="8">
        <f>dose!S2*rate!S2</f>
        <v>65109.488117954344</v>
      </c>
      <c r="T2" s="8">
        <f>dose!T2*rate!T2</f>
        <v>65312.077764779315</v>
      </c>
      <c r="U2" s="8">
        <f>dose!U2*rate!U2</f>
        <v>63885.383413504256</v>
      </c>
      <c r="V2" s="8">
        <f>dose!V2*rate!V2</f>
        <v>64045.897014213355</v>
      </c>
    </row>
    <row r="3" spans="1:22" x14ac:dyDescent="0.3">
      <c r="A3">
        <v>1</v>
      </c>
      <c r="B3" s="8">
        <f>dose!B3*rate!B3</f>
        <v>6839.3473391891848</v>
      </c>
      <c r="C3" s="8">
        <f>dose!C3*rate!C3</f>
        <v>6113.3922204265373</v>
      </c>
      <c r="D3" s="8">
        <f>dose!D3*rate!D3</f>
        <v>6058.0622767828045</v>
      </c>
      <c r="E3" s="8">
        <f>dose!E3*rate!E3</f>
        <v>5779.5204906106701</v>
      </c>
      <c r="F3" s="8">
        <f>dose!F3*rate!F3</f>
        <v>5730.6936102061736</v>
      </c>
      <c r="G3" s="8">
        <f>dose!G3*rate!G3</f>
        <v>5648.6255862893622</v>
      </c>
      <c r="H3" s="8">
        <f>dose!H3*rate!H3</f>
        <v>5655.5801539449512</v>
      </c>
      <c r="I3" s="8">
        <f>dose!I3*rate!I3</f>
        <v>5387.7039021283726</v>
      </c>
      <c r="J3" s="8">
        <f>dose!J3*rate!J3</f>
        <v>5230.8413393177916</v>
      </c>
      <c r="K3" s="8">
        <f>dose!K3*rate!K3</f>
        <v>5232.455706153658</v>
      </c>
      <c r="L3" s="8">
        <f>dose!L3*rate!L3</f>
        <v>5357.3895710613642</v>
      </c>
      <c r="M3" s="8">
        <f>dose!M3*rate!M3</f>
        <v>4791.4686565875918</v>
      </c>
      <c r="N3" s="8">
        <f>dose!N3*rate!N3</f>
        <v>5180.1515492211547</v>
      </c>
      <c r="O3" s="8">
        <f>dose!O3*rate!O3</f>
        <v>5324.8615101887808</v>
      </c>
      <c r="P3" s="8">
        <f>dose!P3*rate!P3</f>
        <v>4655.8508500139014</v>
      </c>
      <c r="Q3" s="8">
        <f>dose!Q3*rate!Q3</f>
        <v>4525.9826399602316</v>
      </c>
      <c r="R3" s="8">
        <f>dose!R3*rate!R3</f>
        <v>4533.3307549202118</v>
      </c>
      <c r="S3" s="8">
        <f>dose!S3*rate!S3</f>
        <v>4432.5984638586669</v>
      </c>
      <c r="T3" s="8">
        <f>dose!T3*rate!T3</f>
        <v>4586.2094883306472</v>
      </c>
      <c r="U3" s="8">
        <f>dose!U3*rate!U3</f>
        <v>3945.8853297548894</v>
      </c>
      <c r="V3" s="8">
        <f>dose!V3*rate!V3</f>
        <v>4520.5009598970873</v>
      </c>
    </row>
    <row r="4" spans="1:22" x14ac:dyDescent="0.3">
      <c r="A4">
        <v>2</v>
      </c>
      <c r="B4" s="8">
        <f>dose!B4*rate!B4</f>
        <v>4701.4940093401856</v>
      </c>
      <c r="C4" s="8">
        <f>dose!C4*rate!C4</f>
        <v>4388.9051813565648</v>
      </c>
      <c r="D4" s="8">
        <f>dose!D4*rate!D4</f>
        <v>4017.3179313606674</v>
      </c>
      <c r="E4" s="8">
        <f>dose!E4*rate!E4</f>
        <v>3934.6370084571417</v>
      </c>
      <c r="F4" s="8">
        <f>dose!F4*rate!F4</f>
        <v>4100.8502393605186</v>
      </c>
      <c r="G4" s="8">
        <f>dose!G4*rate!G4</f>
        <v>3817.3657091481409</v>
      </c>
      <c r="H4" s="8">
        <f>dose!H4*rate!H4</f>
        <v>3845.0459203056353</v>
      </c>
      <c r="I4" s="8">
        <f>dose!I4*rate!I4</f>
        <v>3693.4859481161875</v>
      </c>
      <c r="J4" s="8">
        <f>dose!J4*rate!J4</f>
        <v>3730.3295721305458</v>
      </c>
      <c r="K4" s="8">
        <f>dose!K4*rate!K4</f>
        <v>3298.0573417537389</v>
      </c>
      <c r="L4" s="8">
        <f>dose!L4*rate!L4</f>
        <v>3661.7913474137176</v>
      </c>
      <c r="M4" s="8">
        <f>dose!M4*rate!M4</f>
        <v>3292.6719471249985</v>
      </c>
      <c r="N4" s="8">
        <f>dose!N4*rate!N4</f>
        <v>3274.0937446735579</v>
      </c>
      <c r="O4" s="8">
        <f>dose!O4*rate!O4</f>
        <v>3330.7342112456454</v>
      </c>
      <c r="P4" s="8">
        <f>dose!P4*rate!P4</f>
        <v>3161.5719638882942</v>
      </c>
      <c r="Q4" s="8">
        <f>dose!Q4*rate!Q4</f>
        <v>3153.2965084063339</v>
      </c>
      <c r="R4" s="8">
        <f>dose!R4*rate!R4</f>
        <v>3008.5308726296644</v>
      </c>
      <c r="S4" s="8">
        <f>dose!S4*rate!S4</f>
        <v>3055.2743898941671</v>
      </c>
      <c r="T4" s="8">
        <f>dose!T4*rate!T4</f>
        <v>2891.0371419056823</v>
      </c>
      <c r="U4" s="8">
        <f>dose!U4*rate!U4</f>
        <v>2768.6212150301512</v>
      </c>
      <c r="V4" s="8">
        <f>dose!V4*rate!V4</f>
        <v>2773.7575549841395</v>
      </c>
    </row>
    <row r="5" spans="1:22" x14ac:dyDescent="0.3">
      <c r="A5">
        <v>3</v>
      </c>
      <c r="B5" s="8">
        <f>dose!B5*rate!B5</f>
        <v>3480.0646490263516</v>
      </c>
      <c r="C5" s="8">
        <f>dose!C5*rate!C5</f>
        <v>3559.9939260123269</v>
      </c>
      <c r="D5" s="8">
        <f>dose!D5*rate!D5</f>
        <v>3257.8705627879744</v>
      </c>
      <c r="E5" s="8">
        <f>dose!E5*rate!E5</f>
        <v>2878.1787173720763</v>
      </c>
      <c r="F5" s="8">
        <f>dose!F5*rate!F5</f>
        <v>3056.872830688294</v>
      </c>
      <c r="G5" s="8">
        <f>dose!G5*rate!G5</f>
        <v>2854.937044118913</v>
      </c>
      <c r="H5" s="8">
        <f>dose!H5*rate!H5</f>
        <v>2889.5161661774723</v>
      </c>
      <c r="I5" s="8">
        <f>dose!I5*rate!I5</f>
        <v>2761.4781322092581</v>
      </c>
      <c r="J5" s="8">
        <f>dose!J5*rate!J5</f>
        <v>2966.4029470619648</v>
      </c>
      <c r="K5" s="8">
        <f>dose!K5*rate!K5</f>
        <v>2517.262391327451</v>
      </c>
      <c r="L5" s="8">
        <f>dose!L5*rate!L5</f>
        <v>2557.8871272827364</v>
      </c>
      <c r="M5" s="8">
        <f>dose!M5*rate!M5</f>
        <v>2488.3197211743109</v>
      </c>
      <c r="N5" s="8">
        <f>dose!N5*rate!N5</f>
        <v>2456.2291815960875</v>
      </c>
      <c r="O5" s="8">
        <f>dose!O5*rate!O5</f>
        <v>2541.1579934187316</v>
      </c>
      <c r="P5" s="8">
        <f>dose!P5*rate!P5</f>
        <v>2431.8258137174944</v>
      </c>
      <c r="Q5" s="8">
        <f>dose!Q5*rate!Q5</f>
        <v>2434.2643283182406</v>
      </c>
      <c r="R5" s="8">
        <f>dose!R5*rate!R5</f>
        <v>2345.6050433959817</v>
      </c>
      <c r="S5" s="8">
        <f>dose!S5*rate!S5</f>
        <v>2234.6133356270143</v>
      </c>
      <c r="T5" s="8">
        <f>dose!T5*rate!T5</f>
        <v>2117.9377029733291</v>
      </c>
      <c r="U5" s="8">
        <f>dose!U5*rate!U5</f>
        <v>2098.8611237298742</v>
      </c>
      <c r="V5" s="8">
        <f>dose!V5*rate!V5</f>
        <v>2263.3605235085683</v>
      </c>
    </row>
    <row r="6" spans="1:22" x14ac:dyDescent="0.3">
      <c r="A6">
        <v>4</v>
      </c>
      <c r="B6" s="8">
        <f>dose!B6*rate!B6</f>
        <v>2865.8427026107765</v>
      </c>
      <c r="C6" s="8">
        <f>dose!C6*rate!C6</f>
        <v>2703.4091441809196</v>
      </c>
      <c r="D6" s="8">
        <f>dose!D6*rate!D6</f>
        <v>2468.2281235010496</v>
      </c>
      <c r="E6" s="8">
        <f>dose!E6*rate!E6</f>
        <v>2323.5320634907466</v>
      </c>
      <c r="F6" s="8">
        <f>dose!F6*rate!F6</f>
        <v>2337.0529384365364</v>
      </c>
      <c r="G6" s="8">
        <f>dose!G6*rate!G6</f>
        <v>2141.5737222376642</v>
      </c>
      <c r="H6" s="8">
        <f>dose!H6*rate!H6</f>
        <v>2419.0878166418761</v>
      </c>
      <c r="I6" s="8">
        <f>dose!I6*rate!I6</f>
        <v>2355.4674648413552</v>
      </c>
      <c r="J6" s="8">
        <f>dose!J6*rate!J6</f>
        <v>2212.9446159952267</v>
      </c>
      <c r="K6" s="8">
        <f>dose!K6*rate!K6</f>
        <v>2116.0694693553874</v>
      </c>
      <c r="L6" s="8">
        <f>dose!L6*rate!L6</f>
        <v>2068.3887615195499</v>
      </c>
      <c r="M6" s="8">
        <f>dose!M6*rate!M6</f>
        <v>1936.0089620632887</v>
      </c>
      <c r="N6" s="8">
        <f>dose!N6*rate!N6</f>
        <v>2023.4810625596899</v>
      </c>
      <c r="O6" s="8">
        <f>dose!O6*rate!O6</f>
        <v>1912.4911044761184</v>
      </c>
      <c r="P6" s="8">
        <f>dose!P6*rate!P6</f>
        <v>1792.7049175781317</v>
      </c>
      <c r="Q6" s="8">
        <f>dose!Q6*rate!Q6</f>
        <v>1765.1712896379925</v>
      </c>
      <c r="R6" s="8">
        <f>dose!R6*rate!R6</f>
        <v>1794.6428505379117</v>
      </c>
      <c r="S6" s="8">
        <f>dose!S6*rate!S6</f>
        <v>1969.0235027825252</v>
      </c>
      <c r="T6" s="8">
        <f>dose!T6*rate!T6</f>
        <v>1808.2082589479537</v>
      </c>
      <c r="U6" s="8">
        <f>dose!U6*rate!U6</f>
        <v>1886.1796701281767</v>
      </c>
      <c r="V6" s="8">
        <f>dose!V6*rate!V6</f>
        <v>1662.5157804811279</v>
      </c>
    </row>
    <row r="7" spans="1:22" x14ac:dyDescent="0.3">
      <c r="A7">
        <v>5</v>
      </c>
      <c r="B7" s="8">
        <f>dose!B7*rate!B7</f>
        <v>2482.162907116935</v>
      </c>
      <c r="C7" s="8">
        <f>dose!C7*rate!C7</f>
        <v>2601.0110897832146</v>
      </c>
      <c r="D7" s="8">
        <f>dose!D7*rate!D7</f>
        <v>2267.2880739397551</v>
      </c>
      <c r="E7" s="8">
        <f>dose!E7*rate!E7</f>
        <v>2277.9464070306058</v>
      </c>
      <c r="F7" s="8">
        <f>dose!F7*rate!F7</f>
        <v>2170.7548277252363</v>
      </c>
      <c r="G7" s="8">
        <f>dose!G7*rate!G7</f>
        <v>2103.4630069828695</v>
      </c>
      <c r="H7" s="8">
        <f>dose!H7*rate!H7</f>
        <v>1899.7442902530788</v>
      </c>
      <c r="I7" s="8">
        <f>dose!I7*rate!I7</f>
        <v>1863.3358560495001</v>
      </c>
      <c r="J7" s="8">
        <f>dose!J7*rate!J7</f>
        <v>1940.8385452986165</v>
      </c>
      <c r="K7" s="8">
        <f>dose!K7*rate!K7</f>
        <v>1807.6360273322459</v>
      </c>
      <c r="L7" s="8">
        <f>dose!L7*rate!L7</f>
        <v>1711.8792565975698</v>
      </c>
      <c r="M7" s="8">
        <f>dose!M7*rate!M7</f>
        <v>2000.5546728249158</v>
      </c>
      <c r="N7" s="8">
        <f>dose!N7*rate!N7</f>
        <v>1680.6529654352948</v>
      </c>
      <c r="O7" s="8">
        <f>dose!O7*rate!O7</f>
        <v>1533.7896617262606</v>
      </c>
      <c r="P7" s="8">
        <f>dose!P7*rate!P7</f>
        <v>1538.307221079348</v>
      </c>
      <c r="Q7" s="8">
        <f>dose!Q7*rate!Q7</f>
        <v>1405.5454742116794</v>
      </c>
      <c r="R7" s="8">
        <f>dose!R7*rate!R7</f>
        <v>1565.1523594352566</v>
      </c>
      <c r="S7" s="8">
        <f>dose!S7*rate!S7</f>
        <v>1423.6491829800079</v>
      </c>
      <c r="T7" s="8">
        <f>dose!T7*rate!T7</f>
        <v>1494.4420910188956</v>
      </c>
      <c r="U7" s="8">
        <f>dose!U7*rate!U7</f>
        <v>1402.9876714543425</v>
      </c>
      <c r="V7" s="8">
        <f>dose!V7*rate!V7</f>
        <v>1567.4938475549097</v>
      </c>
    </row>
    <row r="8" spans="1:22" x14ac:dyDescent="0.3">
      <c r="A8">
        <v>6</v>
      </c>
      <c r="B8" s="8">
        <f>dose!B8*rate!B8</f>
        <v>2199.0673360816586</v>
      </c>
      <c r="C8" s="8">
        <f>dose!C8*rate!C8</f>
        <v>2332.8037838657951</v>
      </c>
      <c r="D8" s="8">
        <f>dose!D8*rate!D8</f>
        <v>2055.0700368838748</v>
      </c>
      <c r="E8" s="8">
        <f>dose!E8*rate!E8</f>
        <v>1974.3920984232279</v>
      </c>
      <c r="F8" s="8">
        <f>dose!F8*rate!F8</f>
        <v>1834.7328018117496</v>
      </c>
      <c r="G8" s="8">
        <f>dose!G8*rate!G8</f>
        <v>1843.5250348289164</v>
      </c>
      <c r="H8" s="8">
        <f>dose!H8*rate!H8</f>
        <v>1723.9227635795041</v>
      </c>
      <c r="I8" s="8">
        <f>dose!I8*rate!I8</f>
        <v>1610.7004098129607</v>
      </c>
      <c r="J8" s="8">
        <f>dose!J8*rate!J8</f>
        <v>1721.5109148324416</v>
      </c>
      <c r="K8" s="8">
        <f>dose!K8*rate!K8</f>
        <v>1788.3157361133958</v>
      </c>
      <c r="L8" s="8">
        <f>dose!L8*rate!L8</f>
        <v>1692.9099672586456</v>
      </c>
      <c r="M8" s="8">
        <f>dose!M8*rate!M8</f>
        <v>1439.4798314655147</v>
      </c>
      <c r="N8" s="8">
        <f>dose!N8*rate!N8</f>
        <v>1549.0923694469282</v>
      </c>
      <c r="O8" s="8">
        <f>dose!O8*rate!O8</f>
        <v>1317.54413656971</v>
      </c>
      <c r="P8" s="8">
        <f>dose!P8*rate!P8</f>
        <v>1346.2213272147612</v>
      </c>
      <c r="Q8" s="8">
        <f>dose!Q8*rate!Q8</f>
        <v>1234.6463912121608</v>
      </c>
      <c r="R8" s="8">
        <f>dose!R8*rate!R8</f>
        <v>1360.2717052132896</v>
      </c>
      <c r="S8" s="8">
        <f>dose!S8*rate!S8</f>
        <v>1163.8017263821976</v>
      </c>
      <c r="T8" s="8">
        <f>dose!T8*rate!T8</f>
        <v>1306.1538277338498</v>
      </c>
      <c r="U8" s="8">
        <f>dose!U8*rate!U8</f>
        <v>1282.2700731781529</v>
      </c>
      <c r="V8" s="8">
        <f>dose!V8*rate!V8</f>
        <v>1360.2452797825852</v>
      </c>
    </row>
    <row r="9" spans="1:22" x14ac:dyDescent="0.3">
      <c r="A9">
        <v>7</v>
      </c>
      <c r="B9" s="8">
        <f>dose!B9*rate!B9</f>
        <v>2142.1907096307605</v>
      </c>
      <c r="C9" s="8">
        <f>dose!C9*rate!C9</f>
        <v>2096.7596051830628</v>
      </c>
      <c r="D9" s="8">
        <f>dose!D9*rate!D9</f>
        <v>1882.0853959701903</v>
      </c>
      <c r="E9" s="8">
        <f>dose!E9*rate!E9</f>
        <v>2030.2086801475339</v>
      </c>
      <c r="F9" s="8">
        <f>dose!F9*rate!F9</f>
        <v>1808.8335722022161</v>
      </c>
      <c r="G9" s="8">
        <f>dose!G9*rate!G9</f>
        <v>1642.2417432556033</v>
      </c>
      <c r="H9" s="8">
        <f>dose!H9*rate!H9</f>
        <v>1469.9034073317855</v>
      </c>
      <c r="I9" s="8">
        <f>dose!I9*rate!I9</f>
        <v>1593.2304747230721</v>
      </c>
      <c r="J9" s="8">
        <f>dose!J9*rate!J9</f>
        <v>1527.5598621757174</v>
      </c>
      <c r="K9" s="8">
        <f>dose!K9*rate!K9</f>
        <v>1580.6137867518937</v>
      </c>
      <c r="L9" s="8">
        <f>dose!L9*rate!L9</f>
        <v>1471.1560774442946</v>
      </c>
      <c r="M9" s="8">
        <f>dose!M9*rate!M9</f>
        <v>1455.9842063075259</v>
      </c>
      <c r="N9" s="8">
        <f>dose!N9*rate!N9</f>
        <v>1497.2365692551907</v>
      </c>
      <c r="O9" s="8">
        <f>dose!O9*rate!O9</f>
        <v>1382.8147216704881</v>
      </c>
      <c r="P9" s="8">
        <f>dose!P9*rate!P9</f>
        <v>1260.5235343389124</v>
      </c>
      <c r="Q9" s="8">
        <f>dose!Q9*rate!Q9</f>
        <v>1303.6863709410613</v>
      </c>
      <c r="R9" s="8">
        <f>dose!R9*rate!R9</f>
        <v>1234.5371830910933</v>
      </c>
      <c r="S9" s="8">
        <f>dose!S9*rate!S9</f>
        <v>1381.0381231253648</v>
      </c>
      <c r="T9" s="8">
        <f>dose!T9*rate!T9</f>
        <v>1204.0323033238769</v>
      </c>
      <c r="U9" s="8">
        <f>dose!U9*rate!U9</f>
        <v>1293.2440927646612</v>
      </c>
      <c r="V9" s="8">
        <f>dose!V9*rate!V9</f>
        <v>1136.9503168702988</v>
      </c>
    </row>
    <row r="10" spans="1:22" x14ac:dyDescent="0.3">
      <c r="A10">
        <v>8</v>
      </c>
      <c r="B10" s="8">
        <f>dose!B10*rate!B10</f>
        <v>2331.5176086007123</v>
      </c>
      <c r="C10" s="8">
        <f>dose!C10*rate!C10</f>
        <v>2002.3979820441762</v>
      </c>
      <c r="D10" s="8">
        <f>dose!D10*rate!D10</f>
        <v>1967.606121671043</v>
      </c>
      <c r="E10" s="8">
        <f>dose!E10*rate!E10</f>
        <v>1711.1294022492905</v>
      </c>
      <c r="F10" s="8">
        <f>dose!F10*rate!F10</f>
        <v>1830.2498037205376</v>
      </c>
      <c r="G10" s="8">
        <f>dose!G10*rate!G10</f>
        <v>1634.8616420357753</v>
      </c>
      <c r="H10" s="8">
        <f>dose!H10*rate!H10</f>
        <v>1593.0613546108495</v>
      </c>
      <c r="I10" s="8">
        <f>dose!I10*rate!I10</f>
        <v>1673.382768794763</v>
      </c>
      <c r="J10" s="8">
        <f>dose!J10*rate!J10</f>
        <v>1569.8361015949652</v>
      </c>
      <c r="K10" s="8">
        <f>dose!K10*rate!K10</f>
        <v>1464.450096770247</v>
      </c>
      <c r="L10" s="8">
        <f>dose!L10*rate!L10</f>
        <v>1480.3317105059816</v>
      </c>
      <c r="M10" s="8">
        <f>dose!M10*rate!M10</f>
        <v>1531.5722561273781</v>
      </c>
      <c r="N10" s="8">
        <f>dose!N10*rate!N10</f>
        <v>1424.4660962547687</v>
      </c>
      <c r="O10" s="8">
        <f>dose!O10*rate!O10</f>
        <v>1404.9348021345857</v>
      </c>
      <c r="P10" s="8">
        <f>dose!P10*rate!P10</f>
        <v>1293.2026868130185</v>
      </c>
      <c r="Q10" s="8">
        <f>dose!Q10*rate!Q10</f>
        <v>1240.9813987211332</v>
      </c>
      <c r="R10" s="8">
        <f>dose!R10*rate!R10</f>
        <v>1324.5283071958679</v>
      </c>
      <c r="S10" s="8">
        <f>dose!S10*rate!S10</f>
        <v>1149.8800914931619</v>
      </c>
      <c r="T10" s="8">
        <f>dose!T10*rate!T10</f>
        <v>1243.8673743466125</v>
      </c>
      <c r="U10" s="8">
        <f>dose!U10*rate!U10</f>
        <v>1210.461805712808</v>
      </c>
      <c r="V10" s="8">
        <f>dose!V10*rate!V10</f>
        <v>1270.5931303674081</v>
      </c>
    </row>
    <row r="11" spans="1:22" x14ac:dyDescent="0.3">
      <c r="A11">
        <v>9</v>
      </c>
      <c r="B11" s="8">
        <f>dose!B11*rate!B11</f>
        <v>2083.5380520587119</v>
      </c>
      <c r="C11" s="8">
        <f>dose!C11*rate!C11</f>
        <v>1880.2691453699008</v>
      </c>
      <c r="D11" s="8">
        <f>dose!D11*rate!D11</f>
        <v>1789.7405968618925</v>
      </c>
      <c r="E11" s="8">
        <f>dose!E11*rate!E11</f>
        <v>1780.0885612342786</v>
      </c>
      <c r="F11" s="8">
        <f>dose!F11*rate!F11</f>
        <v>1697.776819061326</v>
      </c>
      <c r="G11" s="8">
        <f>dose!G11*rate!G11</f>
        <v>1579.2955238594209</v>
      </c>
      <c r="H11" s="8">
        <f>dose!H11*rate!H11</f>
        <v>1621.0481622468744</v>
      </c>
      <c r="I11" s="8">
        <f>dose!I11*rate!I11</f>
        <v>1576.9209180889302</v>
      </c>
      <c r="J11" s="8">
        <f>dose!J11*rate!J11</f>
        <v>1372.5462192125192</v>
      </c>
      <c r="K11" s="8">
        <f>dose!K11*rate!K11</f>
        <v>1603.1107902952704</v>
      </c>
      <c r="L11" s="8">
        <f>dose!L11*rate!L11</f>
        <v>1486.8262717903851</v>
      </c>
      <c r="M11" s="8">
        <f>dose!M11*rate!M11</f>
        <v>1351.5365493534036</v>
      </c>
      <c r="N11" s="8">
        <f>dose!N11*rate!N11</f>
        <v>1413.94513060689</v>
      </c>
      <c r="O11" s="8">
        <f>dose!O11*rate!O11</f>
        <v>1246.1462644035932</v>
      </c>
      <c r="P11" s="8">
        <f>dose!P11*rate!P11</f>
        <v>1388.5185919824933</v>
      </c>
      <c r="Q11" s="8">
        <f>dose!Q11*rate!Q11</f>
        <v>1219.8642144853568</v>
      </c>
      <c r="R11" s="8">
        <f>dose!R11*rate!R11</f>
        <v>1161.8389136221447</v>
      </c>
      <c r="S11" s="8">
        <f>dose!S11*rate!S11</f>
        <v>1214.9420878653455</v>
      </c>
      <c r="T11" s="8">
        <f>dose!T11*rate!T11</f>
        <v>1348.7099319777842</v>
      </c>
      <c r="U11" s="8">
        <f>dose!U11*rate!U11</f>
        <v>1278.8276826982028</v>
      </c>
      <c r="V11" s="8">
        <f>dose!V11*rate!V11</f>
        <v>1249.6876196689807</v>
      </c>
    </row>
    <row r="12" spans="1:22" x14ac:dyDescent="0.3">
      <c r="A12">
        <v>10</v>
      </c>
      <c r="B12" s="8">
        <f>dose!B12*rate!B12</f>
        <v>1989.2797809247022</v>
      </c>
      <c r="C12" s="8">
        <f>dose!C12*rate!C12</f>
        <v>1977.8827850771047</v>
      </c>
      <c r="D12" s="8">
        <f>dose!D12*rate!D12</f>
        <v>1849.4153793319276</v>
      </c>
      <c r="E12" s="8">
        <f>dose!E12*rate!E12</f>
        <v>1928.5105422574727</v>
      </c>
      <c r="F12" s="8">
        <f>dose!F12*rate!F12</f>
        <v>1879.6688917221336</v>
      </c>
      <c r="G12" s="8">
        <f>dose!G12*rate!G12</f>
        <v>1802.5756967720163</v>
      </c>
      <c r="H12" s="8">
        <f>dose!H12*rate!H12</f>
        <v>1789.7385001819709</v>
      </c>
      <c r="I12" s="8">
        <f>dose!I12*rate!I12</f>
        <v>1724.6495806135463</v>
      </c>
      <c r="J12" s="8">
        <f>dose!J12*rate!J12</f>
        <v>1830.9891904193164</v>
      </c>
      <c r="K12" s="8">
        <f>dose!K12*rate!K12</f>
        <v>1481.2326533452213</v>
      </c>
      <c r="L12" s="8">
        <f>dose!L12*rate!L12</f>
        <v>1340.9055419639221</v>
      </c>
      <c r="M12" s="8">
        <f>dose!M12*rate!M12</f>
        <v>1341.6305401248965</v>
      </c>
      <c r="N12" s="8">
        <f>dose!N12*rate!N12</f>
        <v>1465.0972992044999</v>
      </c>
      <c r="O12" s="8">
        <f>dose!O12*rate!O12</f>
        <v>1312.0288110456872</v>
      </c>
      <c r="P12" s="8">
        <f>dose!P12*rate!P12</f>
        <v>1223.2967315999088</v>
      </c>
      <c r="Q12" s="8">
        <f>dose!Q12*rate!Q12</f>
        <v>1098.7000835160566</v>
      </c>
      <c r="R12" s="8">
        <f>dose!R12*rate!R12</f>
        <v>1198.9924833533537</v>
      </c>
      <c r="S12" s="8">
        <f>dose!S12*rate!S12</f>
        <v>1192.6589471047616</v>
      </c>
      <c r="T12" s="8">
        <f>dose!T12*rate!T12</f>
        <v>1120.288135674976</v>
      </c>
      <c r="U12" s="8">
        <f>dose!U12*rate!U12</f>
        <v>1216.0149271217772</v>
      </c>
      <c r="V12" s="8">
        <f>dose!V12*rate!V12</f>
        <v>1303.6916735412749</v>
      </c>
    </row>
    <row r="13" spans="1:22" x14ac:dyDescent="0.3">
      <c r="A13">
        <v>11</v>
      </c>
      <c r="B13" s="8">
        <f>dose!B13*rate!B13</f>
        <v>2254.0380676094674</v>
      </c>
      <c r="C13" s="8">
        <f>dose!C13*rate!C13</f>
        <v>2134.7085158981872</v>
      </c>
      <c r="D13" s="8">
        <f>dose!D13*rate!D13</f>
        <v>1967.7789552606655</v>
      </c>
      <c r="E13" s="8">
        <f>dose!E13*rate!E13</f>
        <v>1931.1555305319769</v>
      </c>
      <c r="F13" s="8">
        <f>dose!F13*rate!F13</f>
        <v>2027.5561334818615</v>
      </c>
      <c r="G13" s="8">
        <f>dose!G13*rate!G13</f>
        <v>2108.3267035018666</v>
      </c>
      <c r="H13" s="8">
        <f>dose!H13*rate!H13</f>
        <v>1874.3216020818547</v>
      </c>
      <c r="I13" s="8">
        <f>dose!I13*rate!I13</f>
        <v>1739.6136731330823</v>
      </c>
      <c r="J13" s="8">
        <f>dose!J13*rate!J13</f>
        <v>1599.9389200649027</v>
      </c>
      <c r="K13" s="8">
        <f>dose!K13*rate!K13</f>
        <v>1606.5508727247914</v>
      </c>
      <c r="L13" s="8">
        <f>dose!L13*rate!L13</f>
        <v>1672.6713290811124</v>
      </c>
      <c r="M13" s="8">
        <f>dose!M13*rate!M13</f>
        <v>1620.571560351583</v>
      </c>
      <c r="N13" s="8">
        <f>dose!N13*rate!N13</f>
        <v>1529.9765935462353</v>
      </c>
      <c r="O13" s="8">
        <f>dose!O13*rate!O13</f>
        <v>1289.1011310379349</v>
      </c>
      <c r="P13" s="8">
        <f>dose!P13*rate!P13</f>
        <v>1579.7790515932945</v>
      </c>
      <c r="Q13" s="8">
        <f>dose!Q13*rate!Q13</f>
        <v>1420.4373520155752</v>
      </c>
      <c r="R13" s="8">
        <f>dose!R13*rate!R13</f>
        <v>1417.6628771713392</v>
      </c>
      <c r="S13" s="8">
        <f>dose!S13*rate!S13</f>
        <v>1271.2752023554249</v>
      </c>
      <c r="T13" s="8">
        <f>dose!T13*rate!T13</f>
        <v>1237.557653072389</v>
      </c>
      <c r="U13" s="8">
        <f>dose!U13*rate!U13</f>
        <v>1343.6857137319048</v>
      </c>
      <c r="V13" s="8">
        <f>dose!V13*rate!V13</f>
        <v>1269.7719414749022</v>
      </c>
    </row>
    <row r="14" spans="1:22" x14ac:dyDescent="0.3">
      <c r="A14">
        <v>12</v>
      </c>
      <c r="B14" s="8">
        <f>dose!B14*rate!B14</f>
        <v>2658.7943368402321</v>
      </c>
      <c r="C14" s="8">
        <f>dose!C14*rate!C14</f>
        <v>2460.9054305764544</v>
      </c>
      <c r="D14" s="8">
        <f>dose!D14*rate!D14</f>
        <v>2519.5012363793708</v>
      </c>
      <c r="E14" s="8">
        <f>dose!E14*rate!E14</f>
        <v>2594.739761124551</v>
      </c>
      <c r="F14" s="8">
        <f>dose!F14*rate!F14</f>
        <v>2023.3885737796029</v>
      </c>
      <c r="G14" s="8">
        <f>dose!G14*rate!G14</f>
        <v>2228.8176842037801</v>
      </c>
      <c r="H14" s="8">
        <f>dose!H14*rate!H14</f>
        <v>2050.0034816814868</v>
      </c>
      <c r="I14" s="8">
        <f>dose!I14*rate!I14</f>
        <v>2260.8270589519084</v>
      </c>
      <c r="J14" s="8">
        <f>dose!J14*rate!J14</f>
        <v>2146.5610081885984</v>
      </c>
      <c r="K14" s="8">
        <f>dose!K14*rate!K14</f>
        <v>2061.6024011457343</v>
      </c>
      <c r="L14" s="8">
        <f>dose!L14*rate!L14</f>
        <v>1732.7217979437394</v>
      </c>
      <c r="M14" s="8">
        <f>dose!M14*rate!M14</f>
        <v>1585.3709574866036</v>
      </c>
      <c r="N14" s="8">
        <f>dose!N14*rate!N14</f>
        <v>1615.6872580694092</v>
      </c>
      <c r="O14" s="8">
        <f>dose!O14*rate!O14</f>
        <v>1623.4366200556685</v>
      </c>
      <c r="P14" s="8">
        <f>dose!P14*rate!P14</f>
        <v>1527.9545203544778</v>
      </c>
      <c r="Q14" s="8">
        <f>dose!Q14*rate!Q14</f>
        <v>1460.5752992121845</v>
      </c>
      <c r="R14" s="8">
        <f>dose!R14*rate!R14</f>
        <v>1550.5474799687327</v>
      </c>
      <c r="S14" s="8">
        <f>dose!S14*rate!S14</f>
        <v>1412.6365724081295</v>
      </c>
      <c r="T14" s="8">
        <f>dose!T14*rate!T14</f>
        <v>1511.5781566184114</v>
      </c>
      <c r="U14" s="8">
        <f>dose!U14*rate!U14</f>
        <v>1486.8752806088717</v>
      </c>
      <c r="V14" s="8">
        <f>dose!V14*rate!V14</f>
        <v>1406.9899435175309</v>
      </c>
    </row>
    <row r="15" spans="1:22" x14ac:dyDescent="0.3">
      <c r="A15">
        <v>13</v>
      </c>
      <c r="B15" s="8">
        <f>dose!B15*rate!B15</f>
        <v>3452.6122698192107</v>
      </c>
      <c r="C15" s="8">
        <f>dose!C15*rate!C15</f>
        <v>3199.3346188603805</v>
      </c>
      <c r="D15" s="8">
        <f>dose!D15*rate!D15</f>
        <v>3260.8895791886616</v>
      </c>
      <c r="E15" s="8">
        <f>dose!E15*rate!E15</f>
        <v>3052.9687450442166</v>
      </c>
      <c r="F15" s="8">
        <f>dose!F15*rate!F15</f>
        <v>2698.1811826632434</v>
      </c>
      <c r="G15" s="8">
        <f>dose!G15*rate!G15</f>
        <v>2584.454253894507</v>
      </c>
      <c r="H15" s="8">
        <f>dose!H15*rate!H15</f>
        <v>2574.4054455794744</v>
      </c>
      <c r="I15" s="8">
        <f>dose!I15*rate!I15</f>
        <v>2651.2953308612305</v>
      </c>
      <c r="J15" s="8">
        <f>dose!J15*rate!J15</f>
        <v>2561.3136812126345</v>
      </c>
      <c r="K15" s="8">
        <f>dose!K15*rate!K15</f>
        <v>2364.5261295034634</v>
      </c>
      <c r="L15" s="8">
        <f>dose!L15*rate!L15</f>
        <v>2401.0021279027451</v>
      </c>
      <c r="M15" s="8">
        <f>dose!M15*rate!M15</f>
        <v>2127.5226034415796</v>
      </c>
      <c r="N15" s="8">
        <f>dose!N15*rate!N15</f>
        <v>2128.9460206395343</v>
      </c>
      <c r="O15" s="8">
        <f>dose!O15*rate!O15</f>
        <v>2039.1241148209315</v>
      </c>
      <c r="P15" s="8">
        <f>dose!P15*rate!P15</f>
        <v>1957.008420707514</v>
      </c>
      <c r="Q15" s="8">
        <f>dose!Q15*rate!Q15</f>
        <v>1789.5103362989541</v>
      </c>
      <c r="R15" s="8">
        <f>dose!R15*rate!R15</f>
        <v>1884.4838903918785</v>
      </c>
      <c r="S15" s="8">
        <f>dose!S15*rate!S15</f>
        <v>1794.7769042067762</v>
      </c>
      <c r="T15" s="8">
        <f>dose!T15*rate!T15</f>
        <v>1788.3514979449731</v>
      </c>
      <c r="U15" s="8">
        <f>dose!U15*rate!U15</f>
        <v>1960.357981043725</v>
      </c>
      <c r="V15" s="8">
        <f>dose!V15*rate!V15</f>
        <v>1872.0316719842094</v>
      </c>
    </row>
    <row r="16" spans="1:22" x14ac:dyDescent="0.3">
      <c r="A16">
        <v>14</v>
      </c>
      <c r="B16" s="8">
        <f>dose!B16*rate!B16</f>
        <v>5008.9749286563692</v>
      </c>
      <c r="C16" s="8">
        <f>dose!C16*rate!C16</f>
        <v>4398.3023249082489</v>
      </c>
      <c r="D16" s="8">
        <f>dose!D16*rate!D16</f>
        <v>3994.321367845409</v>
      </c>
      <c r="E16" s="8">
        <f>dose!E16*rate!E16</f>
        <v>3620.5691402471211</v>
      </c>
      <c r="F16" s="8">
        <f>dose!F16*rate!F16</f>
        <v>3723.8755994958528</v>
      </c>
      <c r="G16" s="8">
        <f>dose!G16*rate!G16</f>
        <v>3512.1984193370772</v>
      </c>
      <c r="H16" s="8">
        <f>dose!H16*rate!H16</f>
        <v>3230.6720285418928</v>
      </c>
      <c r="I16" s="8">
        <f>dose!I16*rate!I16</f>
        <v>3203.0039923041177</v>
      </c>
      <c r="J16" s="8">
        <f>dose!J16*rate!J16</f>
        <v>3373.6134665179397</v>
      </c>
      <c r="K16" s="8">
        <f>dose!K16*rate!K16</f>
        <v>3182.6563237206228</v>
      </c>
      <c r="L16" s="8">
        <f>dose!L16*rate!L16</f>
        <v>3308.93924238614</v>
      </c>
      <c r="M16" s="8">
        <f>dose!M16*rate!M16</f>
        <v>2872.0916471195169</v>
      </c>
      <c r="N16" s="8">
        <f>dose!N16*rate!N16</f>
        <v>2856.1698661890705</v>
      </c>
      <c r="O16" s="8">
        <f>dose!O16*rate!O16</f>
        <v>2559.6935831186602</v>
      </c>
      <c r="P16" s="8">
        <f>dose!P16*rate!P16</f>
        <v>2429.3867767463771</v>
      </c>
      <c r="Q16" s="8">
        <f>dose!Q16*rate!Q16</f>
        <v>2408.2088570899082</v>
      </c>
      <c r="R16" s="8">
        <f>dose!R16*rate!R16</f>
        <v>2461.5691392098129</v>
      </c>
      <c r="S16" s="8">
        <f>dose!S16*rate!S16</f>
        <v>2442.8209412581418</v>
      </c>
      <c r="T16" s="8">
        <f>dose!T16*rate!T16</f>
        <v>2351.9843462983849</v>
      </c>
      <c r="U16" s="8">
        <f>dose!U16*rate!U16</f>
        <v>2357.2504325982081</v>
      </c>
      <c r="V16" s="8">
        <f>dose!V16*rate!V16</f>
        <v>2553.9487720969319</v>
      </c>
    </row>
    <row r="17" spans="1:22" x14ac:dyDescent="0.3">
      <c r="A17">
        <v>15</v>
      </c>
      <c r="B17" s="8">
        <f>dose!B17*rate!B17</f>
        <v>6637.2778166263597</v>
      </c>
      <c r="C17" s="8">
        <f>dose!C17*rate!C17</f>
        <v>5968.6503423155709</v>
      </c>
      <c r="D17" s="8">
        <f>dose!D17*rate!D17</f>
        <v>5515.9695543253656</v>
      </c>
      <c r="E17" s="8">
        <f>dose!E17*rate!E17</f>
        <v>5149.6677766470657</v>
      </c>
      <c r="F17" s="8">
        <f>dose!F17*rate!F17</f>
        <v>4896.9794447886015</v>
      </c>
      <c r="G17" s="8">
        <f>dose!G17*rate!G17</f>
        <v>4957.921583235755</v>
      </c>
      <c r="H17" s="8">
        <f>dose!H17*rate!H17</f>
        <v>4598.396407575563</v>
      </c>
      <c r="I17" s="8">
        <f>dose!I17*rate!I17</f>
        <v>4350.6128920730771</v>
      </c>
      <c r="J17" s="8">
        <f>dose!J17*rate!J17</f>
        <v>4281.9634027795364</v>
      </c>
      <c r="K17" s="8">
        <f>dose!K17*rate!K17</f>
        <v>4589.2180622618507</v>
      </c>
      <c r="L17" s="8">
        <f>dose!L17*rate!L17</f>
        <v>4593.2543206862065</v>
      </c>
      <c r="M17" s="8">
        <f>dose!M17*rate!M17</f>
        <v>4129.3484852966449</v>
      </c>
      <c r="N17" s="8">
        <f>dose!N17*rate!N17</f>
        <v>4016.6565178756896</v>
      </c>
      <c r="O17" s="8">
        <f>dose!O17*rate!O17</f>
        <v>3753.898564216302</v>
      </c>
      <c r="P17" s="8">
        <f>dose!P17*rate!P17</f>
        <v>3425.5416408607471</v>
      </c>
      <c r="Q17" s="8">
        <f>dose!Q17*rate!Q17</f>
        <v>3228.308705439209</v>
      </c>
      <c r="R17" s="8">
        <f>dose!R17*rate!R17</f>
        <v>3042.4608072389769</v>
      </c>
      <c r="S17" s="8">
        <f>dose!S17*rate!S17</f>
        <v>3278.6484170044359</v>
      </c>
      <c r="T17" s="8">
        <f>dose!T17*rate!T17</f>
        <v>3294.3547059013381</v>
      </c>
      <c r="U17" s="8">
        <f>dose!U17*rate!U17</f>
        <v>3082.813850695879</v>
      </c>
      <c r="V17" s="8">
        <f>dose!V17*rate!V17</f>
        <v>3366.4854072749449</v>
      </c>
    </row>
    <row r="18" spans="1:22" x14ac:dyDescent="0.3">
      <c r="A18">
        <v>16</v>
      </c>
      <c r="B18" s="8">
        <f>dose!B18*rate!B18</f>
        <v>10231.472573364934</v>
      </c>
      <c r="C18" s="8">
        <f>dose!C18*rate!C18</f>
        <v>9538.6324682093782</v>
      </c>
      <c r="D18" s="8">
        <f>dose!D18*rate!D18</f>
        <v>8356.8954313496597</v>
      </c>
      <c r="E18" s="8">
        <f>dose!E18*rate!E18</f>
        <v>7820.1672679258536</v>
      </c>
      <c r="F18" s="8">
        <f>dose!F18*rate!F18</f>
        <v>7588.3114917539888</v>
      </c>
      <c r="G18" s="8">
        <f>dose!G18*rate!G18</f>
        <v>7235.9809529869872</v>
      </c>
      <c r="H18" s="8">
        <f>dose!H18*rate!H18</f>
        <v>6906.2838488995303</v>
      </c>
      <c r="I18" s="8">
        <f>dose!I18*rate!I18</f>
        <v>7391.8332033736633</v>
      </c>
      <c r="J18" s="8">
        <f>dose!J18*rate!J18</f>
        <v>6981.674667817173</v>
      </c>
      <c r="K18" s="8">
        <f>dose!K18*rate!K18</f>
        <v>6851.7294717403429</v>
      </c>
      <c r="L18" s="8">
        <f>dose!L18*rate!L18</f>
        <v>6531.7766919438054</v>
      </c>
      <c r="M18" s="8">
        <f>dose!M18*rate!M18</f>
        <v>6394.3271712291798</v>
      </c>
      <c r="N18" s="8">
        <f>dose!N18*rate!N18</f>
        <v>5811.2590366759914</v>
      </c>
      <c r="O18" s="8">
        <f>dose!O18*rate!O18</f>
        <v>5530.2129343851821</v>
      </c>
      <c r="P18" s="8">
        <f>dose!P18*rate!P18</f>
        <v>5117.1235188649343</v>
      </c>
      <c r="Q18" s="8">
        <f>dose!Q18*rate!Q18</f>
        <v>4934.5791025347744</v>
      </c>
      <c r="R18" s="8">
        <f>dose!R18*rate!R18</f>
        <v>4725.5666155033759</v>
      </c>
      <c r="S18" s="8">
        <f>dose!S18*rate!S18</f>
        <v>4458.4783488852554</v>
      </c>
      <c r="T18" s="8">
        <f>dose!T18*rate!T18</f>
        <v>4368.7828764319465</v>
      </c>
      <c r="U18" s="8">
        <f>dose!U18*rate!U18</f>
        <v>4681.0869911836844</v>
      </c>
      <c r="V18" s="8">
        <f>dose!V18*rate!V18</f>
        <v>4628.8828130006532</v>
      </c>
    </row>
    <row r="19" spans="1:22" x14ac:dyDescent="0.3">
      <c r="A19">
        <v>17</v>
      </c>
      <c r="B19" s="8">
        <f>dose!B19*rate!B19</f>
        <v>12257.136912612061</v>
      </c>
      <c r="C19" s="8">
        <f>dose!C19*rate!C19</f>
        <v>11189.505906472112</v>
      </c>
      <c r="D19" s="8">
        <f>dose!D19*rate!D19</f>
        <v>10913.390066986394</v>
      </c>
      <c r="E19" s="8">
        <f>dose!E19*rate!E19</f>
        <v>9717.69706527569</v>
      </c>
      <c r="F19" s="8">
        <f>dose!F19*rate!F19</f>
        <v>9753.2101706529575</v>
      </c>
      <c r="G19" s="8">
        <f>dose!G19*rate!G19</f>
        <v>9340.8930803807289</v>
      </c>
      <c r="H19" s="8">
        <f>dose!H19*rate!H19</f>
        <v>9206.1249522680773</v>
      </c>
      <c r="I19" s="8">
        <f>dose!I19*rate!I19</f>
        <v>9000.5982780708036</v>
      </c>
      <c r="J19" s="8">
        <f>dose!J19*rate!J19</f>
        <v>8895.7589209669623</v>
      </c>
      <c r="K19" s="8">
        <f>dose!K19*rate!K19</f>
        <v>8829.9784077933982</v>
      </c>
      <c r="L19" s="8">
        <f>dose!L19*rate!L19</f>
        <v>9003.9019541309335</v>
      </c>
      <c r="M19" s="8">
        <f>dose!M19*rate!M19</f>
        <v>8870.8869957905499</v>
      </c>
      <c r="N19" s="8">
        <f>dose!N19*rate!N19</f>
        <v>8099.1891125515976</v>
      </c>
      <c r="O19" s="8">
        <f>dose!O19*rate!O19</f>
        <v>7422.7368798284851</v>
      </c>
      <c r="P19" s="8">
        <f>dose!P19*rate!P19</f>
        <v>6832.3280772838989</v>
      </c>
      <c r="Q19" s="8">
        <f>dose!Q19*rate!Q19</f>
        <v>6500.30111227615</v>
      </c>
      <c r="R19" s="8">
        <f>dose!R19*rate!R19</f>
        <v>6216.2746581458623</v>
      </c>
      <c r="S19" s="8">
        <f>dose!S19*rate!S19</f>
        <v>5974.746720285917</v>
      </c>
      <c r="T19" s="8">
        <f>dose!T19*rate!T19</f>
        <v>5999.0654923211669</v>
      </c>
      <c r="U19" s="8">
        <f>dose!U19*rate!U19</f>
        <v>5866.7440150343955</v>
      </c>
      <c r="V19" s="8">
        <f>dose!V19*rate!V19</f>
        <v>6579.6551315887327</v>
      </c>
    </row>
    <row r="20" spans="1:22" x14ac:dyDescent="0.3">
      <c r="A20">
        <v>18</v>
      </c>
      <c r="B20" s="8">
        <f>dose!B20*rate!B20</f>
        <v>15119.226467929722</v>
      </c>
      <c r="C20" s="8">
        <f>dose!C20*rate!C20</f>
        <v>14296.247090176468</v>
      </c>
      <c r="D20" s="8">
        <f>dose!D20*rate!D20</f>
        <v>13404.680280689861</v>
      </c>
      <c r="E20" s="8">
        <f>dose!E20*rate!E20</f>
        <v>13139.339179091976</v>
      </c>
      <c r="F20" s="8">
        <f>dose!F20*rate!F20</f>
        <v>12224.429034644429</v>
      </c>
      <c r="G20" s="8">
        <f>dose!G20*rate!G20</f>
        <v>11769.367860932201</v>
      </c>
      <c r="H20" s="8">
        <f>dose!H20*rate!H20</f>
        <v>12066.737934422737</v>
      </c>
      <c r="I20" s="8">
        <f>dose!I20*rate!I20</f>
        <v>11914.942057541439</v>
      </c>
      <c r="J20" s="8">
        <f>dose!J20*rate!J20</f>
        <v>11939.293151646911</v>
      </c>
      <c r="K20" s="8">
        <f>dose!K20*rate!K20</f>
        <v>11619.70967308425</v>
      </c>
      <c r="L20" s="8">
        <f>dose!L20*rate!L20</f>
        <v>11716.437665902271</v>
      </c>
      <c r="M20" s="8">
        <f>dose!M20*rate!M20</f>
        <v>12000.573958927287</v>
      </c>
      <c r="N20" s="8">
        <f>dose!N20*rate!N20</f>
        <v>11521.530556124755</v>
      </c>
      <c r="O20" s="8">
        <f>dose!O20*rate!O20</f>
        <v>10530.288652311981</v>
      </c>
      <c r="P20" s="8">
        <f>dose!P20*rate!P20</f>
        <v>9493.650279111791</v>
      </c>
      <c r="Q20" s="8">
        <f>dose!Q20*rate!Q20</f>
        <v>9431.5433525101507</v>
      </c>
      <c r="R20" s="8">
        <f>dose!R20*rate!R20</f>
        <v>8969.1781273937486</v>
      </c>
      <c r="S20" s="8">
        <f>dose!S20*rate!S20</f>
        <v>8750.726027116667</v>
      </c>
      <c r="T20" s="8">
        <f>dose!T20*rate!T20</f>
        <v>7790.1783345366603</v>
      </c>
      <c r="U20" s="8">
        <f>dose!U20*rate!U20</f>
        <v>8242.4720835650478</v>
      </c>
      <c r="V20" s="8">
        <f>dose!V20*rate!V20</f>
        <v>8532.4609315727266</v>
      </c>
    </row>
    <row r="21" spans="1:22" x14ac:dyDescent="0.3">
      <c r="A21">
        <v>19</v>
      </c>
      <c r="B21" s="8">
        <f>dose!B21*rate!B21</f>
        <v>15573.314485255103</v>
      </c>
      <c r="C21" s="8">
        <f>dose!C21*rate!C21</f>
        <v>15133.608029644038</v>
      </c>
      <c r="D21" s="8">
        <f>dose!D21*rate!D21</f>
        <v>14265.024999226322</v>
      </c>
      <c r="E21" s="8">
        <f>dose!E21*rate!E21</f>
        <v>13556.501344550376</v>
      </c>
      <c r="F21" s="8">
        <f>dose!F21*rate!F21</f>
        <v>13200.850856360748</v>
      </c>
      <c r="G21" s="8">
        <f>dose!G21*rate!G21</f>
        <v>13309.589672038826</v>
      </c>
      <c r="H21" s="8">
        <f>dose!H21*rate!H21</f>
        <v>13689.301272987863</v>
      </c>
      <c r="I21" s="8">
        <f>dose!I21*rate!I21</f>
        <v>13753.163356331577</v>
      </c>
      <c r="J21" s="8">
        <f>dose!J21*rate!J21</f>
        <v>13336.849271852168</v>
      </c>
      <c r="K21" s="8">
        <f>dose!K21*rate!K21</f>
        <v>12968.730801349429</v>
      </c>
      <c r="L21" s="8">
        <f>dose!L21*rate!L21</f>
        <v>13393.542363885894</v>
      </c>
      <c r="M21" s="8">
        <f>dose!M21*rate!M21</f>
        <v>13425.228750736555</v>
      </c>
      <c r="N21" s="8">
        <f>dose!N21*rate!N21</f>
        <v>13112.19148855339</v>
      </c>
      <c r="O21" s="8">
        <f>dose!O21*rate!O21</f>
        <v>12100.368284973158</v>
      </c>
      <c r="P21" s="8">
        <f>dose!P21*rate!P21</f>
        <v>10733.91854028805</v>
      </c>
      <c r="Q21" s="8">
        <f>dose!Q21*rate!Q21</f>
        <v>10264.480202904188</v>
      </c>
      <c r="R21" s="8">
        <f>dose!R21*rate!R21</f>
        <v>10672.271661373436</v>
      </c>
      <c r="S21" s="8">
        <f>dose!S21*rate!S21</f>
        <v>9898.3189914413742</v>
      </c>
      <c r="T21" s="8">
        <f>dose!T21*rate!T21</f>
        <v>9259.8506482731373</v>
      </c>
      <c r="U21" s="8">
        <f>dose!U21*rate!U21</f>
        <v>9490.3095835061777</v>
      </c>
      <c r="V21" s="8">
        <f>dose!V21*rate!V21</f>
        <v>10121.487217864025</v>
      </c>
    </row>
    <row r="22" spans="1:22" x14ac:dyDescent="0.3">
      <c r="A22">
        <v>20</v>
      </c>
      <c r="B22" s="8">
        <f>dose!B22*rate!B22</f>
        <v>15589.02344417824</v>
      </c>
      <c r="C22" s="8">
        <f>dose!C22*rate!C22</f>
        <v>15211.451727367632</v>
      </c>
      <c r="D22" s="8">
        <f>dose!D22*rate!D22</f>
        <v>14128.378925710265</v>
      </c>
      <c r="E22" s="8">
        <f>dose!E22*rate!E22</f>
        <v>13597.649308639713</v>
      </c>
      <c r="F22" s="8">
        <f>dose!F22*rate!F22</f>
        <v>13267.633344432445</v>
      </c>
      <c r="G22" s="8">
        <f>dose!G22*rate!G22</f>
        <v>13713.637929622484</v>
      </c>
      <c r="H22" s="8">
        <f>dose!H22*rate!H22</f>
        <v>13540.752133426273</v>
      </c>
      <c r="I22" s="8">
        <f>dose!I22*rate!I22</f>
        <v>13773.974330999186</v>
      </c>
      <c r="J22" s="8">
        <f>dose!J22*rate!J22</f>
        <v>13897.813939612783</v>
      </c>
      <c r="K22" s="8">
        <f>dose!K22*rate!K22</f>
        <v>13248.967636599782</v>
      </c>
      <c r="L22" s="8">
        <f>dose!L22*rate!L22</f>
        <v>13585.068428389055</v>
      </c>
      <c r="M22" s="8">
        <f>dose!M22*rate!M22</f>
        <v>14128.081189041324</v>
      </c>
      <c r="N22" s="8">
        <f>dose!N22*rate!N22</f>
        <v>13143.439554409255</v>
      </c>
      <c r="O22" s="8">
        <f>dose!O22*rate!O22</f>
        <v>13147.735554885747</v>
      </c>
      <c r="P22" s="8">
        <f>dose!P22*rate!P22</f>
        <v>12046.253539066991</v>
      </c>
      <c r="Q22" s="8">
        <f>dose!Q22*rate!Q22</f>
        <v>11295.153954026671</v>
      </c>
      <c r="R22" s="8">
        <f>dose!R22*rate!R22</f>
        <v>10968.781524111253</v>
      </c>
      <c r="S22" s="8">
        <f>dose!S22*rate!S22</f>
        <v>10884.454828187223</v>
      </c>
      <c r="T22" s="8">
        <f>dose!T22*rate!T22</f>
        <v>10408.872079856556</v>
      </c>
      <c r="U22" s="8">
        <f>dose!U22*rate!U22</f>
        <v>10382.041594942519</v>
      </c>
      <c r="V22" s="8">
        <f>dose!V22*rate!V22</f>
        <v>11101.380248601301</v>
      </c>
    </row>
    <row r="23" spans="1:22" x14ac:dyDescent="0.3">
      <c r="A23">
        <v>21</v>
      </c>
      <c r="B23" s="8">
        <f>dose!B23*rate!B23</f>
        <v>16383.606276270681</v>
      </c>
      <c r="C23" s="8">
        <f>dose!C23*rate!C23</f>
        <v>15757.831546186337</v>
      </c>
      <c r="D23" s="8">
        <f>dose!D23*rate!D23</f>
        <v>15781.901408615786</v>
      </c>
      <c r="E23" s="8">
        <f>dose!E23*rate!E23</f>
        <v>14864.339797978151</v>
      </c>
      <c r="F23" s="8">
        <f>dose!F23*rate!F23</f>
        <v>14005.723405532666</v>
      </c>
      <c r="G23" s="8">
        <f>dose!G23*rate!G23</f>
        <v>14591.372956779031</v>
      </c>
      <c r="H23" s="8">
        <f>dose!H23*rate!H23</f>
        <v>15295.469270840664</v>
      </c>
      <c r="I23" s="8">
        <f>dose!I23*rate!I23</f>
        <v>14493.860548491833</v>
      </c>
      <c r="J23" s="8">
        <f>dose!J23*rate!J23</f>
        <v>14206.674659214163</v>
      </c>
      <c r="K23" s="8">
        <f>dose!K23*rate!K23</f>
        <v>14547.030017136662</v>
      </c>
      <c r="L23" s="8">
        <f>dose!L23*rate!L23</f>
        <v>14990.311765119315</v>
      </c>
      <c r="M23" s="8">
        <f>dose!M23*rate!M23</f>
        <v>15204.068020419971</v>
      </c>
      <c r="N23" s="8">
        <f>dose!N23*rate!N23</f>
        <v>14553.402337440761</v>
      </c>
      <c r="O23" s="8">
        <f>dose!O23*rate!O23</f>
        <v>13786.019262759319</v>
      </c>
      <c r="P23" s="8">
        <f>dose!P23*rate!P23</f>
        <v>13383.548970223939</v>
      </c>
      <c r="Q23" s="8">
        <f>dose!Q23*rate!Q23</f>
        <v>12891.350145832499</v>
      </c>
      <c r="R23" s="8">
        <f>dose!R23*rate!R23</f>
        <v>12543.579991423831</v>
      </c>
      <c r="S23" s="8">
        <f>dose!S23*rate!S23</f>
        <v>12126.649292020127</v>
      </c>
      <c r="T23" s="8">
        <f>dose!T23*rate!T23</f>
        <v>11817.873281174125</v>
      </c>
      <c r="U23" s="8">
        <f>dose!U23*rate!U23</f>
        <v>11692.469384792892</v>
      </c>
      <c r="V23" s="8">
        <f>dose!V23*rate!V23</f>
        <v>12425.522531937908</v>
      </c>
    </row>
    <row r="24" spans="1:22" x14ac:dyDescent="0.3">
      <c r="A24">
        <v>22</v>
      </c>
      <c r="B24" s="8">
        <f>dose!B24*rate!B24</f>
        <v>15814.399472617055</v>
      </c>
      <c r="C24" s="8">
        <f>dose!C24*rate!C24</f>
        <v>15275.37325062528</v>
      </c>
      <c r="D24" s="8">
        <f>dose!D24*rate!D24</f>
        <v>14005.113844048239</v>
      </c>
      <c r="E24" s="8">
        <f>dose!E24*rate!E24</f>
        <v>14019.935875516758</v>
      </c>
      <c r="F24" s="8">
        <f>dose!F24*rate!F24</f>
        <v>13756.52904944183</v>
      </c>
      <c r="G24" s="8">
        <f>dose!G24*rate!G24</f>
        <v>13872.453415312208</v>
      </c>
      <c r="H24" s="8">
        <f>dose!H24*rate!H24</f>
        <v>14624.172442199662</v>
      </c>
      <c r="I24" s="8">
        <f>dose!I24*rate!I24</f>
        <v>14299.058910343409</v>
      </c>
      <c r="J24" s="8">
        <f>dose!J24*rate!J24</f>
        <v>14796.981902111045</v>
      </c>
      <c r="K24" s="8">
        <f>dose!K24*rate!K24</f>
        <v>14394.316922336278</v>
      </c>
      <c r="L24" s="8">
        <f>dose!L24*rate!L24</f>
        <v>14916.213932752618</v>
      </c>
      <c r="M24" s="8">
        <f>dose!M24*rate!M24</f>
        <v>14897.725122706286</v>
      </c>
      <c r="N24" s="8">
        <f>dose!N24*rate!N24</f>
        <v>15486.473799579941</v>
      </c>
      <c r="O24" s="8">
        <f>dose!O24*rate!O24</f>
        <v>14360.41298063588</v>
      </c>
      <c r="P24" s="8">
        <f>dose!P24*rate!P24</f>
        <v>12684.89843336235</v>
      </c>
      <c r="Q24" s="8">
        <f>dose!Q24*rate!Q24</f>
        <v>12714.726111738624</v>
      </c>
      <c r="R24" s="8">
        <f>dose!R24*rate!R24</f>
        <v>13606.919535384968</v>
      </c>
      <c r="S24" s="8">
        <f>dose!S24*rate!S24</f>
        <v>13379.805184922516</v>
      </c>
      <c r="T24" s="8">
        <f>dose!T24*rate!T24</f>
        <v>12357.873153311428</v>
      </c>
      <c r="U24" s="8">
        <f>dose!U24*rate!U24</f>
        <v>12585.312938747935</v>
      </c>
      <c r="V24" s="8">
        <f>dose!V24*rate!V24</f>
        <v>13352.440002415628</v>
      </c>
    </row>
    <row r="25" spans="1:22" x14ac:dyDescent="0.3">
      <c r="A25">
        <v>23</v>
      </c>
      <c r="B25" s="8">
        <f>dose!B25*rate!B25</f>
        <v>15322.2149800063</v>
      </c>
      <c r="C25" s="8">
        <f>dose!C25*rate!C25</f>
        <v>14273.239083629172</v>
      </c>
      <c r="D25" s="8">
        <f>dose!D25*rate!D25</f>
        <v>14470.824301112265</v>
      </c>
      <c r="E25" s="8">
        <f>dose!E25*rate!E25</f>
        <v>13655.316465897786</v>
      </c>
      <c r="F25" s="8">
        <f>dose!F25*rate!F25</f>
        <v>13535.018150149514</v>
      </c>
      <c r="G25" s="8">
        <f>dose!G25*rate!G25</f>
        <v>13710.138003188671</v>
      </c>
      <c r="H25" s="8">
        <f>dose!H25*rate!H25</f>
        <v>14039.449104052088</v>
      </c>
      <c r="I25" s="8">
        <f>dose!I25*rate!I25</f>
        <v>14609.329233401782</v>
      </c>
      <c r="J25" s="8">
        <f>dose!J25*rate!J25</f>
        <v>14578.740772082347</v>
      </c>
      <c r="K25" s="8">
        <f>dose!K25*rate!K25</f>
        <v>14002.305008959154</v>
      </c>
      <c r="L25" s="8">
        <f>dose!L25*rate!L25</f>
        <v>14931.084500027153</v>
      </c>
      <c r="M25" s="8">
        <f>dose!M25*rate!M25</f>
        <v>15466.866853726246</v>
      </c>
      <c r="N25" s="8">
        <f>dose!N25*rate!N25</f>
        <v>14539.998162608406</v>
      </c>
      <c r="O25" s="8">
        <f>dose!O25*rate!O25</f>
        <v>14210.09320437972</v>
      </c>
      <c r="P25" s="8">
        <f>dose!P25*rate!P25</f>
        <v>13464.209546831762</v>
      </c>
      <c r="Q25" s="8">
        <f>dose!Q25*rate!Q25</f>
        <v>12866.056573556169</v>
      </c>
      <c r="R25" s="8">
        <f>dose!R25*rate!R25</f>
        <v>13629.363057875422</v>
      </c>
      <c r="S25" s="8">
        <f>dose!S25*rate!S25</f>
        <v>12679.666248756675</v>
      </c>
      <c r="T25" s="8">
        <f>dose!T25*rate!T25</f>
        <v>13028.540123970333</v>
      </c>
      <c r="U25" s="8">
        <f>dose!U25*rate!U25</f>
        <v>12808.590578615816</v>
      </c>
      <c r="V25" s="8">
        <f>dose!V25*rate!V25</f>
        <v>13585.823219407186</v>
      </c>
    </row>
    <row r="26" spans="1:22" x14ac:dyDescent="0.3">
      <c r="A26">
        <v>24</v>
      </c>
      <c r="B26" s="8">
        <f>dose!B26*rate!B26</f>
        <v>15197.787697345353</v>
      </c>
      <c r="C26" s="8">
        <f>dose!C26*rate!C26</f>
        <v>13617.79082875659</v>
      </c>
      <c r="D26" s="8">
        <f>dose!D26*rate!D26</f>
        <v>13198.184722751337</v>
      </c>
      <c r="E26" s="8">
        <f>dose!E26*rate!E26</f>
        <v>13502.87159809476</v>
      </c>
      <c r="F26" s="8">
        <f>dose!F26*rate!F26</f>
        <v>12820.614658191234</v>
      </c>
      <c r="G26" s="8">
        <f>dose!G26*rate!G26</f>
        <v>13552.433472918256</v>
      </c>
      <c r="H26" s="8">
        <f>dose!H26*rate!H26</f>
        <v>14022.362238459138</v>
      </c>
      <c r="I26" s="8">
        <f>dose!I26*rate!I26</f>
        <v>14261.402723980102</v>
      </c>
      <c r="J26" s="8">
        <f>dose!J26*rate!J26</f>
        <v>14409.868725432665</v>
      </c>
      <c r="K26" s="8">
        <f>dose!K26*rate!K26</f>
        <v>14311.904065723205</v>
      </c>
      <c r="L26" s="8">
        <f>dose!L26*rate!L26</f>
        <v>14624.41942000702</v>
      </c>
      <c r="M26" s="8">
        <f>dose!M26*rate!M26</f>
        <v>15344.799493711278</v>
      </c>
      <c r="N26" s="8">
        <f>dose!N26*rate!N26</f>
        <v>15247.68075677776</v>
      </c>
      <c r="O26" s="8">
        <f>dose!O26*rate!O26</f>
        <v>14102.036824602732</v>
      </c>
      <c r="P26" s="8">
        <f>dose!P26*rate!P26</f>
        <v>13405.292241050491</v>
      </c>
      <c r="Q26" s="8">
        <f>dose!Q26*rate!Q26</f>
        <v>13621.269418876554</v>
      </c>
      <c r="R26" s="8">
        <f>dose!R26*rate!R26</f>
        <v>13318.512445867196</v>
      </c>
      <c r="S26" s="8">
        <f>dose!S26*rate!S26</f>
        <v>13278.731825009578</v>
      </c>
      <c r="T26" s="8">
        <f>dose!T26*rate!T26</f>
        <v>13121.823998895587</v>
      </c>
      <c r="U26" s="8">
        <f>dose!U26*rate!U26</f>
        <v>13476.919676320273</v>
      </c>
      <c r="V26" s="8">
        <f>dose!V26*rate!V26</f>
        <v>14242.995780217594</v>
      </c>
    </row>
    <row r="27" spans="1:22" x14ac:dyDescent="0.3">
      <c r="A27">
        <v>25</v>
      </c>
      <c r="B27" s="8">
        <f>dose!B27*rate!B27</f>
        <v>15096.357079312631</v>
      </c>
      <c r="C27" s="8">
        <f>dose!C27*rate!C27</f>
        <v>14204.033801167092</v>
      </c>
      <c r="D27" s="8">
        <f>dose!D27*rate!D27</f>
        <v>13428.978671003219</v>
      </c>
      <c r="E27" s="8">
        <f>dose!E27*rate!E27</f>
        <v>12733.598486341878</v>
      </c>
      <c r="F27" s="8">
        <f>dose!F27*rate!F27</f>
        <v>12074.912293606156</v>
      </c>
      <c r="G27" s="8">
        <f>dose!G27*rate!G27</f>
        <v>12791.890546110213</v>
      </c>
      <c r="H27" s="8">
        <f>dose!H27*rate!H27</f>
        <v>13139.703349374759</v>
      </c>
      <c r="I27" s="8">
        <f>dose!I27*rate!I27</f>
        <v>13709.171053119295</v>
      </c>
      <c r="J27" s="8">
        <f>dose!J27*rate!J27</f>
        <v>13824.495782909724</v>
      </c>
      <c r="K27" s="8">
        <f>dose!K27*rate!K27</f>
        <v>14718.886546298407</v>
      </c>
      <c r="L27" s="8">
        <f>dose!L27*rate!L27</f>
        <v>14837.219780027308</v>
      </c>
      <c r="M27" s="8">
        <f>dose!M27*rate!M27</f>
        <v>15279.811540012475</v>
      </c>
      <c r="N27" s="8">
        <f>dose!N27*rate!N27</f>
        <v>14343.409350059936</v>
      </c>
      <c r="O27" s="8">
        <f>dose!O27*rate!O27</f>
        <v>14185.283121044669</v>
      </c>
      <c r="P27" s="8">
        <f>dose!P27*rate!P27</f>
        <v>13159.144861715582</v>
      </c>
      <c r="Q27" s="8">
        <f>dose!Q27*rate!Q27</f>
        <v>13220.969559468778</v>
      </c>
      <c r="R27" s="8">
        <f>dose!R27*rate!R27</f>
        <v>13371.028982949727</v>
      </c>
      <c r="S27" s="8">
        <f>dose!S27*rate!S27</f>
        <v>13308.802441437623</v>
      </c>
      <c r="T27" s="8">
        <f>dose!T27*rate!T27</f>
        <v>13241.582553679427</v>
      </c>
      <c r="U27" s="8">
        <f>dose!U27*rate!U27</f>
        <v>13769.727136362375</v>
      </c>
      <c r="V27" s="8">
        <f>dose!V27*rate!V27</f>
        <v>14759.230943626944</v>
      </c>
    </row>
    <row r="28" spans="1:22" x14ac:dyDescent="0.3">
      <c r="A28">
        <v>26</v>
      </c>
      <c r="B28" s="8">
        <f>dose!B28*rate!B28</f>
        <v>16069.022943810325</v>
      </c>
      <c r="C28" s="8">
        <f>dose!C28*rate!C28</f>
        <v>14488.128370544375</v>
      </c>
      <c r="D28" s="8">
        <f>dose!D28*rate!D28</f>
        <v>13725.312690197261</v>
      </c>
      <c r="E28" s="8">
        <f>dose!E28*rate!E28</f>
        <v>12297.304356277395</v>
      </c>
      <c r="F28" s="8">
        <f>dose!F28*rate!F28</f>
        <v>12502.830391667565</v>
      </c>
      <c r="G28" s="8">
        <f>dose!G28*rate!G28</f>
        <v>12705.400930974871</v>
      </c>
      <c r="H28" s="8">
        <f>dose!H28*rate!H28</f>
        <v>14025.395583569429</v>
      </c>
      <c r="I28" s="8">
        <f>dose!I28*rate!I28</f>
        <v>14053.045946190614</v>
      </c>
      <c r="J28" s="8">
        <f>dose!J28*rate!J28</f>
        <v>14136.751879416135</v>
      </c>
      <c r="K28" s="8">
        <f>dose!K28*rate!K28</f>
        <v>14301.082294757663</v>
      </c>
      <c r="L28" s="8">
        <f>dose!L28*rate!L28</f>
        <v>15168.527958804721</v>
      </c>
      <c r="M28" s="8">
        <f>dose!M28*rate!M28</f>
        <v>15135.989487432045</v>
      </c>
      <c r="N28" s="8">
        <f>dose!N28*rate!N28</f>
        <v>14540.394193786376</v>
      </c>
      <c r="O28" s="8">
        <f>dose!O28*rate!O28</f>
        <v>13835.896809299611</v>
      </c>
      <c r="P28" s="8">
        <f>dose!P28*rate!P28</f>
        <v>13825.167580353296</v>
      </c>
      <c r="Q28" s="8">
        <f>dose!Q28*rate!Q28</f>
        <v>13594.402275544477</v>
      </c>
      <c r="R28" s="8">
        <f>dose!R28*rate!R28</f>
        <v>13730.029808257039</v>
      </c>
      <c r="S28" s="8">
        <f>dose!S28*rate!S28</f>
        <v>13654.986486749767</v>
      </c>
      <c r="T28" s="8">
        <f>dose!T28*rate!T28</f>
        <v>13660.376603283377</v>
      </c>
      <c r="U28" s="8">
        <f>dose!U28*rate!U28</f>
        <v>14014.638943268035</v>
      </c>
      <c r="V28" s="8">
        <f>dose!V28*rate!V28</f>
        <v>14489.654071364888</v>
      </c>
    </row>
    <row r="29" spans="1:22" x14ac:dyDescent="0.3">
      <c r="A29">
        <v>27</v>
      </c>
      <c r="B29" s="8">
        <f>dose!B29*rate!B29</f>
        <v>16218.972017567145</v>
      </c>
      <c r="C29" s="8">
        <f>dose!C29*rate!C29</f>
        <v>14609.544712251418</v>
      </c>
      <c r="D29" s="8">
        <f>dose!D29*rate!D29</f>
        <v>13906.732571689392</v>
      </c>
      <c r="E29" s="8">
        <f>dose!E29*rate!E29</f>
        <v>13238.772454712807</v>
      </c>
      <c r="F29" s="8">
        <f>dose!F29*rate!F29</f>
        <v>12300.090713646505</v>
      </c>
      <c r="G29" s="8">
        <f>dose!G29*rate!G29</f>
        <v>12800.031928957082</v>
      </c>
      <c r="H29" s="8">
        <f>dose!H29*rate!H29</f>
        <v>13327.877673646923</v>
      </c>
      <c r="I29" s="8">
        <f>dose!I29*rate!I29</f>
        <v>13477.166191021022</v>
      </c>
      <c r="J29" s="8">
        <f>dose!J29*rate!J29</f>
        <v>13530.802146679895</v>
      </c>
      <c r="K29" s="8">
        <f>dose!K29*rate!K29</f>
        <v>14510.334840190157</v>
      </c>
      <c r="L29" s="8">
        <f>dose!L29*rate!L29</f>
        <v>14924.7189942722</v>
      </c>
      <c r="M29" s="8">
        <f>dose!M29*rate!M29</f>
        <v>15607.358888665092</v>
      </c>
      <c r="N29" s="8">
        <f>dose!N29*rate!N29</f>
        <v>14990.622341398612</v>
      </c>
      <c r="O29" s="8">
        <f>dose!O29*rate!O29</f>
        <v>14208.538654458836</v>
      </c>
      <c r="P29" s="8">
        <f>dose!P29*rate!P29</f>
        <v>13319.756039735457</v>
      </c>
      <c r="Q29" s="8">
        <f>dose!Q29*rate!Q29</f>
        <v>13284.906874429322</v>
      </c>
      <c r="R29" s="8">
        <f>dose!R29*rate!R29</f>
        <v>13543.523089343291</v>
      </c>
      <c r="S29" s="8">
        <f>dose!S29*rate!S29</f>
        <v>13692.968908503461</v>
      </c>
      <c r="T29" s="8">
        <f>dose!T29*rate!T29</f>
        <v>13926.382531419782</v>
      </c>
      <c r="U29" s="8">
        <f>dose!U29*rate!U29</f>
        <v>13814.973601073143</v>
      </c>
      <c r="V29" s="8">
        <f>dose!V29*rate!V29</f>
        <v>15344.012923396536</v>
      </c>
    </row>
    <row r="30" spans="1:22" x14ac:dyDescent="0.3">
      <c r="A30">
        <v>28</v>
      </c>
      <c r="B30" s="8">
        <f>dose!B30*rate!B30</f>
        <v>17937.242208020238</v>
      </c>
      <c r="C30" s="8">
        <f>dose!C30*rate!C30</f>
        <v>15303.508681538038</v>
      </c>
      <c r="D30" s="8">
        <f>dose!D30*rate!D30</f>
        <v>13853.252225641872</v>
      </c>
      <c r="E30" s="8">
        <f>dose!E30*rate!E30</f>
        <v>12997.680997882373</v>
      </c>
      <c r="F30" s="8">
        <f>dose!F30*rate!F30</f>
        <v>12769.332341493509</v>
      </c>
      <c r="G30" s="8">
        <f>dose!G30*rate!G30</f>
        <v>12568.54042114629</v>
      </c>
      <c r="H30" s="8">
        <f>dose!H30*rate!H30</f>
        <v>13704.593589059463</v>
      </c>
      <c r="I30" s="8">
        <f>dose!I30*rate!I30</f>
        <v>13305.806651487856</v>
      </c>
      <c r="J30" s="8">
        <f>dose!J30*rate!J30</f>
        <v>13457.660326301988</v>
      </c>
      <c r="K30" s="8">
        <f>dose!K30*rate!K30</f>
        <v>13323.230147841081</v>
      </c>
      <c r="L30" s="8">
        <f>dose!L30*rate!L30</f>
        <v>14496.967938374921</v>
      </c>
      <c r="M30" s="8">
        <f>dose!M30*rate!M30</f>
        <v>14915.903934662392</v>
      </c>
      <c r="N30" s="8">
        <f>dose!N30*rate!N30</f>
        <v>15023.577911770348</v>
      </c>
      <c r="O30" s="8">
        <f>dose!O30*rate!O30</f>
        <v>14769.771651192992</v>
      </c>
      <c r="P30" s="8">
        <f>dose!P30*rate!P30</f>
        <v>13841.68223985572</v>
      </c>
      <c r="Q30" s="8">
        <f>dose!Q30*rate!Q30</f>
        <v>13734.216375890715</v>
      </c>
      <c r="R30" s="8">
        <f>dose!R30*rate!R30</f>
        <v>13764.694276357804</v>
      </c>
      <c r="S30" s="8">
        <f>dose!S30*rate!S30</f>
        <v>14043.102276843507</v>
      </c>
      <c r="T30" s="8">
        <f>dose!T30*rate!T30</f>
        <v>13939.640619197946</v>
      </c>
      <c r="U30" s="8">
        <f>dose!U30*rate!U30</f>
        <v>14340.809659356741</v>
      </c>
      <c r="V30" s="8">
        <f>dose!V30*rate!V30</f>
        <v>15227.8696480453</v>
      </c>
    </row>
    <row r="31" spans="1:22" x14ac:dyDescent="0.3">
      <c r="A31">
        <v>29</v>
      </c>
      <c r="B31" s="8">
        <f>dose!B31*rate!B31</f>
        <v>18162.798599587808</v>
      </c>
      <c r="C31" s="8">
        <f>dose!C31*rate!C31</f>
        <v>15906.583873233601</v>
      </c>
      <c r="D31" s="8">
        <f>dose!D31*rate!D31</f>
        <v>13834.715217178069</v>
      </c>
      <c r="E31" s="8">
        <f>dose!E31*rate!E31</f>
        <v>13176.962368690631</v>
      </c>
      <c r="F31" s="8">
        <f>dose!F31*rate!F31</f>
        <v>13417.917634639873</v>
      </c>
      <c r="G31" s="8">
        <f>dose!G31*rate!G31</f>
        <v>13400.283358499542</v>
      </c>
      <c r="H31" s="8">
        <f>dose!H31*rate!H31</f>
        <v>13350.518547646061</v>
      </c>
      <c r="I31" s="8">
        <f>dose!I31*rate!I31</f>
        <v>13803.163738601674</v>
      </c>
      <c r="J31" s="8">
        <f>dose!J31*rate!J31</f>
        <v>14030.453790669297</v>
      </c>
      <c r="K31" s="8">
        <f>dose!K31*rate!K31</f>
        <v>14142.425100698305</v>
      </c>
      <c r="L31" s="8">
        <f>dose!L31*rate!L31</f>
        <v>13743.150810667872</v>
      </c>
      <c r="M31" s="8">
        <f>dose!M31*rate!M31</f>
        <v>15283.262580989682</v>
      </c>
      <c r="N31" s="8">
        <f>dose!N31*rate!N31</f>
        <v>15184.289034715044</v>
      </c>
      <c r="O31" s="8">
        <f>dose!O31*rate!O31</f>
        <v>15114.689931686786</v>
      </c>
      <c r="P31" s="8">
        <f>dose!P31*rate!P31</f>
        <v>14907.702244199347</v>
      </c>
      <c r="Q31" s="8">
        <f>dose!Q31*rate!Q31</f>
        <v>14009.482111262714</v>
      </c>
      <c r="R31" s="8">
        <f>dose!R31*rate!R31</f>
        <v>14221.436652611714</v>
      </c>
      <c r="S31" s="8">
        <f>dose!S31*rate!S31</f>
        <v>14622.492063967475</v>
      </c>
      <c r="T31" s="8">
        <f>dose!T31*rate!T31</f>
        <v>14265.735085193872</v>
      </c>
      <c r="U31" s="8">
        <f>dose!U31*rate!U31</f>
        <v>14764.370085664879</v>
      </c>
      <c r="V31" s="8">
        <f>dose!V31*rate!V31</f>
        <v>16363.560000971194</v>
      </c>
    </row>
    <row r="32" spans="1:22" x14ac:dyDescent="0.3">
      <c r="A32">
        <v>30</v>
      </c>
      <c r="B32" s="8">
        <f>dose!B32*rate!B32</f>
        <v>19574.365095453337</v>
      </c>
      <c r="C32" s="8">
        <f>dose!C32*rate!C32</f>
        <v>15837.282676348919</v>
      </c>
      <c r="D32" s="8">
        <f>dose!D32*rate!D32</f>
        <v>14607.050124079546</v>
      </c>
      <c r="E32" s="8">
        <f>dose!E32*rate!E32</f>
        <v>13402.277061314229</v>
      </c>
      <c r="F32" s="8">
        <f>dose!F32*rate!F32</f>
        <v>13031.617701937421</v>
      </c>
      <c r="G32" s="8">
        <f>dose!G32*rate!G32</f>
        <v>12892.131428571243</v>
      </c>
      <c r="H32" s="8">
        <f>dose!H32*rate!H32</f>
        <v>14019.23797510188</v>
      </c>
      <c r="I32" s="8">
        <f>dose!I32*rate!I32</f>
        <v>13989.91787149743</v>
      </c>
      <c r="J32" s="8">
        <f>dose!J32*rate!J32</f>
        <v>13816.691480754853</v>
      </c>
      <c r="K32" s="8">
        <f>dose!K32*rate!K32</f>
        <v>12981.095071165122</v>
      </c>
      <c r="L32" s="8">
        <f>dose!L32*rate!L32</f>
        <v>14159.447395617965</v>
      </c>
      <c r="M32" s="8">
        <f>dose!M32*rate!M32</f>
        <v>14499.061317382102</v>
      </c>
      <c r="N32" s="8">
        <f>dose!N32*rate!N32</f>
        <v>14933.94765695647</v>
      </c>
      <c r="O32" s="8">
        <f>dose!O32*rate!O32</f>
        <v>15011.630746050168</v>
      </c>
      <c r="P32" s="8">
        <f>dose!P32*rate!P32</f>
        <v>14357.342953603178</v>
      </c>
      <c r="Q32" s="8">
        <f>dose!Q32*rate!Q32</f>
        <v>14213.262438823534</v>
      </c>
      <c r="R32" s="8">
        <f>dose!R32*rate!R32</f>
        <v>14182.507185547209</v>
      </c>
      <c r="S32" s="8">
        <f>dose!S32*rate!S32</f>
        <v>14475.77936814918</v>
      </c>
      <c r="T32" s="8">
        <f>dose!T32*rate!T32</f>
        <v>14871.549896079741</v>
      </c>
      <c r="U32" s="8">
        <f>dose!U32*rate!U32</f>
        <v>14693.494033613573</v>
      </c>
      <c r="V32" s="8">
        <f>dose!V32*rate!V32</f>
        <v>16053.410445231833</v>
      </c>
    </row>
    <row r="33" spans="1:22" x14ac:dyDescent="0.3">
      <c r="A33">
        <v>31</v>
      </c>
      <c r="B33" s="8">
        <f>dose!B33*rate!B33</f>
        <v>21947.141792075541</v>
      </c>
      <c r="C33" s="8">
        <f>dose!C33*rate!C33</f>
        <v>18354.181701788606</v>
      </c>
      <c r="D33" s="8">
        <f>dose!D33*rate!D33</f>
        <v>15303.997909248732</v>
      </c>
      <c r="E33" s="8">
        <f>dose!E33*rate!E33</f>
        <v>14495.238271370157</v>
      </c>
      <c r="F33" s="8">
        <f>dose!F33*rate!F33</f>
        <v>14245.852806182966</v>
      </c>
      <c r="G33" s="8">
        <f>dose!G33*rate!G33</f>
        <v>14374.557311147611</v>
      </c>
      <c r="H33" s="8">
        <f>dose!H33*rate!H33</f>
        <v>14523.907120209487</v>
      </c>
      <c r="I33" s="8">
        <f>dose!I33*rate!I33</f>
        <v>14544.402345062996</v>
      </c>
      <c r="J33" s="8">
        <f>dose!J33*rate!J33</f>
        <v>14193.700581820225</v>
      </c>
      <c r="K33" s="8">
        <f>dose!K33*rate!K33</f>
        <v>14045.758470058869</v>
      </c>
      <c r="L33" s="8">
        <f>dose!L33*rate!L33</f>
        <v>14828.899562649965</v>
      </c>
      <c r="M33" s="8">
        <f>dose!M33*rate!M33</f>
        <v>15601.280813522735</v>
      </c>
      <c r="N33" s="8">
        <f>dose!N33*rate!N33</f>
        <v>14893.93115696623</v>
      </c>
      <c r="O33" s="8">
        <f>dose!O33*rate!O33</f>
        <v>15171.044946298378</v>
      </c>
      <c r="P33" s="8">
        <f>dose!P33*rate!P33</f>
        <v>15019.955585303464</v>
      </c>
      <c r="Q33" s="8">
        <f>dose!Q33*rate!Q33</f>
        <v>15044.084468530849</v>
      </c>
      <c r="R33" s="8">
        <f>dose!R33*rate!R33</f>
        <v>14797.413150897959</v>
      </c>
      <c r="S33" s="8">
        <f>dose!S33*rate!S33</f>
        <v>14944.713591017451</v>
      </c>
      <c r="T33" s="8">
        <f>dose!T33*rate!T33</f>
        <v>15053.415040784568</v>
      </c>
      <c r="U33" s="8">
        <f>dose!U33*rate!U33</f>
        <v>15816.846587913329</v>
      </c>
      <c r="V33" s="8">
        <f>dose!V33*rate!V33</f>
        <v>16555.772894628837</v>
      </c>
    </row>
    <row r="34" spans="1:22" x14ac:dyDescent="0.3">
      <c r="A34">
        <v>32</v>
      </c>
      <c r="B34" s="8">
        <f>dose!B34*rate!B34</f>
        <v>22403.945566755341</v>
      </c>
      <c r="C34" s="8">
        <f>dose!C34*rate!C34</f>
        <v>19674.194299879382</v>
      </c>
      <c r="D34" s="8">
        <f>dose!D34*rate!D34</f>
        <v>16247.425363086119</v>
      </c>
      <c r="E34" s="8">
        <f>dose!E34*rate!E34</f>
        <v>15026.17831643968</v>
      </c>
      <c r="F34" s="8">
        <f>dose!F34*rate!F34</f>
        <v>15196.116106752424</v>
      </c>
      <c r="G34" s="8">
        <f>dose!G34*rate!G34</f>
        <v>14444.357124136222</v>
      </c>
      <c r="H34" s="8">
        <f>dose!H34*rate!H34</f>
        <v>14824.160951354314</v>
      </c>
      <c r="I34" s="8">
        <f>dose!I34*rate!I34</f>
        <v>14555.813761694037</v>
      </c>
      <c r="J34" s="8">
        <f>dose!J34*rate!J34</f>
        <v>15085.954693544905</v>
      </c>
      <c r="K34" s="8">
        <f>dose!K34*rate!K34</f>
        <v>14644.729212886874</v>
      </c>
      <c r="L34" s="8">
        <f>dose!L34*rate!L34</f>
        <v>15005.564852739863</v>
      </c>
      <c r="M34" s="8">
        <f>dose!M34*rate!M34</f>
        <v>15001.608694697417</v>
      </c>
      <c r="N34" s="8">
        <f>dose!N34*rate!N34</f>
        <v>14836.967122637237</v>
      </c>
      <c r="O34" s="8">
        <f>dose!O34*rate!O34</f>
        <v>14592.105881165169</v>
      </c>
      <c r="P34" s="8">
        <f>dose!P34*rate!P34</f>
        <v>14914.249194321237</v>
      </c>
      <c r="Q34" s="8">
        <f>dose!Q34*rate!Q34</f>
        <v>14796.810920671831</v>
      </c>
      <c r="R34" s="8">
        <f>dose!R34*rate!R34</f>
        <v>15494.585007986489</v>
      </c>
      <c r="S34" s="8">
        <f>dose!S34*rate!S34</f>
        <v>15005.103232163634</v>
      </c>
      <c r="T34" s="8">
        <f>dose!T34*rate!T34</f>
        <v>14887.202647768669</v>
      </c>
      <c r="U34" s="8">
        <f>dose!U34*rate!U34</f>
        <v>15713.245425160181</v>
      </c>
      <c r="V34" s="8">
        <f>dose!V34*rate!V34</f>
        <v>17220.474747773165</v>
      </c>
    </row>
    <row r="35" spans="1:22" x14ac:dyDescent="0.3">
      <c r="A35">
        <v>33</v>
      </c>
      <c r="B35" s="8">
        <f>dose!B35*rate!B35</f>
        <v>23295.534652050093</v>
      </c>
      <c r="C35" s="8">
        <f>dose!C35*rate!C35</f>
        <v>20297.241349828822</v>
      </c>
      <c r="D35" s="8">
        <f>dose!D35*rate!D35</f>
        <v>17476.363070380954</v>
      </c>
      <c r="E35" s="8">
        <f>dose!E35*rate!E35</f>
        <v>16485.589066691133</v>
      </c>
      <c r="F35" s="8">
        <f>dose!F35*rate!F35</f>
        <v>15913.531630198522</v>
      </c>
      <c r="G35" s="8">
        <f>dose!G35*rate!G35</f>
        <v>15586.293389632971</v>
      </c>
      <c r="H35" s="8">
        <f>dose!H35*rate!H35</f>
        <v>16083.523949063705</v>
      </c>
      <c r="I35" s="8">
        <f>dose!I35*rate!I35</f>
        <v>16270.835588945703</v>
      </c>
      <c r="J35" s="8">
        <f>dose!J35*rate!J35</f>
        <v>15705.660768308242</v>
      </c>
      <c r="K35" s="8">
        <f>dose!K35*rate!K35</f>
        <v>14800.380878946036</v>
      </c>
      <c r="L35" s="8">
        <f>dose!L35*rate!L35</f>
        <v>14946.559215268173</v>
      </c>
      <c r="M35" s="8">
        <f>dose!M35*rate!M35</f>
        <v>15336.051145370651</v>
      </c>
      <c r="N35" s="8">
        <f>dose!N35*rate!N35</f>
        <v>15350.832829955727</v>
      </c>
      <c r="O35" s="8">
        <f>dose!O35*rate!O35</f>
        <v>15558.495720424124</v>
      </c>
      <c r="P35" s="8">
        <f>dose!P35*rate!P35</f>
        <v>14775.302680579445</v>
      </c>
      <c r="Q35" s="8">
        <f>dose!Q35*rate!Q35</f>
        <v>15308.266362511285</v>
      </c>
      <c r="R35" s="8">
        <f>dose!R35*rate!R35</f>
        <v>15504.416229235441</v>
      </c>
      <c r="S35" s="8">
        <f>dose!S35*rate!S35</f>
        <v>15850.162668366946</v>
      </c>
      <c r="T35" s="8">
        <f>dose!T35*rate!T35</f>
        <v>16121.824445230755</v>
      </c>
      <c r="U35" s="8">
        <f>dose!U35*rate!U35</f>
        <v>15918.580839730372</v>
      </c>
      <c r="V35" s="8">
        <f>dose!V35*rate!V35</f>
        <v>17787.984749626547</v>
      </c>
    </row>
    <row r="36" spans="1:22" x14ac:dyDescent="0.3">
      <c r="A36">
        <v>34</v>
      </c>
      <c r="B36" s="8">
        <f>dose!B36*rate!B36</f>
        <v>24793.069664310977</v>
      </c>
      <c r="C36" s="8">
        <f>dose!C36*rate!C36</f>
        <v>21222.447035805413</v>
      </c>
      <c r="D36" s="8">
        <f>dose!D36*rate!D36</f>
        <v>18607.861095563225</v>
      </c>
      <c r="E36" s="8">
        <f>dose!E36*rate!E36</f>
        <v>17094.124272076449</v>
      </c>
      <c r="F36" s="8">
        <f>dose!F36*rate!F36</f>
        <v>16897.237208791837</v>
      </c>
      <c r="G36" s="8">
        <f>dose!G36*rate!G36</f>
        <v>16573.006878042055</v>
      </c>
      <c r="H36" s="8">
        <f>dose!H36*rate!H36</f>
        <v>16677.951123061008</v>
      </c>
      <c r="I36" s="8">
        <f>dose!I36*rate!I36</f>
        <v>16714.063821865402</v>
      </c>
      <c r="J36" s="8">
        <f>dose!J36*rate!J36</f>
        <v>16465.711812513182</v>
      </c>
      <c r="K36" s="8">
        <f>dose!K36*rate!K36</f>
        <v>15897.758047366369</v>
      </c>
      <c r="L36" s="8">
        <f>dose!L36*rate!L36</f>
        <v>16129.950143727305</v>
      </c>
      <c r="M36" s="8">
        <f>dose!M36*rate!M36</f>
        <v>16229.112599179716</v>
      </c>
      <c r="N36" s="8">
        <f>dose!N36*rate!N36</f>
        <v>16135.710932327282</v>
      </c>
      <c r="O36" s="8">
        <f>dose!O36*rate!O36</f>
        <v>15569.702408023773</v>
      </c>
      <c r="P36" s="8">
        <f>dose!P36*rate!P36</f>
        <v>15899.715044412023</v>
      </c>
      <c r="Q36" s="8">
        <f>dose!Q36*rate!Q36</f>
        <v>14886.576774963769</v>
      </c>
      <c r="R36" s="8">
        <f>dose!R36*rate!R36</f>
        <v>15894.799351361031</v>
      </c>
      <c r="S36" s="8">
        <f>dose!S36*rate!S36</f>
        <v>16118.378320171274</v>
      </c>
      <c r="T36" s="8">
        <f>dose!T36*rate!T36</f>
        <v>16898.090787271001</v>
      </c>
      <c r="U36" s="8">
        <f>dose!U36*rate!U36</f>
        <v>17474.688680106359</v>
      </c>
      <c r="V36" s="8">
        <f>dose!V36*rate!V36</f>
        <v>18258.866302994884</v>
      </c>
    </row>
    <row r="37" spans="1:22" x14ac:dyDescent="0.3">
      <c r="A37">
        <v>35</v>
      </c>
      <c r="B37" s="8">
        <f>dose!B37*rate!B37</f>
        <v>25382.188737172211</v>
      </c>
      <c r="C37" s="8">
        <f>dose!C37*rate!C37</f>
        <v>21957.161514544008</v>
      </c>
      <c r="D37" s="8">
        <f>dose!D37*rate!D37</f>
        <v>19571.410562280795</v>
      </c>
      <c r="E37" s="8">
        <f>dose!E37*rate!E37</f>
        <v>18177.288842659593</v>
      </c>
      <c r="F37" s="8">
        <f>dose!F37*rate!F37</f>
        <v>17936.77688576559</v>
      </c>
      <c r="G37" s="8">
        <f>dose!G37*rate!G37</f>
        <v>17019.072830568046</v>
      </c>
      <c r="H37" s="8">
        <f>dose!H37*rate!H37</f>
        <v>18072.431335393729</v>
      </c>
      <c r="I37" s="8">
        <f>dose!I37*rate!I37</f>
        <v>17695.304924744192</v>
      </c>
      <c r="J37" s="8">
        <f>dose!J37*rate!J37</f>
        <v>17556.765921627877</v>
      </c>
      <c r="K37" s="8">
        <f>dose!K37*rate!K37</f>
        <v>17687.385150552996</v>
      </c>
      <c r="L37" s="8">
        <f>dose!L37*rate!L37</f>
        <v>16722.054899577259</v>
      </c>
      <c r="M37" s="8">
        <f>dose!M37*rate!M37</f>
        <v>17449.977129251172</v>
      </c>
      <c r="N37" s="8">
        <f>dose!N37*rate!N37</f>
        <v>16306.317113142057</v>
      </c>
      <c r="O37" s="8">
        <f>dose!O37*rate!O37</f>
        <v>15789.846792062033</v>
      </c>
      <c r="P37" s="8">
        <f>dose!P37*rate!P37</f>
        <v>16628.363774613841</v>
      </c>
      <c r="Q37" s="8">
        <f>dose!Q37*rate!Q37</f>
        <v>15740.936069008734</v>
      </c>
      <c r="R37" s="8">
        <f>dose!R37*rate!R37</f>
        <v>15755.087772201272</v>
      </c>
      <c r="S37" s="8">
        <f>dose!S37*rate!S37</f>
        <v>16627.783037336892</v>
      </c>
      <c r="T37" s="8">
        <f>dose!T37*rate!T37</f>
        <v>16955.609017340572</v>
      </c>
      <c r="U37" s="8">
        <f>dose!U37*rate!U37</f>
        <v>17788.395028902738</v>
      </c>
      <c r="V37" s="8">
        <f>dose!V37*rate!V37</f>
        <v>19014.031634864892</v>
      </c>
    </row>
    <row r="38" spans="1:22" x14ac:dyDescent="0.3">
      <c r="A38">
        <v>36</v>
      </c>
      <c r="B38" s="8">
        <f>dose!B38*rate!B38</f>
        <v>27675.136865780085</v>
      </c>
      <c r="C38" s="8">
        <f>dose!C38*rate!C38</f>
        <v>24572.703164879367</v>
      </c>
      <c r="D38" s="8">
        <f>dose!D38*rate!D38</f>
        <v>20544.03381240712</v>
      </c>
      <c r="E38" s="8">
        <f>dose!E38*rate!E38</f>
        <v>19540.611416517841</v>
      </c>
      <c r="F38" s="8">
        <f>dose!F38*rate!F38</f>
        <v>18818.829122771982</v>
      </c>
      <c r="G38" s="8">
        <f>dose!G38*rate!G38</f>
        <v>18909.258300577159</v>
      </c>
      <c r="H38" s="8">
        <f>dose!H38*rate!H38</f>
        <v>18945.780457693072</v>
      </c>
      <c r="I38" s="8">
        <f>dose!I38*rate!I38</f>
        <v>18347.595515346038</v>
      </c>
      <c r="J38" s="8">
        <f>dose!J38*rate!J38</f>
        <v>18700.976911715217</v>
      </c>
      <c r="K38" s="8">
        <f>dose!K38*rate!K38</f>
        <v>18034.00328473662</v>
      </c>
      <c r="L38" s="8">
        <f>dose!L38*rate!L38</f>
        <v>17516.546800294302</v>
      </c>
      <c r="M38" s="8">
        <f>dose!M38*rate!M38</f>
        <v>17719.909663477963</v>
      </c>
      <c r="N38" s="8">
        <f>dose!N38*rate!N38</f>
        <v>17410.566318517271</v>
      </c>
      <c r="O38" s="8">
        <f>dose!O38*rate!O38</f>
        <v>16649.667758402255</v>
      </c>
      <c r="P38" s="8">
        <f>dose!P38*rate!P38</f>
        <v>16961.286810822188</v>
      </c>
      <c r="Q38" s="8">
        <f>dose!Q38*rate!Q38</f>
        <v>16255.310175174211</v>
      </c>
      <c r="R38" s="8">
        <f>dose!R38*rate!R38</f>
        <v>16370.680016027994</v>
      </c>
      <c r="S38" s="8">
        <f>dose!S38*rate!S38</f>
        <v>17168.857523585812</v>
      </c>
      <c r="T38" s="8">
        <f>dose!T38*rate!T38</f>
        <v>17430.83893519788</v>
      </c>
      <c r="U38" s="8">
        <f>dose!U38*rate!U38</f>
        <v>18430.064814735932</v>
      </c>
      <c r="V38" s="8">
        <f>dose!V38*rate!V38</f>
        <v>19488.445728823855</v>
      </c>
    </row>
    <row r="39" spans="1:22" x14ac:dyDescent="0.3">
      <c r="A39">
        <v>37</v>
      </c>
      <c r="B39" s="8">
        <f>dose!B39*rate!B39</f>
        <v>28932.857613754277</v>
      </c>
      <c r="C39" s="8">
        <f>dose!C39*rate!C39</f>
        <v>25671.594009421842</v>
      </c>
      <c r="D39" s="8">
        <f>dose!D39*rate!D39</f>
        <v>22080.07905032648</v>
      </c>
      <c r="E39" s="8">
        <f>dose!E39*rate!E39</f>
        <v>20901.20671418673</v>
      </c>
      <c r="F39" s="8">
        <f>dose!F39*rate!F39</f>
        <v>20652.476606441753</v>
      </c>
      <c r="G39" s="8">
        <f>dose!G39*rate!G39</f>
        <v>20391.138342771148</v>
      </c>
      <c r="H39" s="8">
        <f>dose!H39*rate!H39</f>
        <v>21522.590696940129</v>
      </c>
      <c r="I39" s="8">
        <f>dose!I39*rate!I39</f>
        <v>20227.296292733547</v>
      </c>
      <c r="J39" s="8">
        <f>dose!J39*rate!J39</f>
        <v>19702.289366414876</v>
      </c>
      <c r="K39" s="8">
        <f>dose!K39*rate!K39</f>
        <v>19372.714180949777</v>
      </c>
      <c r="L39" s="8">
        <f>dose!L39*rate!L39</f>
        <v>19483.200187174851</v>
      </c>
      <c r="M39" s="8">
        <f>dose!M39*rate!M39</f>
        <v>18992.498984504335</v>
      </c>
      <c r="N39" s="8">
        <f>dose!N39*rate!N39</f>
        <v>19159.068962445821</v>
      </c>
      <c r="O39" s="8">
        <f>dose!O39*rate!O39</f>
        <v>18661.272080929091</v>
      </c>
      <c r="P39" s="8">
        <f>dose!P39*rate!P39</f>
        <v>17682.022046503269</v>
      </c>
      <c r="Q39" s="8">
        <f>dose!Q39*rate!Q39</f>
        <v>17193.525337601728</v>
      </c>
      <c r="R39" s="8">
        <f>dose!R39*rate!R39</f>
        <v>17419.925779494777</v>
      </c>
      <c r="S39" s="8">
        <f>dose!S39*rate!S39</f>
        <v>17934.452312046909</v>
      </c>
      <c r="T39" s="8">
        <f>dose!T39*rate!T39</f>
        <v>17650.840685610907</v>
      </c>
      <c r="U39" s="8">
        <f>dose!U39*rate!U39</f>
        <v>18766.288470389976</v>
      </c>
      <c r="V39" s="8">
        <f>dose!V39*rate!V39</f>
        <v>20200.296566743866</v>
      </c>
    </row>
    <row r="40" spans="1:22" x14ac:dyDescent="0.3">
      <c r="A40">
        <v>38</v>
      </c>
      <c r="B40" s="8">
        <f>dose!B40*rate!B40</f>
        <v>31935.568159071459</v>
      </c>
      <c r="C40" s="8">
        <f>dose!C40*rate!C40</f>
        <v>27394.556316784649</v>
      </c>
      <c r="D40" s="8">
        <f>dose!D40*rate!D40</f>
        <v>23994.459611737526</v>
      </c>
      <c r="E40" s="8">
        <f>dose!E40*rate!E40</f>
        <v>22765.838984194444</v>
      </c>
      <c r="F40" s="8">
        <f>dose!F40*rate!F40</f>
        <v>22712.82264755476</v>
      </c>
      <c r="G40" s="8">
        <f>dose!G40*rate!G40</f>
        <v>22567.525703934334</v>
      </c>
      <c r="H40" s="8">
        <f>dose!H40*rate!H40</f>
        <v>23058.164819083991</v>
      </c>
      <c r="I40" s="8">
        <f>dose!I40*rate!I40</f>
        <v>22469.162436135666</v>
      </c>
      <c r="J40" s="8">
        <f>dose!J40*rate!J40</f>
        <v>21356.835976589715</v>
      </c>
      <c r="K40" s="8">
        <f>dose!K40*rate!K40</f>
        <v>20168.980474991564</v>
      </c>
      <c r="L40" s="8">
        <f>dose!L40*rate!L40</f>
        <v>20623.755247257195</v>
      </c>
      <c r="M40" s="8">
        <f>dose!M40*rate!M40</f>
        <v>20613.642214060208</v>
      </c>
      <c r="N40" s="8">
        <f>dose!N40*rate!N40</f>
        <v>20503.021687384095</v>
      </c>
      <c r="O40" s="8">
        <f>dose!O40*rate!O40</f>
        <v>19866.113115198412</v>
      </c>
      <c r="P40" s="8">
        <f>dose!P40*rate!P40</f>
        <v>19070.768901905722</v>
      </c>
      <c r="Q40" s="8">
        <f>dose!Q40*rate!Q40</f>
        <v>18129.748643204999</v>
      </c>
      <c r="R40" s="8">
        <f>dose!R40*rate!R40</f>
        <v>18448.872061100003</v>
      </c>
      <c r="S40" s="8">
        <f>dose!S40*rate!S40</f>
        <v>18329.9913326395</v>
      </c>
      <c r="T40" s="8">
        <f>dose!T40*rate!T40</f>
        <v>18396.502799231301</v>
      </c>
      <c r="U40" s="8">
        <f>dose!U40*rate!U40</f>
        <v>18691.042898785388</v>
      </c>
      <c r="V40" s="8">
        <f>dose!V40*rate!V40</f>
        <v>20847.905880653398</v>
      </c>
    </row>
    <row r="41" spans="1:22" x14ac:dyDescent="0.3">
      <c r="A41">
        <v>39</v>
      </c>
      <c r="B41" s="8">
        <f>dose!B41*rate!B41</f>
        <v>32046.887871045776</v>
      </c>
      <c r="C41" s="8">
        <f>dose!C41*rate!C41</f>
        <v>28389.594220592131</v>
      </c>
      <c r="D41" s="8">
        <f>dose!D41*rate!D41</f>
        <v>24151.516453227166</v>
      </c>
      <c r="E41" s="8">
        <f>dose!E41*rate!E41</f>
        <v>23989.316192716266</v>
      </c>
      <c r="F41" s="8">
        <f>dose!F41*rate!F41</f>
        <v>23672.640360528232</v>
      </c>
      <c r="G41" s="8">
        <f>dose!G41*rate!G41</f>
        <v>23530.23480327566</v>
      </c>
      <c r="H41" s="8">
        <f>dose!H41*rate!H41</f>
        <v>24246.361911952015</v>
      </c>
      <c r="I41" s="8">
        <f>dose!I41*rate!I41</f>
        <v>24049.610737430387</v>
      </c>
      <c r="J41" s="8">
        <f>dose!J41*rate!J41</f>
        <v>23602.518150970493</v>
      </c>
      <c r="K41" s="8">
        <f>dose!K41*rate!K41</f>
        <v>21915.31060372058</v>
      </c>
      <c r="L41" s="8">
        <f>dose!L41*rate!L41</f>
        <v>21793.795518535055</v>
      </c>
      <c r="M41" s="8">
        <f>dose!M41*rate!M41</f>
        <v>22022.643041667732</v>
      </c>
      <c r="N41" s="8">
        <f>dose!N41*rate!N41</f>
        <v>21239.493043553241</v>
      </c>
      <c r="O41" s="8">
        <f>dose!O41*rate!O41</f>
        <v>20567.437461808335</v>
      </c>
      <c r="P41" s="8">
        <f>dose!P41*rate!P41</f>
        <v>20607.531908310313</v>
      </c>
      <c r="Q41" s="8">
        <f>dose!Q41*rate!Q41</f>
        <v>19549.454355875714</v>
      </c>
      <c r="R41" s="8">
        <f>dose!R41*rate!R41</f>
        <v>19697.909315851535</v>
      </c>
      <c r="S41" s="8">
        <f>dose!S41*rate!S41</f>
        <v>19154.612154265003</v>
      </c>
      <c r="T41" s="8">
        <f>dose!T41*rate!T41</f>
        <v>19687.203983833402</v>
      </c>
      <c r="U41" s="8">
        <f>dose!U41*rate!U41</f>
        <v>20366.286531939386</v>
      </c>
      <c r="V41" s="8">
        <f>dose!V41*rate!V41</f>
        <v>21236.55664961983</v>
      </c>
    </row>
    <row r="42" spans="1:22" x14ac:dyDescent="0.3">
      <c r="A42">
        <v>40</v>
      </c>
      <c r="B42" s="8">
        <f>dose!B42*rate!B42</f>
        <v>33349.652071036413</v>
      </c>
      <c r="C42" s="8">
        <f>dose!C42*rate!C42</f>
        <v>30495.120211159276</v>
      </c>
      <c r="D42" s="8">
        <f>dose!D42*rate!D42</f>
        <v>27246.891999656251</v>
      </c>
      <c r="E42" s="8">
        <f>dose!E42*rate!E42</f>
        <v>25378.558131596725</v>
      </c>
      <c r="F42" s="8">
        <f>dose!F42*rate!F42</f>
        <v>24864.623008491537</v>
      </c>
      <c r="G42" s="8">
        <f>dose!G42*rate!G42</f>
        <v>25738.465904938272</v>
      </c>
      <c r="H42" s="8">
        <f>dose!H42*rate!H42</f>
        <v>25806.225818227042</v>
      </c>
      <c r="I42" s="8">
        <f>dose!I42*rate!I42</f>
        <v>26703.032612108585</v>
      </c>
      <c r="J42" s="8">
        <f>dose!J42*rate!J42</f>
        <v>25487.663333874705</v>
      </c>
      <c r="K42" s="8">
        <f>dose!K42*rate!K42</f>
        <v>24427.738921409556</v>
      </c>
      <c r="L42" s="8">
        <f>dose!L42*rate!L42</f>
        <v>24294.105855480204</v>
      </c>
      <c r="M42" s="8">
        <f>dose!M42*rate!M42</f>
        <v>23807.650279962618</v>
      </c>
      <c r="N42" s="8">
        <f>dose!N42*rate!N42</f>
        <v>22943.962983050089</v>
      </c>
      <c r="O42" s="8">
        <f>dose!O42*rate!O42</f>
        <v>21877.042932508881</v>
      </c>
      <c r="P42" s="8">
        <f>dose!P42*rate!P42</f>
        <v>22466.22426560452</v>
      </c>
      <c r="Q42" s="8">
        <f>dose!Q42*rate!Q42</f>
        <v>20662.600211647885</v>
      </c>
      <c r="R42" s="8">
        <f>dose!R42*rate!R42</f>
        <v>21373.923157771755</v>
      </c>
      <c r="S42" s="8">
        <f>dose!S42*rate!S42</f>
        <v>20872.81156692731</v>
      </c>
      <c r="T42" s="8">
        <f>dose!T42*rate!T42</f>
        <v>20934.528288978589</v>
      </c>
      <c r="U42" s="8">
        <f>dose!U42*rate!U42</f>
        <v>21293.076638846025</v>
      </c>
      <c r="V42" s="8">
        <f>dose!V42*rate!V42</f>
        <v>22024.543197381045</v>
      </c>
    </row>
    <row r="43" spans="1:22" x14ac:dyDescent="0.3">
      <c r="A43">
        <v>41</v>
      </c>
      <c r="B43" s="8">
        <f>dose!B43*rate!B43</f>
        <v>37223.987780284428</v>
      </c>
      <c r="C43" s="8">
        <f>dose!C43*rate!C43</f>
        <v>33892.312535185956</v>
      </c>
      <c r="D43" s="8">
        <f>dose!D43*rate!D43</f>
        <v>30347.420006017903</v>
      </c>
      <c r="E43" s="8">
        <f>dose!E43*rate!E43</f>
        <v>28863.673237270676</v>
      </c>
      <c r="F43" s="8">
        <f>dose!F43*rate!F43</f>
        <v>28421.763661439498</v>
      </c>
      <c r="G43" s="8">
        <f>dose!G43*rate!G43</f>
        <v>28288.274384118478</v>
      </c>
      <c r="H43" s="8">
        <f>dose!H43*rate!H43</f>
        <v>28274.984814963362</v>
      </c>
      <c r="I43" s="8">
        <f>dose!I43*rate!I43</f>
        <v>27990.806184200395</v>
      </c>
      <c r="J43" s="8">
        <f>dose!J43*rate!J43</f>
        <v>28134.833313864416</v>
      </c>
      <c r="K43" s="8">
        <f>dose!K43*rate!K43</f>
        <v>26964.505420500293</v>
      </c>
      <c r="L43" s="8">
        <f>dose!L43*rate!L43</f>
        <v>26428.469360822866</v>
      </c>
      <c r="M43" s="8">
        <f>dose!M43*rate!M43</f>
        <v>25356.925423761262</v>
      </c>
      <c r="N43" s="8">
        <f>dose!N43*rate!N43</f>
        <v>24634.880745422775</v>
      </c>
      <c r="O43" s="8">
        <f>dose!O43*rate!O43</f>
        <v>24378.69341758926</v>
      </c>
      <c r="P43" s="8">
        <f>dose!P43*rate!P43</f>
        <v>24478.004362005457</v>
      </c>
      <c r="Q43" s="8">
        <f>dose!Q43*rate!Q43</f>
        <v>22800.053927378838</v>
      </c>
      <c r="R43" s="8">
        <f>dose!R43*rate!R43</f>
        <v>22785.596842540068</v>
      </c>
      <c r="S43" s="8">
        <f>dose!S43*rate!S43</f>
        <v>22582.257521186464</v>
      </c>
      <c r="T43" s="8">
        <f>dose!T43*rate!T43</f>
        <v>21880.997539455257</v>
      </c>
      <c r="U43" s="8">
        <f>dose!U43*rate!U43</f>
        <v>23325.560537101941</v>
      </c>
      <c r="V43" s="8">
        <f>dose!V43*rate!V43</f>
        <v>23646.435052805569</v>
      </c>
    </row>
    <row r="44" spans="1:22" x14ac:dyDescent="0.3">
      <c r="A44">
        <v>42</v>
      </c>
      <c r="B44" s="8">
        <f>dose!B44*rate!B44</f>
        <v>39216.04443966096</v>
      </c>
      <c r="C44" s="8">
        <f>dose!C44*rate!C44</f>
        <v>34575.506441756494</v>
      </c>
      <c r="D44" s="8">
        <f>dose!D44*rate!D44</f>
        <v>31404.432391719391</v>
      </c>
      <c r="E44" s="8">
        <f>dose!E44*rate!E44</f>
        <v>30870.298842364969</v>
      </c>
      <c r="F44" s="8">
        <f>dose!F44*rate!F44</f>
        <v>30374.67038961763</v>
      </c>
      <c r="G44" s="8">
        <f>dose!G44*rate!G44</f>
        <v>30045.242180528458</v>
      </c>
      <c r="H44" s="8">
        <f>dose!H44*rate!H44</f>
        <v>29846.734124345763</v>
      </c>
      <c r="I44" s="8">
        <f>dose!I44*rate!I44</f>
        <v>30523.70668974533</v>
      </c>
      <c r="J44" s="8">
        <f>dose!J44*rate!J44</f>
        <v>30033.750062399722</v>
      </c>
      <c r="K44" s="8">
        <f>dose!K44*rate!K44</f>
        <v>29584.979655305538</v>
      </c>
      <c r="L44" s="8">
        <f>dose!L44*rate!L44</f>
        <v>29911.615044424103</v>
      </c>
      <c r="M44" s="8">
        <f>dose!M44*rate!M44</f>
        <v>29009.369682705863</v>
      </c>
      <c r="N44" s="8">
        <f>dose!N44*rate!N44</f>
        <v>26792.321807207685</v>
      </c>
      <c r="O44" s="8">
        <f>dose!O44*rate!O44</f>
        <v>25853.997873688342</v>
      </c>
      <c r="P44" s="8">
        <f>dose!P44*rate!P44</f>
        <v>26361.902373330682</v>
      </c>
      <c r="Q44" s="8">
        <f>dose!Q44*rate!Q44</f>
        <v>25046.239670117928</v>
      </c>
      <c r="R44" s="8">
        <f>dose!R44*rate!R44</f>
        <v>24935.303214486463</v>
      </c>
      <c r="S44" s="8">
        <f>dose!S44*rate!S44</f>
        <v>24158.334186963126</v>
      </c>
      <c r="T44" s="8">
        <f>dose!T44*rate!T44</f>
        <v>24624.534994592617</v>
      </c>
      <c r="U44" s="8">
        <f>dose!U44*rate!U44</f>
        <v>23712.165546685716</v>
      </c>
      <c r="V44" s="8">
        <f>dose!V44*rate!V44</f>
        <v>24933.31769504827</v>
      </c>
    </row>
    <row r="45" spans="1:22" x14ac:dyDescent="0.3">
      <c r="A45">
        <v>43</v>
      </c>
      <c r="B45" s="8">
        <f>dose!B45*rate!B45</f>
        <v>41159.790091973089</v>
      </c>
      <c r="C45" s="8">
        <f>dose!C45*rate!C45</f>
        <v>37565.424583949483</v>
      </c>
      <c r="D45" s="8">
        <f>dose!D45*rate!D45</f>
        <v>34690.663821510541</v>
      </c>
      <c r="E45" s="8">
        <f>dose!E45*rate!E45</f>
        <v>33940.519907851143</v>
      </c>
      <c r="F45" s="8">
        <f>dose!F45*rate!F45</f>
        <v>34127.405009881746</v>
      </c>
      <c r="G45" s="8">
        <f>dose!G45*rate!G45</f>
        <v>33891.901170420409</v>
      </c>
      <c r="H45" s="8">
        <f>dose!H45*rate!H45</f>
        <v>33430.368314499174</v>
      </c>
      <c r="I45" s="8">
        <f>dose!I45*rate!I45</f>
        <v>32989.356470035542</v>
      </c>
      <c r="J45" s="8">
        <f>dose!J45*rate!J45</f>
        <v>33193.271188163344</v>
      </c>
      <c r="K45" s="8">
        <f>dose!K45*rate!K45</f>
        <v>31225.018724952362</v>
      </c>
      <c r="L45" s="8">
        <f>dose!L45*rate!L45</f>
        <v>31692.596937188035</v>
      </c>
      <c r="M45" s="8">
        <f>dose!M45*rate!M45</f>
        <v>31558.875987975327</v>
      </c>
      <c r="N45" s="8">
        <f>dose!N45*rate!N45</f>
        <v>30050.395452213543</v>
      </c>
      <c r="O45" s="8">
        <f>dose!O45*rate!O45</f>
        <v>28244.114945417918</v>
      </c>
      <c r="P45" s="8">
        <f>dose!P45*rate!P45</f>
        <v>27290.783343902294</v>
      </c>
      <c r="Q45" s="8">
        <f>dose!Q45*rate!Q45</f>
        <v>26138.258705086722</v>
      </c>
      <c r="R45" s="8">
        <f>dose!R45*rate!R45</f>
        <v>26926.779651458986</v>
      </c>
      <c r="S45" s="8">
        <f>dose!S45*rate!S45</f>
        <v>26346.158507597855</v>
      </c>
      <c r="T45" s="8">
        <f>dose!T45*rate!T45</f>
        <v>26359.522398356174</v>
      </c>
      <c r="U45" s="8">
        <f>dose!U45*rate!U45</f>
        <v>25805.39156277286</v>
      </c>
      <c r="V45" s="8">
        <f>dose!V45*rate!V45</f>
        <v>25924.918408496796</v>
      </c>
    </row>
    <row r="46" spans="1:22" x14ac:dyDescent="0.3">
      <c r="A46">
        <v>44</v>
      </c>
      <c r="B46" s="8">
        <f>dose!B46*rate!B46</f>
        <v>41604.609824497704</v>
      </c>
      <c r="C46" s="8">
        <f>dose!C46*rate!C46</f>
        <v>39572.105004873629</v>
      </c>
      <c r="D46" s="8">
        <f>dose!D46*rate!D46</f>
        <v>35906.344757771709</v>
      </c>
      <c r="E46" s="8">
        <f>dose!E46*rate!E46</f>
        <v>36970.257409908605</v>
      </c>
      <c r="F46" s="8">
        <f>dose!F46*rate!F46</f>
        <v>36392.533786788932</v>
      </c>
      <c r="G46" s="8">
        <f>dose!G46*rate!G46</f>
        <v>36297.905654270726</v>
      </c>
      <c r="H46" s="8">
        <f>dose!H46*rate!H46</f>
        <v>36287.286218733738</v>
      </c>
      <c r="I46" s="8">
        <f>dose!I46*rate!I46</f>
        <v>36318.436525366385</v>
      </c>
      <c r="J46" s="8">
        <f>dose!J46*rate!J46</f>
        <v>36092.7706882083</v>
      </c>
      <c r="K46" s="8">
        <f>dose!K46*rate!K46</f>
        <v>33889.285945120675</v>
      </c>
      <c r="L46" s="8">
        <f>dose!L46*rate!L46</f>
        <v>34834.517654502059</v>
      </c>
      <c r="M46" s="8">
        <f>dose!M46*rate!M46</f>
        <v>33558.705334706377</v>
      </c>
      <c r="N46" s="8">
        <f>dose!N46*rate!N46</f>
        <v>33718.509309746471</v>
      </c>
      <c r="O46" s="8">
        <f>dose!O46*rate!O46</f>
        <v>32261.991729627498</v>
      </c>
      <c r="P46" s="8">
        <f>dose!P46*rate!P46</f>
        <v>30924.548110267046</v>
      </c>
      <c r="Q46" s="8">
        <f>dose!Q46*rate!Q46</f>
        <v>29252.959368344633</v>
      </c>
      <c r="R46" s="8">
        <f>dose!R46*rate!R46</f>
        <v>28284.215119163335</v>
      </c>
      <c r="S46" s="8">
        <f>dose!S46*rate!S46</f>
        <v>28531.106951323665</v>
      </c>
      <c r="T46" s="8">
        <f>dose!T46*rate!T46</f>
        <v>28813.834812296416</v>
      </c>
      <c r="U46" s="8">
        <f>dose!U46*rate!U46</f>
        <v>28101.930935332704</v>
      </c>
      <c r="V46" s="8">
        <f>dose!V46*rate!V46</f>
        <v>29270.728884635195</v>
      </c>
    </row>
    <row r="47" spans="1:22" x14ac:dyDescent="0.3">
      <c r="A47">
        <v>45</v>
      </c>
      <c r="B47" s="8">
        <f>dose!B47*rate!B47</f>
        <v>44044.978873547727</v>
      </c>
      <c r="C47" s="8">
        <f>dose!C47*rate!C47</f>
        <v>42409.475024800864</v>
      </c>
      <c r="D47" s="8">
        <f>dose!D47*rate!D47</f>
        <v>39534.507874800191</v>
      </c>
      <c r="E47" s="8">
        <f>dose!E47*rate!E47</f>
        <v>38407.683416375701</v>
      </c>
      <c r="F47" s="8">
        <f>dose!F47*rate!F47</f>
        <v>38011.910609597799</v>
      </c>
      <c r="G47" s="8">
        <f>dose!G47*rate!G47</f>
        <v>38477.305619676496</v>
      </c>
      <c r="H47" s="8">
        <f>dose!H47*rate!H47</f>
        <v>38841.980131799311</v>
      </c>
      <c r="I47" s="8">
        <f>dose!I47*rate!I47</f>
        <v>39050.33125894823</v>
      </c>
      <c r="J47" s="8">
        <f>dose!J47*rate!J47</f>
        <v>38364.04077524168</v>
      </c>
      <c r="K47" s="8">
        <f>dose!K47*rate!K47</f>
        <v>38137.822127750951</v>
      </c>
      <c r="L47" s="8">
        <f>dose!L47*rate!L47</f>
        <v>38049.234744287467</v>
      </c>
      <c r="M47" s="8">
        <f>dose!M47*rate!M47</f>
        <v>36340.374921323499</v>
      </c>
      <c r="N47" s="8">
        <f>dose!N47*rate!N47</f>
        <v>36281.974129714799</v>
      </c>
      <c r="O47" s="8">
        <f>dose!O47*rate!O47</f>
        <v>34993.914968100165</v>
      </c>
      <c r="P47" s="8">
        <f>dose!P47*rate!P47</f>
        <v>34362.97457849807</v>
      </c>
      <c r="Q47" s="8">
        <f>dose!Q47*rate!Q47</f>
        <v>32364.613681650553</v>
      </c>
      <c r="R47" s="8">
        <f>dose!R47*rate!R47</f>
        <v>31550.83782669744</v>
      </c>
      <c r="S47" s="8">
        <f>dose!S47*rate!S47</f>
        <v>30582.426215361196</v>
      </c>
      <c r="T47" s="8">
        <f>dose!T47*rate!T47</f>
        <v>30778.971188677489</v>
      </c>
      <c r="U47" s="8">
        <f>dose!U47*rate!U47</f>
        <v>31264.413304706915</v>
      </c>
      <c r="V47" s="8">
        <f>dose!V47*rate!V47</f>
        <v>31361.700748783602</v>
      </c>
    </row>
    <row r="48" spans="1:22" x14ac:dyDescent="0.3">
      <c r="A48">
        <v>46</v>
      </c>
      <c r="B48" s="8">
        <f>dose!B48*rate!B48</f>
        <v>47058.371519513254</v>
      </c>
      <c r="C48" s="8">
        <f>dose!C48*rate!C48</f>
        <v>45159.540138030614</v>
      </c>
      <c r="D48" s="8">
        <f>dose!D48*rate!D48</f>
        <v>42619.787945644312</v>
      </c>
      <c r="E48" s="8">
        <f>dose!E48*rate!E48</f>
        <v>42520.296068489115</v>
      </c>
      <c r="F48" s="8">
        <f>dose!F48*rate!F48</f>
        <v>43205.255204607034</v>
      </c>
      <c r="G48" s="8">
        <f>dose!G48*rate!G48</f>
        <v>42825.612366703717</v>
      </c>
      <c r="H48" s="8">
        <f>dose!H48*rate!H48</f>
        <v>42232.799755465152</v>
      </c>
      <c r="I48" s="8">
        <f>dose!I48*rate!I48</f>
        <v>42853.420440046801</v>
      </c>
      <c r="J48" s="8">
        <f>dose!J48*rate!J48</f>
        <v>43470.296575682944</v>
      </c>
      <c r="K48" s="8">
        <f>dose!K48*rate!K48</f>
        <v>41034.613412694263</v>
      </c>
      <c r="L48" s="8">
        <f>dose!L48*rate!L48</f>
        <v>40848.065192891067</v>
      </c>
      <c r="M48" s="8">
        <f>dose!M48*rate!M48</f>
        <v>39613.61274345417</v>
      </c>
      <c r="N48" s="8">
        <f>dose!N48*rate!N48</f>
        <v>39126.989447891639</v>
      </c>
      <c r="O48" s="8">
        <f>dose!O48*rate!O48</f>
        <v>38326.795182917151</v>
      </c>
      <c r="P48" s="8">
        <f>dose!P48*rate!P48</f>
        <v>37649.086680957902</v>
      </c>
      <c r="Q48" s="8">
        <f>dose!Q48*rate!Q48</f>
        <v>36443.091766427882</v>
      </c>
      <c r="R48" s="8">
        <f>dose!R48*rate!R48</f>
        <v>34334.339546359668</v>
      </c>
      <c r="S48" s="8">
        <f>dose!S48*rate!S48</f>
        <v>33671.880227795402</v>
      </c>
      <c r="T48" s="8">
        <f>dose!T48*rate!T48</f>
        <v>34805.526544320877</v>
      </c>
      <c r="U48" s="8">
        <f>dose!U48*rate!U48</f>
        <v>34032.954960680785</v>
      </c>
      <c r="V48" s="8">
        <f>dose!V48*rate!V48</f>
        <v>35082.288567923635</v>
      </c>
    </row>
    <row r="49" spans="1:22" x14ac:dyDescent="0.3">
      <c r="A49">
        <v>47</v>
      </c>
      <c r="B49" s="8">
        <f>dose!B49*rate!B49</f>
        <v>48081.796376992606</v>
      </c>
      <c r="C49" s="8">
        <f>dose!C49*rate!C49</f>
        <v>48307.517198042333</v>
      </c>
      <c r="D49" s="8">
        <f>dose!D49*rate!D49</f>
        <v>45102.153699250019</v>
      </c>
      <c r="E49" s="8">
        <f>dose!E49*rate!E49</f>
        <v>45010.730796804593</v>
      </c>
      <c r="F49" s="8">
        <f>dose!F49*rate!F49</f>
        <v>45755.699126818508</v>
      </c>
      <c r="G49" s="8">
        <f>dose!G49*rate!G49</f>
        <v>46077.310087036654</v>
      </c>
      <c r="H49" s="8">
        <f>dose!H49*rate!H49</f>
        <v>46906.991212923509</v>
      </c>
      <c r="I49" s="8">
        <f>dose!I49*rate!I49</f>
        <v>45620.764463596694</v>
      </c>
      <c r="J49" s="8">
        <f>dose!J49*rate!J49</f>
        <v>46213.520282370133</v>
      </c>
      <c r="K49" s="8">
        <f>dose!K49*rate!K49</f>
        <v>45910.66349545827</v>
      </c>
      <c r="L49" s="8">
        <f>dose!L49*rate!L49</f>
        <v>44052.866420653481</v>
      </c>
      <c r="M49" s="8">
        <f>dose!M49*rate!M49</f>
        <v>43797.875673716924</v>
      </c>
      <c r="N49" s="8">
        <f>dose!N49*rate!N49</f>
        <v>41708.866539933086</v>
      </c>
      <c r="O49" s="8">
        <f>dose!O49*rate!O49</f>
        <v>41573.746598271326</v>
      </c>
      <c r="P49" s="8">
        <f>dose!P49*rate!P49</f>
        <v>41065.093294101316</v>
      </c>
      <c r="Q49" s="8">
        <f>dose!Q49*rate!Q49</f>
        <v>40013.750114216738</v>
      </c>
      <c r="R49" s="8">
        <f>dose!R49*rate!R49</f>
        <v>39788.921162603801</v>
      </c>
      <c r="S49" s="8">
        <f>dose!S49*rate!S49</f>
        <v>37647.493055470783</v>
      </c>
      <c r="T49" s="8">
        <f>dose!T49*rate!T49</f>
        <v>37481.647787914582</v>
      </c>
      <c r="U49" s="8">
        <f>dose!U49*rate!U49</f>
        <v>37519.772894367234</v>
      </c>
      <c r="V49" s="8">
        <f>dose!V49*rate!V49</f>
        <v>36821.366262491043</v>
      </c>
    </row>
    <row r="50" spans="1:22" x14ac:dyDescent="0.3">
      <c r="A50">
        <v>48</v>
      </c>
      <c r="B50" s="8">
        <f>dose!B50*rate!B50</f>
        <v>58881.172351839712</v>
      </c>
      <c r="C50" s="8">
        <f>dose!C50*rate!C50</f>
        <v>49767.109249769121</v>
      </c>
      <c r="D50" s="8">
        <f>dose!D50*rate!D50</f>
        <v>49975.399736704479</v>
      </c>
      <c r="E50" s="8">
        <f>dose!E50*rate!E50</f>
        <v>48839.561667384645</v>
      </c>
      <c r="F50" s="8">
        <f>dose!F50*rate!F50</f>
        <v>49437.391485609682</v>
      </c>
      <c r="G50" s="8">
        <f>dose!G50*rate!G50</f>
        <v>51031.947392365997</v>
      </c>
      <c r="H50" s="8">
        <f>dose!H50*rate!H50</f>
        <v>50477.067917857654</v>
      </c>
      <c r="I50" s="8">
        <f>dose!I50*rate!I50</f>
        <v>50625.88610381601</v>
      </c>
      <c r="J50" s="8">
        <f>dose!J50*rate!J50</f>
        <v>50396.801219720335</v>
      </c>
      <c r="K50" s="8">
        <f>dose!K50*rate!K50</f>
        <v>48389.106745467521</v>
      </c>
      <c r="L50" s="8">
        <f>dose!L50*rate!L50</f>
        <v>48838.247734117882</v>
      </c>
      <c r="M50" s="8">
        <f>dose!M50*rate!M50</f>
        <v>48463.471491076903</v>
      </c>
      <c r="N50" s="8">
        <f>dose!N50*rate!N50</f>
        <v>46076.771781389361</v>
      </c>
      <c r="O50" s="8">
        <f>dose!O50*rate!O50</f>
        <v>45262.76221097754</v>
      </c>
      <c r="P50" s="8">
        <f>dose!P50*rate!P50</f>
        <v>44034.159395848248</v>
      </c>
      <c r="Q50" s="8">
        <f>dose!Q50*rate!Q50</f>
        <v>43336.886059240293</v>
      </c>
      <c r="R50" s="8">
        <f>dose!R50*rate!R50</f>
        <v>43289.932936455822</v>
      </c>
      <c r="S50" s="8">
        <f>dose!S50*rate!S50</f>
        <v>42256.656769600871</v>
      </c>
      <c r="T50" s="8">
        <f>dose!T50*rate!T50</f>
        <v>41089.752995220668</v>
      </c>
      <c r="U50" s="8">
        <f>dose!U50*rate!U50</f>
        <v>40601.87544842792</v>
      </c>
      <c r="V50" s="8">
        <f>dose!V50*rate!V50</f>
        <v>40432.583625263091</v>
      </c>
    </row>
    <row r="51" spans="1:22" x14ac:dyDescent="0.3">
      <c r="A51">
        <v>49</v>
      </c>
      <c r="B51" s="8">
        <f>dose!B51*rate!B51</f>
        <v>56381.768126351963</v>
      </c>
      <c r="C51" s="8">
        <f>dose!C51*rate!C51</f>
        <v>57032.933049401239</v>
      </c>
      <c r="D51" s="8">
        <f>dose!D51*rate!D51</f>
        <v>49451.588022499745</v>
      </c>
      <c r="E51" s="8">
        <f>dose!E51*rate!E51</f>
        <v>50689.086095240185</v>
      </c>
      <c r="F51" s="8">
        <f>dose!F51*rate!F51</f>
        <v>51955.859849021683</v>
      </c>
      <c r="G51" s="8">
        <f>dose!G51*rate!G51</f>
        <v>52876.630221276377</v>
      </c>
      <c r="H51" s="8">
        <f>dose!H51*rate!H51</f>
        <v>53959.386987072234</v>
      </c>
      <c r="I51" s="8">
        <f>dose!I51*rate!I51</f>
        <v>53819.333382987548</v>
      </c>
      <c r="J51" s="8">
        <f>dose!J51*rate!J51</f>
        <v>54649.565349937213</v>
      </c>
      <c r="K51" s="8">
        <f>dose!K51*rate!K51</f>
        <v>51925.629036448518</v>
      </c>
      <c r="L51" s="8">
        <f>dose!L51*rate!L51</f>
        <v>53463.912117655513</v>
      </c>
      <c r="M51" s="8">
        <f>dose!M51*rate!M51</f>
        <v>52542.34122190623</v>
      </c>
      <c r="N51" s="8">
        <f>dose!N51*rate!N51</f>
        <v>50328.582998355414</v>
      </c>
      <c r="O51" s="8">
        <f>dose!O51*rate!O51</f>
        <v>50103.616204944046</v>
      </c>
      <c r="P51" s="8">
        <f>dose!P51*rate!P51</f>
        <v>48358.619837487975</v>
      </c>
      <c r="Q51" s="8">
        <f>dose!Q51*rate!Q51</f>
        <v>47705.619191501435</v>
      </c>
      <c r="R51" s="8">
        <f>dose!R51*rate!R51</f>
        <v>47312.698423981914</v>
      </c>
      <c r="S51" s="8">
        <f>dose!S51*rate!S51</f>
        <v>46079.389526332518</v>
      </c>
      <c r="T51" s="8">
        <f>dose!T51*rate!T51</f>
        <v>46011.866689401832</v>
      </c>
      <c r="U51" s="8">
        <f>dose!U51*rate!U51</f>
        <v>44793.7265353119</v>
      </c>
      <c r="V51" s="8">
        <f>dose!V51*rate!V51</f>
        <v>44720.932209874998</v>
      </c>
    </row>
    <row r="52" spans="1:22" x14ac:dyDescent="0.3">
      <c r="A52">
        <v>50</v>
      </c>
      <c r="B52" s="8">
        <f>dose!B52*rate!B52</f>
        <v>59748.281122283697</v>
      </c>
      <c r="C52" s="8">
        <f>dose!C52*rate!C52</f>
        <v>58025.383018435059</v>
      </c>
      <c r="D52" s="8">
        <f>dose!D52*rate!D52</f>
        <v>58596.125582171437</v>
      </c>
      <c r="E52" s="8">
        <f>dose!E52*rate!E52</f>
        <v>51818.348375412956</v>
      </c>
      <c r="F52" s="8">
        <f>dose!F52*rate!F52</f>
        <v>53129.52693875321</v>
      </c>
      <c r="G52" s="8">
        <f>dose!G52*rate!G52</f>
        <v>55293.932961509592</v>
      </c>
      <c r="H52" s="8">
        <f>dose!H52*rate!H52</f>
        <v>56292.235967719294</v>
      </c>
      <c r="I52" s="8">
        <f>dose!I52*rate!I52</f>
        <v>58461.842345010271</v>
      </c>
      <c r="J52" s="8">
        <f>dose!J52*rate!J52</f>
        <v>58970.190674673409</v>
      </c>
      <c r="K52" s="8">
        <f>dose!K52*rate!K52</f>
        <v>57763.795693519911</v>
      </c>
      <c r="L52" s="8">
        <f>dose!L52*rate!L52</f>
        <v>57749.384288015652</v>
      </c>
      <c r="M52" s="8">
        <f>dose!M52*rate!M52</f>
        <v>57019.281097714113</v>
      </c>
      <c r="N52" s="8">
        <f>dose!N52*rate!N52</f>
        <v>56016.119623716142</v>
      </c>
      <c r="O52" s="8">
        <f>dose!O52*rate!O52</f>
        <v>54971.071975904582</v>
      </c>
      <c r="P52" s="8">
        <f>dose!P52*rate!P52</f>
        <v>53960.602398139388</v>
      </c>
      <c r="Q52" s="8">
        <f>dose!Q52*rate!Q52</f>
        <v>52364.626526835214</v>
      </c>
      <c r="R52" s="8">
        <f>dose!R52*rate!R52</f>
        <v>51749.365022337901</v>
      </c>
      <c r="S52" s="8">
        <f>dose!S52*rate!S52</f>
        <v>51522.208166250137</v>
      </c>
      <c r="T52" s="8">
        <f>dose!T52*rate!T52</f>
        <v>51103.989610702651</v>
      </c>
      <c r="U52" s="8">
        <f>dose!U52*rate!U52</f>
        <v>50123.852658800577</v>
      </c>
      <c r="V52" s="8">
        <f>dose!V52*rate!V52</f>
        <v>49295.995138921127</v>
      </c>
    </row>
    <row r="53" spans="1:22" x14ac:dyDescent="0.3">
      <c r="A53">
        <v>51</v>
      </c>
      <c r="B53" s="8">
        <f>dose!B53*rate!B53</f>
        <v>65503.311808462924</v>
      </c>
      <c r="C53" s="8">
        <f>dose!C53*rate!C53</f>
        <v>63865.756525569828</v>
      </c>
      <c r="D53" s="8">
        <f>dose!D53*rate!D53</f>
        <v>63221.990481026805</v>
      </c>
      <c r="E53" s="8">
        <f>dose!E53*rate!E53</f>
        <v>66370.496462175797</v>
      </c>
      <c r="F53" s="8">
        <f>dose!F53*rate!F53</f>
        <v>57456.600629683322</v>
      </c>
      <c r="G53" s="8">
        <f>dose!G53*rate!G53</f>
        <v>59675.691364453021</v>
      </c>
      <c r="H53" s="8">
        <f>dose!H53*rate!H53</f>
        <v>60341.00530745821</v>
      </c>
      <c r="I53" s="8">
        <f>dose!I53*rate!I53</f>
        <v>61255.56063960406</v>
      </c>
      <c r="J53" s="8">
        <f>dose!J53*rate!J53</f>
        <v>62937.140754102489</v>
      </c>
      <c r="K53" s="8">
        <f>dose!K53*rate!K53</f>
        <v>62211.327774215904</v>
      </c>
      <c r="L53" s="8">
        <f>dose!L53*rate!L53</f>
        <v>61974.049802472975</v>
      </c>
      <c r="M53" s="8">
        <f>dose!M53*rate!M53</f>
        <v>60783.65748731231</v>
      </c>
      <c r="N53" s="8">
        <f>dose!N53*rate!N53</f>
        <v>60300.263458405185</v>
      </c>
      <c r="O53" s="8">
        <f>dose!O53*rate!O53</f>
        <v>59722.435291874543</v>
      </c>
      <c r="P53" s="8">
        <f>dose!P53*rate!P53</f>
        <v>58774.285217576202</v>
      </c>
      <c r="Q53" s="8">
        <f>dose!Q53*rate!Q53</f>
        <v>55879.193316547149</v>
      </c>
      <c r="R53" s="8">
        <f>dose!R53*rate!R53</f>
        <v>56152.770212331328</v>
      </c>
      <c r="S53" s="8">
        <f>dose!S53*rate!S53</f>
        <v>56321.491394508572</v>
      </c>
      <c r="T53" s="8">
        <f>dose!T53*rate!T53</f>
        <v>56051.672378067226</v>
      </c>
      <c r="U53" s="8">
        <f>dose!U53*rate!U53</f>
        <v>55747.923568718667</v>
      </c>
      <c r="V53" s="8">
        <f>dose!V53*rate!V53</f>
        <v>55420.151854396005</v>
      </c>
    </row>
    <row r="54" spans="1:22" x14ac:dyDescent="0.3">
      <c r="A54">
        <v>52</v>
      </c>
      <c r="B54" s="8">
        <f>dose!B54*rate!B54</f>
        <v>74339.728324194322</v>
      </c>
      <c r="C54" s="8">
        <f>dose!C54*rate!C54</f>
        <v>67248.420614827977</v>
      </c>
      <c r="D54" s="8">
        <f>dose!D54*rate!D54</f>
        <v>66484.820241203735</v>
      </c>
      <c r="E54" s="8">
        <f>dose!E54*rate!E54</f>
        <v>66479.423846151432</v>
      </c>
      <c r="F54" s="8">
        <f>dose!F54*rate!F54</f>
        <v>70318.514919698675</v>
      </c>
      <c r="G54" s="8">
        <f>dose!G54*rate!G54</f>
        <v>62424.666755835446</v>
      </c>
      <c r="H54" s="8">
        <f>dose!H54*rate!H54</f>
        <v>63918.41198596311</v>
      </c>
      <c r="I54" s="8">
        <f>dose!I54*rate!I54</f>
        <v>65541.162768502807</v>
      </c>
      <c r="J54" s="8">
        <f>dose!J54*rate!J54</f>
        <v>65663.089037976344</v>
      </c>
      <c r="K54" s="8">
        <f>dose!K54*rate!K54</f>
        <v>67737.89308425755</v>
      </c>
      <c r="L54" s="8">
        <f>dose!L54*rate!L54</f>
        <v>69603.801464035918</v>
      </c>
      <c r="M54" s="8">
        <f>dose!M54*rate!M54</f>
        <v>67521.474412800715</v>
      </c>
      <c r="N54" s="8">
        <f>dose!N54*rate!N54</f>
        <v>64720.750690880675</v>
      </c>
      <c r="O54" s="8">
        <f>dose!O54*rate!O54</f>
        <v>63991.16146746085</v>
      </c>
      <c r="P54" s="8">
        <f>dose!P54*rate!P54</f>
        <v>65519.838270154563</v>
      </c>
      <c r="Q54" s="8">
        <f>dose!Q54*rate!Q54</f>
        <v>61965.918300321995</v>
      </c>
      <c r="R54" s="8">
        <f>dose!R54*rate!R54</f>
        <v>62255.859119403416</v>
      </c>
      <c r="S54" s="8">
        <f>dose!S54*rate!S54</f>
        <v>61278.015620615653</v>
      </c>
      <c r="T54" s="8">
        <f>dose!T54*rate!T54</f>
        <v>59992.113046534811</v>
      </c>
      <c r="U54" s="8">
        <f>dose!U54*rate!U54</f>
        <v>59947.639212979768</v>
      </c>
      <c r="V54" s="8">
        <f>dose!V54*rate!V54</f>
        <v>60353.998045664572</v>
      </c>
    </row>
    <row r="55" spans="1:22" x14ac:dyDescent="0.3">
      <c r="A55">
        <v>53</v>
      </c>
      <c r="B55" s="8">
        <f>dose!B55*rate!B55</f>
        <v>83023.182662855688</v>
      </c>
      <c r="C55" s="8">
        <f>dose!C55*rate!C55</f>
        <v>77991.98241544007</v>
      </c>
      <c r="D55" s="8">
        <f>dose!D55*rate!D55</f>
        <v>71293.6674367956</v>
      </c>
      <c r="E55" s="8">
        <f>dose!E55*rate!E55</f>
        <v>70972.091237359316</v>
      </c>
      <c r="F55" s="8">
        <f>dose!F55*rate!F55</f>
        <v>72314.402754964132</v>
      </c>
      <c r="G55" s="8">
        <f>dose!G55*rate!G55</f>
        <v>76774.094237001351</v>
      </c>
      <c r="H55" s="8">
        <f>dose!H55*rate!H55</f>
        <v>66304.808513413678</v>
      </c>
      <c r="I55" s="8">
        <f>dose!I55*rate!I55</f>
        <v>70300.579064277525</v>
      </c>
      <c r="J55" s="8">
        <f>dose!J55*rate!J55</f>
        <v>69193.846502209883</v>
      </c>
      <c r="K55" s="8">
        <f>dose!K55*rate!K55</f>
        <v>70856.609505330911</v>
      </c>
      <c r="L55" s="8">
        <f>dose!L55*rate!L55</f>
        <v>72714.647478415805</v>
      </c>
      <c r="M55" s="8">
        <f>dose!M55*rate!M55</f>
        <v>72409.351917614855</v>
      </c>
      <c r="N55" s="8">
        <f>dose!N55*rate!N55</f>
        <v>71497.029772646609</v>
      </c>
      <c r="O55" s="8">
        <f>dose!O55*rate!O55</f>
        <v>69170.714292160934</v>
      </c>
      <c r="P55" s="8">
        <f>dose!P55*rate!P55</f>
        <v>69040.25403253331</v>
      </c>
      <c r="Q55" s="8">
        <f>dose!Q55*rate!Q55</f>
        <v>67841.775021425303</v>
      </c>
      <c r="R55" s="8">
        <f>dose!R55*rate!R55</f>
        <v>67092.06750266398</v>
      </c>
      <c r="S55" s="8">
        <f>dose!S55*rate!S55</f>
        <v>66047.759378020492</v>
      </c>
      <c r="T55" s="8">
        <f>dose!T55*rate!T55</f>
        <v>65933.74147034777</v>
      </c>
      <c r="U55" s="8">
        <f>dose!U55*rate!U55</f>
        <v>66132.709878337642</v>
      </c>
      <c r="V55" s="8">
        <f>dose!V55*rate!V55</f>
        <v>66125.53391586832</v>
      </c>
    </row>
    <row r="56" spans="1:22" x14ac:dyDescent="0.3">
      <c r="A56">
        <v>54</v>
      </c>
      <c r="B56" s="8">
        <f>dose!B56*rate!B56</f>
        <v>85208.574150907763</v>
      </c>
      <c r="C56" s="8">
        <f>dose!C56*rate!C56</f>
        <v>84691.696499881058</v>
      </c>
      <c r="D56" s="8">
        <f>dose!D56*rate!D56</f>
        <v>81506.74104429032</v>
      </c>
      <c r="E56" s="8">
        <f>dose!E56*rate!E56</f>
        <v>72412.648746555176</v>
      </c>
      <c r="F56" s="8">
        <f>dose!F56*rate!F56</f>
        <v>76001.67316859735</v>
      </c>
      <c r="G56" s="8">
        <f>dose!G56*rate!G56</f>
        <v>75104.73913562308</v>
      </c>
      <c r="H56" s="8">
        <f>dose!H56*rate!H56</f>
        <v>81641.801372332266</v>
      </c>
      <c r="I56" s="8">
        <f>dose!I56*rate!I56</f>
        <v>72766.767828950062</v>
      </c>
      <c r="J56" s="8">
        <f>dose!J56*rate!J56</f>
        <v>76718.157889463968</v>
      </c>
      <c r="K56" s="8">
        <f>dose!K56*rate!K56</f>
        <v>73904.953260194408</v>
      </c>
      <c r="L56" s="8">
        <f>dose!L56*rate!L56</f>
        <v>75619.962665147919</v>
      </c>
      <c r="M56" s="8">
        <f>dose!M56*rate!M56</f>
        <v>76592.934579870387</v>
      </c>
      <c r="N56" s="8">
        <f>dose!N56*rate!N56</f>
        <v>74874.582979585801</v>
      </c>
      <c r="O56" s="8">
        <f>dose!O56*rate!O56</f>
        <v>76674.02852824943</v>
      </c>
      <c r="P56" s="8">
        <f>dose!P56*rate!P56</f>
        <v>73733.841425521328</v>
      </c>
      <c r="Q56" s="8">
        <f>dose!Q56*rate!Q56</f>
        <v>71274.227691395121</v>
      </c>
      <c r="R56" s="8">
        <f>dose!R56*rate!R56</f>
        <v>73288.622163675827</v>
      </c>
      <c r="S56" s="8">
        <f>dose!S56*rate!S56</f>
        <v>71716.275718511402</v>
      </c>
      <c r="T56" s="8">
        <f>dose!T56*rate!T56</f>
        <v>71978.468278639426</v>
      </c>
      <c r="U56" s="8">
        <f>dose!U56*rate!U56</f>
        <v>71571.173769746558</v>
      </c>
      <c r="V56" s="8">
        <f>dose!V56*rate!V56</f>
        <v>72492.354911677307</v>
      </c>
    </row>
    <row r="57" spans="1:22" x14ac:dyDescent="0.3">
      <c r="A57">
        <v>55</v>
      </c>
      <c r="B57" s="8">
        <f>dose!B57*rate!B57</f>
        <v>92221.884299146186</v>
      </c>
      <c r="C57" s="8">
        <f>dose!C57*rate!C57</f>
        <v>90462.673209814151</v>
      </c>
      <c r="D57" s="8">
        <f>dose!D57*rate!D57</f>
        <v>88354.114647910756</v>
      </c>
      <c r="E57" s="8">
        <f>dose!E57*rate!E57</f>
        <v>88030.883545051416</v>
      </c>
      <c r="F57" s="8">
        <f>dose!F57*rate!F57</f>
        <v>82486.717269808272</v>
      </c>
      <c r="G57" s="8">
        <f>dose!G57*rate!G57</f>
        <v>82907.353583991469</v>
      </c>
      <c r="H57" s="8">
        <f>dose!H57*rate!H57</f>
        <v>83340.231390823043</v>
      </c>
      <c r="I57" s="8">
        <f>dose!I57*rate!I57</f>
        <v>89585.673837590773</v>
      </c>
      <c r="J57" s="8">
        <f>dose!J57*rate!J57</f>
        <v>79485.291097111971</v>
      </c>
      <c r="K57" s="8">
        <f>dose!K57*rate!K57</f>
        <v>79803.325645505654</v>
      </c>
      <c r="L57" s="8">
        <f>dose!L57*rate!L57</f>
        <v>81623.342951300176</v>
      </c>
      <c r="M57" s="8">
        <f>dose!M57*rate!M57</f>
        <v>80549.815628223587</v>
      </c>
      <c r="N57" s="8">
        <f>dose!N57*rate!N57</f>
        <v>82854.720578862965</v>
      </c>
      <c r="O57" s="8">
        <f>dose!O57*rate!O57</f>
        <v>83475.84951669244</v>
      </c>
      <c r="P57" s="8">
        <f>dose!P57*rate!P57</f>
        <v>81425.312594746283</v>
      </c>
      <c r="Q57" s="8">
        <f>dose!Q57*rate!Q57</f>
        <v>79021.672219969085</v>
      </c>
      <c r="R57" s="8">
        <f>dose!R57*rate!R57</f>
        <v>78908.99977122758</v>
      </c>
      <c r="S57" s="8">
        <f>dose!S57*rate!S57</f>
        <v>80549.622482277278</v>
      </c>
      <c r="T57" s="8">
        <f>dose!T57*rate!T57</f>
        <v>78667.245912613391</v>
      </c>
      <c r="U57" s="8">
        <f>dose!U57*rate!U57</f>
        <v>79046.818774136627</v>
      </c>
      <c r="V57" s="8">
        <f>dose!V57*rate!V57</f>
        <v>78343.091568919117</v>
      </c>
    </row>
    <row r="58" spans="1:22" x14ac:dyDescent="0.3">
      <c r="A58">
        <v>56</v>
      </c>
      <c r="B58" s="8">
        <f>dose!B58*rate!B58</f>
        <v>101291.34528523831</v>
      </c>
      <c r="C58" s="8">
        <f>dose!C58*rate!C58</f>
        <v>98594.909234585779</v>
      </c>
      <c r="D58" s="8">
        <f>dose!D58*rate!D58</f>
        <v>97477.844634390305</v>
      </c>
      <c r="E58" s="8">
        <f>dose!E58*rate!E58</f>
        <v>96209.970180231292</v>
      </c>
      <c r="F58" s="8">
        <f>dose!F58*rate!F58</f>
        <v>96798.927807421729</v>
      </c>
      <c r="G58" s="8">
        <f>dose!G58*rate!G58</f>
        <v>88391.504753009503</v>
      </c>
      <c r="H58" s="8">
        <f>dose!H58*rate!H58</f>
        <v>88403.492742189715</v>
      </c>
      <c r="I58" s="8">
        <f>dose!I58*rate!I58</f>
        <v>90408.385015547043</v>
      </c>
      <c r="J58" s="8">
        <f>dose!J58*rate!J58</f>
        <v>96321.39630976117</v>
      </c>
      <c r="K58" s="8">
        <f>dose!K58*rate!K58</f>
        <v>82350.376587433042</v>
      </c>
      <c r="L58" s="8">
        <f>dose!L58*rate!L58</f>
        <v>85261.761806894996</v>
      </c>
      <c r="M58" s="8">
        <f>dose!M58*rate!M58</f>
        <v>84331.491549793733</v>
      </c>
      <c r="N58" s="8">
        <f>dose!N58*rate!N58</f>
        <v>84862.363885549188</v>
      </c>
      <c r="O58" s="8">
        <f>dose!O58*rate!O58</f>
        <v>87451.486029600419</v>
      </c>
      <c r="P58" s="8">
        <f>dose!P58*rate!P58</f>
        <v>86804.8345134048</v>
      </c>
      <c r="Q58" s="8">
        <f>dose!Q58*rate!Q58</f>
        <v>85370.625152684355</v>
      </c>
      <c r="R58" s="8">
        <f>dose!R58*rate!R58</f>
        <v>86730.080557296766</v>
      </c>
      <c r="S58" s="8">
        <f>dose!S58*rate!S58</f>
        <v>84981.780216554675</v>
      </c>
      <c r="T58" s="8">
        <f>dose!T58*rate!T58</f>
        <v>86448.037640961134</v>
      </c>
      <c r="U58" s="8">
        <f>dose!U58*rate!U58</f>
        <v>85658.609477270307</v>
      </c>
      <c r="V58" s="8">
        <f>dose!V58*rate!V58</f>
        <v>85335.023655485464</v>
      </c>
    </row>
    <row r="59" spans="1:22" x14ac:dyDescent="0.3">
      <c r="A59">
        <v>57</v>
      </c>
      <c r="B59" s="8">
        <f>dose!B59*rate!B59</f>
        <v>110692.74140232497</v>
      </c>
      <c r="C59" s="8">
        <f>dose!C59*rate!C59</f>
        <v>105771.11004364469</v>
      </c>
      <c r="D59" s="8">
        <f>dose!D59*rate!D59</f>
        <v>104371.68350490267</v>
      </c>
      <c r="E59" s="8">
        <f>dose!E59*rate!E59</f>
        <v>102764.68841495377</v>
      </c>
      <c r="F59" s="8">
        <f>dose!F59*rate!F59</f>
        <v>103950.28689617418</v>
      </c>
      <c r="G59" s="8">
        <f>dose!G59*rate!G59</f>
        <v>102836.49773733088</v>
      </c>
      <c r="H59" s="8">
        <f>dose!H59*rate!H59</f>
        <v>95460.832415746117</v>
      </c>
      <c r="I59" s="8">
        <f>dose!I59*rate!I59</f>
        <v>94546.467134628139</v>
      </c>
      <c r="J59" s="8">
        <f>dose!J59*rate!J59</f>
        <v>95846.956148241909</v>
      </c>
      <c r="K59" s="8">
        <f>dose!K59*rate!K59</f>
        <v>101657.72161102451</v>
      </c>
      <c r="L59" s="8">
        <f>dose!L59*rate!L59</f>
        <v>89981.195136664275</v>
      </c>
      <c r="M59" s="8">
        <f>dose!M59*rate!M59</f>
        <v>91388.280286294525</v>
      </c>
      <c r="N59" s="8">
        <f>dose!N59*rate!N59</f>
        <v>91341.894991497931</v>
      </c>
      <c r="O59" s="8">
        <f>dose!O59*rate!O59</f>
        <v>90933.64944653635</v>
      </c>
      <c r="P59" s="8">
        <f>dose!P59*rate!P59</f>
        <v>94326.573538302197</v>
      </c>
      <c r="Q59" s="8">
        <f>dose!Q59*rate!Q59</f>
        <v>92666.765303655033</v>
      </c>
      <c r="R59" s="8">
        <f>dose!R59*rate!R59</f>
        <v>91773.069028836806</v>
      </c>
      <c r="S59" s="8">
        <f>dose!S59*rate!S59</f>
        <v>91284.497968366282</v>
      </c>
      <c r="T59" s="8">
        <f>dose!T59*rate!T59</f>
        <v>91374.683906451944</v>
      </c>
      <c r="U59" s="8">
        <f>dose!U59*rate!U59</f>
        <v>94070.72848928241</v>
      </c>
      <c r="V59" s="8">
        <f>dose!V59*rate!V59</f>
        <v>93256.07045828049</v>
      </c>
    </row>
    <row r="60" spans="1:22" x14ac:dyDescent="0.3">
      <c r="A60">
        <v>58</v>
      </c>
      <c r="B60" s="8">
        <f>dose!B60*rate!B60</f>
        <v>121388.94941410795</v>
      </c>
      <c r="C60" s="8">
        <f>dose!C60*rate!C60</f>
        <v>121677.68990677498</v>
      </c>
      <c r="D60" s="8">
        <f>dose!D60*rate!D60</f>
        <v>114707.08371498929</v>
      </c>
      <c r="E60" s="8">
        <f>dose!E60*rate!E60</f>
        <v>113586.27159287549</v>
      </c>
      <c r="F60" s="8">
        <f>dose!F60*rate!F60</f>
        <v>113394.95398591021</v>
      </c>
      <c r="G60" s="8">
        <f>dose!G60*rate!G60</f>
        <v>111190.53705656846</v>
      </c>
      <c r="H60" s="8">
        <f>dose!H60*rate!H60</f>
        <v>111403.89456211485</v>
      </c>
      <c r="I60" s="8">
        <f>dose!I60*rate!I60</f>
        <v>103128.30323448412</v>
      </c>
      <c r="J60" s="8">
        <f>dose!J60*rate!J60</f>
        <v>102586.10775753189</v>
      </c>
      <c r="K60" s="8">
        <f>dose!K60*rate!K60</f>
        <v>101536.47065810228</v>
      </c>
      <c r="L60" s="8">
        <f>dose!L60*rate!L60</f>
        <v>108748.00110130759</v>
      </c>
      <c r="M60" s="8">
        <f>dose!M60*rate!M60</f>
        <v>97577.575634281064</v>
      </c>
      <c r="N60" s="8">
        <f>dose!N60*rate!N60</f>
        <v>97176.838015708767</v>
      </c>
      <c r="O60" s="8">
        <f>dose!O60*rate!O60</f>
        <v>96996.618849863997</v>
      </c>
      <c r="P60" s="8">
        <f>dose!P60*rate!P60</f>
        <v>96951.251445102913</v>
      </c>
      <c r="Q60" s="8">
        <f>dose!Q60*rate!Q60</f>
        <v>99160.577144181312</v>
      </c>
      <c r="R60" s="8">
        <f>dose!R60*rate!R60</f>
        <v>98399.463934637621</v>
      </c>
      <c r="S60" s="8">
        <f>dose!S60*rate!S60</f>
        <v>100077.17550439785</v>
      </c>
      <c r="T60" s="8">
        <f>dose!T60*rate!T60</f>
        <v>100275.97818973906</v>
      </c>
      <c r="U60" s="8">
        <f>dose!U60*rate!U60</f>
        <v>99911.517223698625</v>
      </c>
      <c r="V60" s="8">
        <f>dose!V60*rate!V60</f>
        <v>100422.35871268778</v>
      </c>
    </row>
    <row r="61" spans="1:22" x14ac:dyDescent="0.3">
      <c r="A61">
        <v>59</v>
      </c>
      <c r="B61" s="8">
        <f>dose!B61*rate!B61</f>
        <v>129020.82001630992</v>
      </c>
      <c r="C61" s="8">
        <f>dose!C61*rate!C61</f>
        <v>127819.52909852118</v>
      </c>
      <c r="D61" s="8">
        <f>dose!D61*rate!D61</f>
        <v>124030.06501474943</v>
      </c>
      <c r="E61" s="8">
        <f>dose!E61*rate!E61</f>
        <v>119513.57728450673</v>
      </c>
      <c r="F61" s="8">
        <f>dose!F61*rate!F61</f>
        <v>121514.42972985427</v>
      </c>
      <c r="G61" s="8">
        <f>dose!G61*rate!G61</f>
        <v>120632.63724206113</v>
      </c>
      <c r="H61" s="8">
        <f>dose!H61*rate!H61</f>
        <v>118987.63826136505</v>
      </c>
      <c r="I61" s="8">
        <f>dose!I61*rate!I61</f>
        <v>120198.03151711948</v>
      </c>
      <c r="J61" s="8">
        <f>dose!J61*rate!J61</f>
        <v>111993.69111012496</v>
      </c>
      <c r="K61" s="8">
        <f>dose!K61*rate!K61</f>
        <v>107416.86743188745</v>
      </c>
      <c r="L61" s="8">
        <f>dose!L61*rate!L61</f>
        <v>111199.31974474895</v>
      </c>
      <c r="M61" s="8">
        <f>dose!M61*rate!M61</f>
        <v>116278.4886296005</v>
      </c>
      <c r="N61" s="8">
        <f>dose!N61*rate!N61</f>
        <v>101118.12669163742</v>
      </c>
      <c r="O61" s="8">
        <f>dose!O61*rate!O61</f>
        <v>104360.50431784645</v>
      </c>
      <c r="P61" s="8">
        <f>dose!P61*rate!P61</f>
        <v>103865.69749197511</v>
      </c>
      <c r="Q61" s="8">
        <f>dose!Q61*rate!Q61</f>
        <v>104541.01399578218</v>
      </c>
      <c r="R61" s="8">
        <f>dose!R61*rate!R61</f>
        <v>106025.51068406968</v>
      </c>
      <c r="S61" s="8">
        <f>dose!S61*rate!S61</f>
        <v>106937.78429867874</v>
      </c>
      <c r="T61" s="8">
        <f>dose!T61*rate!T61</f>
        <v>107667.55066531667</v>
      </c>
      <c r="U61" s="8">
        <f>dose!U61*rate!U61</f>
        <v>106999.52310185489</v>
      </c>
      <c r="V61" s="8">
        <f>dose!V61*rate!V61</f>
        <v>107490.20218821774</v>
      </c>
    </row>
    <row r="62" spans="1:22" x14ac:dyDescent="0.3">
      <c r="A62">
        <v>60</v>
      </c>
      <c r="B62" s="8">
        <f>dose!B62*rate!B62</f>
        <v>148918.13402964006</v>
      </c>
      <c r="C62" s="8">
        <f>dose!C62*rate!C62</f>
        <v>139257.01665737052</v>
      </c>
      <c r="D62" s="8">
        <f>dose!D62*rate!D62</f>
        <v>137313.99176667247</v>
      </c>
      <c r="E62" s="8">
        <f>dose!E62*rate!E62</f>
        <v>132107.62675280974</v>
      </c>
      <c r="F62" s="8">
        <f>dose!F62*rate!F62</f>
        <v>128229.01825334529</v>
      </c>
      <c r="G62" s="8">
        <f>dose!G62*rate!G62</f>
        <v>127212.69764413185</v>
      </c>
      <c r="H62" s="8">
        <f>dose!H62*rate!H62</f>
        <v>128824.42602781668</v>
      </c>
      <c r="I62" s="8">
        <f>dose!I62*rate!I62</f>
        <v>130490.48173190038</v>
      </c>
      <c r="J62" s="8">
        <f>dose!J62*rate!J62</f>
        <v>129343.48821825231</v>
      </c>
      <c r="K62" s="8">
        <f>dose!K62*rate!K62</f>
        <v>117412.65846088213</v>
      </c>
      <c r="L62" s="8">
        <f>dose!L62*rate!L62</f>
        <v>118637.43602292924</v>
      </c>
      <c r="M62" s="8">
        <f>dose!M62*rate!M62</f>
        <v>118458.44592448405</v>
      </c>
      <c r="N62" s="8">
        <f>dose!N62*rate!N62</f>
        <v>124553.92834242001</v>
      </c>
      <c r="O62" s="8">
        <f>dose!O62*rate!O62</f>
        <v>112902.41749619397</v>
      </c>
      <c r="P62" s="8">
        <f>dose!P62*rate!P62</f>
        <v>113875.85641153515</v>
      </c>
      <c r="Q62" s="8">
        <f>dose!Q62*rate!Q62</f>
        <v>111703.24850253364</v>
      </c>
      <c r="R62" s="8">
        <f>dose!R62*rate!R62</f>
        <v>112844.17228456619</v>
      </c>
      <c r="S62" s="8">
        <f>dose!S62*rate!S62</f>
        <v>114413.6185265258</v>
      </c>
      <c r="T62" s="8">
        <f>dose!T62*rate!T62</f>
        <v>115730.61631564808</v>
      </c>
      <c r="U62" s="8">
        <f>dose!U62*rate!U62</f>
        <v>116487.94574230831</v>
      </c>
      <c r="V62" s="8">
        <f>dose!V62*rate!V62</f>
        <v>115762.40249852609</v>
      </c>
    </row>
    <row r="63" spans="1:22" x14ac:dyDescent="0.3">
      <c r="A63">
        <v>61</v>
      </c>
      <c r="B63" s="8">
        <f>dose!B63*rate!B63</f>
        <v>163579.93964292112</v>
      </c>
      <c r="C63" s="8">
        <f>dose!C63*rate!C63</f>
        <v>160175.41950929727</v>
      </c>
      <c r="D63" s="8">
        <f>dose!D63*rate!D63</f>
        <v>150790.15988752496</v>
      </c>
      <c r="E63" s="8">
        <f>dose!E63*rate!E63</f>
        <v>150585.49928567931</v>
      </c>
      <c r="F63" s="8">
        <f>dose!F63*rate!F63</f>
        <v>146872.22171081125</v>
      </c>
      <c r="G63" s="8">
        <f>dose!G63*rate!G63</f>
        <v>139092.07734892136</v>
      </c>
      <c r="H63" s="8">
        <f>dose!H63*rate!H63</f>
        <v>136879.9880365142</v>
      </c>
      <c r="I63" s="8">
        <f>dose!I63*rate!I63</f>
        <v>136849.87526316795</v>
      </c>
      <c r="J63" s="8">
        <f>dose!J63*rate!J63</f>
        <v>139735.09712267036</v>
      </c>
      <c r="K63" s="8">
        <f>dose!K63*rate!K63</f>
        <v>135147.75018144323</v>
      </c>
      <c r="L63" s="8">
        <f>dose!L63*rate!L63</f>
        <v>124031.96174435879</v>
      </c>
      <c r="M63" s="8">
        <f>dose!M63*rate!M63</f>
        <v>121129.3510802121</v>
      </c>
      <c r="N63" s="8">
        <f>dose!N63*rate!N63</f>
        <v>122931.18316405742</v>
      </c>
      <c r="O63" s="8">
        <f>dose!O63*rate!O63</f>
        <v>132841.06141061118</v>
      </c>
      <c r="P63" s="8">
        <f>dose!P63*rate!P63</f>
        <v>115187.47876637231</v>
      </c>
      <c r="Q63" s="8">
        <f>dose!Q63*rate!Q63</f>
        <v>115969.47624187177</v>
      </c>
      <c r="R63" s="8">
        <f>dose!R63*rate!R63</f>
        <v>117427.89382188441</v>
      </c>
      <c r="S63" s="8">
        <f>dose!S63*rate!S63</f>
        <v>120407.52971346387</v>
      </c>
      <c r="T63" s="8">
        <f>dose!T63*rate!T63</f>
        <v>123743.82001077317</v>
      </c>
      <c r="U63" s="8">
        <f>dose!U63*rate!U63</f>
        <v>126994.18308867262</v>
      </c>
      <c r="V63" s="8">
        <f>dose!V63*rate!V63</f>
        <v>125474.10267432012</v>
      </c>
    </row>
    <row r="64" spans="1:22" x14ac:dyDescent="0.3">
      <c r="A64">
        <v>62</v>
      </c>
      <c r="B64" s="8">
        <f>dose!B64*rate!B64</f>
        <v>175840.2538449264</v>
      </c>
      <c r="C64" s="8">
        <f>dose!C64*rate!C64</f>
        <v>177981.24543983774</v>
      </c>
      <c r="D64" s="8">
        <f>dose!D64*rate!D64</f>
        <v>168926.87624955663</v>
      </c>
      <c r="E64" s="8">
        <f>dose!E64*rate!E64</f>
        <v>162488.01227097691</v>
      </c>
      <c r="F64" s="8">
        <f>dose!F64*rate!F64</f>
        <v>157744.64584534973</v>
      </c>
      <c r="G64" s="8">
        <f>dose!G64*rate!G64</f>
        <v>156164.00185809701</v>
      </c>
      <c r="H64" s="8">
        <f>dose!H64*rate!H64</f>
        <v>150634.11568940393</v>
      </c>
      <c r="I64" s="8">
        <f>dose!I64*rate!I64</f>
        <v>151280.70941952048</v>
      </c>
      <c r="J64" s="8">
        <f>dose!J64*rate!J64</f>
        <v>149644.45973668623</v>
      </c>
      <c r="K64" s="8">
        <f>dose!K64*rate!K64</f>
        <v>146448.90949622454</v>
      </c>
      <c r="L64" s="8">
        <f>dose!L64*rate!L64</f>
        <v>148025.8149214524</v>
      </c>
      <c r="M64" s="8">
        <f>dose!M64*rate!M64</f>
        <v>133494.99321827819</v>
      </c>
      <c r="N64" s="8">
        <f>dose!N64*rate!N64</f>
        <v>129938.32029224071</v>
      </c>
      <c r="O64" s="8">
        <f>dose!O64*rate!O64</f>
        <v>132625.68705161416</v>
      </c>
      <c r="P64" s="8">
        <f>dose!P64*rate!P64</f>
        <v>142121.27479919538</v>
      </c>
      <c r="Q64" s="8">
        <f>dose!Q64*rate!Q64</f>
        <v>124326.79773952437</v>
      </c>
      <c r="R64" s="8">
        <f>dose!R64*rate!R64</f>
        <v>124745.30715521022</v>
      </c>
      <c r="S64" s="8">
        <f>dose!S64*rate!S64</f>
        <v>128594.41381034789</v>
      </c>
      <c r="T64" s="8">
        <f>dose!T64*rate!T64</f>
        <v>131027.99798513667</v>
      </c>
      <c r="U64" s="8">
        <f>dose!U64*rate!U64</f>
        <v>134042.11729229282</v>
      </c>
      <c r="V64" s="8">
        <f>dose!V64*rate!V64</f>
        <v>134789.64778004852</v>
      </c>
    </row>
    <row r="65" spans="1:22" x14ac:dyDescent="0.3">
      <c r="A65">
        <v>63</v>
      </c>
      <c r="B65" s="8">
        <f>dose!B65*rate!B65</f>
        <v>185836.76335150716</v>
      </c>
      <c r="C65" s="8">
        <f>dose!C65*rate!C65</f>
        <v>187828.15896392291</v>
      </c>
      <c r="D65" s="8">
        <f>dose!D65*rate!D65</f>
        <v>179973.97066018969</v>
      </c>
      <c r="E65" s="8">
        <f>dose!E65*rate!E65</f>
        <v>179044.03527982082</v>
      </c>
      <c r="F65" s="8">
        <f>dose!F65*rate!F65</f>
        <v>169984.09533795877</v>
      </c>
      <c r="G65" s="8">
        <f>dose!G65*rate!G65</f>
        <v>169185.00509542157</v>
      </c>
      <c r="H65" s="8">
        <f>dose!H65*rate!H65</f>
        <v>165971.69823624589</v>
      </c>
      <c r="I65" s="8">
        <f>dose!I65*rate!I65</f>
        <v>162490.55075467794</v>
      </c>
      <c r="J65" s="8">
        <f>dose!J65*rate!J65</f>
        <v>158494.23760798707</v>
      </c>
      <c r="K65" s="8">
        <f>dose!K65*rate!K65</f>
        <v>155121.50244416529</v>
      </c>
      <c r="L65" s="8">
        <f>dose!L65*rate!L65</f>
        <v>157897.43527248924</v>
      </c>
      <c r="M65" s="8">
        <f>dose!M65*rate!M65</f>
        <v>154045.61690842241</v>
      </c>
      <c r="N65" s="8">
        <f>dose!N65*rate!N65</f>
        <v>142854.23820859604</v>
      </c>
      <c r="O65" s="8">
        <f>dose!O65*rate!O65</f>
        <v>140570.22902609021</v>
      </c>
      <c r="P65" s="8">
        <f>dose!P65*rate!P65</f>
        <v>142597.96144999415</v>
      </c>
      <c r="Q65" s="8">
        <f>dose!Q65*rate!Q65</f>
        <v>148060.21208368483</v>
      </c>
      <c r="R65" s="8">
        <f>dose!R65*rate!R65</f>
        <v>131806.73018160433</v>
      </c>
      <c r="S65" s="8">
        <f>dose!S65*rate!S65</f>
        <v>135692.76088005761</v>
      </c>
      <c r="T65" s="8">
        <f>dose!T65*rate!T65</f>
        <v>138463.570193605</v>
      </c>
      <c r="U65" s="8">
        <f>dose!U65*rate!U65</f>
        <v>141774.3942369537</v>
      </c>
      <c r="V65" s="8">
        <f>dose!V65*rate!V65</f>
        <v>147519.587090702</v>
      </c>
    </row>
    <row r="66" spans="1:22" x14ac:dyDescent="0.3">
      <c r="A66">
        <v>64</v>
      </c>
      <c r="B66" s="8">
        <f>dose!B66*rate!B66</f>
        <v>198501.40632962217</v>
      </c>
      <c r="C66" s="8">
        <f>dose!C66*rate!C66</f>
        <v>198062.98443888416</v>
      </c>
      <c r="D66" s="8">
        <f>dose!D66*rate!D66</f>
        <v>196673.1575997874</v>
      </c>
      <c r="E66" s="8">
        <f>dose!E66*rate!E66</f>
        <v>191478.55370871429</v>
      </c>
      <c r="F66" s="8">
        <f>dose!F66*rate!F66</f>
        <v>193630.69501264964</v>
      </c>
      <c r="G66" s="8">
        <f>dose!G66*rate!G66</f>
        <v>183732.94908791321</v>
      </c>
      <c r="H66" s="8">
        <f>dose!H66*rate!H66</f>
        <v>179211.4740045981</v>
      </c>
      <c r="I66" s="8">
        <f>dose!I66*rate!I66</f>
        <v>178279.90610017398</v>
      </c>
      <c r="J66" s="8">
        <f>dose!J66*rate!J66</f>
        <v>172974.77267392556</v>
      </c>
      <c r="K66" s="8">
        <f>dose!K66*rate!K66</f>
        <v>166223.67699644814</v>
      </c>
      <c r="L66" s="8">
        <f>dose!L66*rate!L66</f>
        <v>167531.51911106578</v>
      </c>
      <c r="M66" s="8">
        <f>dose!M66*rate!M66</f>
        <v>164875.36206221164</v>
      </c>
      <c r="N66" s="8">
        <f>dose!N66*rate!N66</f>
        <v>164880.46663764378</v>
      </c>
      <c r="O66" s="8">
        <f>dose!O66*rate!O66</f>
        <v>155683.58856204618</v>
      </c>
      <c r="P66" s="8">
        <f>dose!P66*rate!P66</f>
        <v>149652.15263243229</v>
      </c>
      <c r="Q66" s="8">
        <f>dose!Q66*rate!Q66</f>
        <v>152365.85980161713</v>
      </c>
      <c r="R66" s="8">
        <f>dose!R66*rate!R66</f>
        <v>160917.58083117576</v>
      </c>
      <c r="S66" s="8">
        <f>dose!S66*rate!S66</f>
        <v>141692.40047111001</v>
      </c>
      <c r="T66" s="8">
        <f>dose!T66*rate!T66</f>
        <v>146549.07368931573</v>
      </c>
      <c r="U66" s="8">
        <f>dose!U66*rate!U66</f>
        <v>146706.75153517592</v>
      </c>
      <c r="V66" s="8">
        <f>dose!V66*rate!V66</f>
        <v>151581.34798842954</v>
      </c>
    </row>
    <row r="67" spans="1:22" x14ac:dyDescent="0.3">
      <c r="A67">
        <v>65</v>
      </c>
      <c r="B67" s="8">
        <f>dose!B67*rate!B67</f>
        <v>219279.77112660278</v>
      </c>
      <c r="C67" s="8">
        <f>dose!C67*rate!C67</f>
        <v>211670.36360996647</v>
      </c>
      <c r="D67" s="8">
        <f>dose!D67*rate!D67</f>
        <v>208948.2702031692</v>
      </c>
      <c r="E67" s="8">
        <f>dose!E67*rate!E67</f>
        <v>210129.27561458963</v>
      </c>
      <c r="F67" s="8">
        <f>dose!F67*rate!F67</f>
        <v>207172.96540851021</v>
      </c>
      <c r="G67" s="8">
        <f>dose!G67*rate!G67</f>
        <v>201523.81099204178</v>
      </c>
      <c r="H67" s="8">
        <f>dose!H67*rate!H67</f>
        <v>193568.86766825014</v>
      </c>
      <c r="I67" s="8">
        <f>dose!I67*rate!I67</f>
        <v>191233.25812598356</v>
      </c>
      <c r="J67" s="8">
        <f>dose!J67*rate!J67</f>
        <v>188522.05513389219</v>
      </c>
      <c r="K67" s="8">
        <f>dose!K67*rate!K67</f>
        <v>179845.0350654691</v>
      </c>
      <c r="L67" s="8">
        <f>dose!L67*rate!L67</f>
        <v>176510.06611713392</v>
      </c>
      <c r="M67" s="8">
        <f>dose!M67*rate!M67</f>
        <v>173223.02634988955</v>
      </c>
      <c r="N67" s="8">
        <f>dose!N67*rate!N67</f>
        <v>175917.54544313066</v>
      </c>
      <c r="O67" s="8">
        <f>dose!O67*rate!O67</f>
        <v>176263.28855278666</v>
      </c>
      <c r="P67" s="8">
        <f>dose!P67*rate!P67</f>
        <v>162084.03660151677</v>
      </c>
      <c r="Q67" s="8">
        <f>dose!Q67*rate!Q67</f>
        <v>159340.16552715917</v>
      </c>
      <c r="R67" s="8">
        <f>dose!R67*rate!R67</f>
        <v>157677.82394032995</v>
      </c>
      <c r="S67" s="8">
        <f>dose!S67*rate!S67</f>
        <v>170744.01430702873</v>
      </c>
      <c r="T67" s="8">
        <f>dose!T67*rate!T67</f>
        <v>150993.83934434297</v>
      </c>
      <c r="U67" s="8">
        <f>dose!U67*rate!U67</f>
        <v>157080.17497351352</v>
      </c>
      <c r="V67" s="8">
        <f>dose!V67*rate!V67</f>
        <v>160515.06585036227</v>
      </c>
    </row>
    <row r="68" spans="1:22" x14ac:dyDescent="0.3">
      <c r="A68">
        <v>66</v>
      </c>
      <c r="B68" s="8">
        <f>dose!B68*rate!B68</f>
        <v>235909.13439387805</v>
      </c>
      <c r="C68" s="8">
        <f>dose!C68*rate!C68</f>
        <v>233284.69777633299</v>
      </c>
      <c r="D68" s="8">
        <f>dose!D68*rate!D68</f>
        <v>225401.12633155126</v>
      </c>
      <c r="E68" s="8">
        <f>dose!E68*rate!E68</f>
        <v>225965.60045482509</v>
      </c>
      <c r="F68" s="8">
        <f>dose!F68*rate!F68</f>
        <v>224093.29637340779</v>
      </c>
      <c r="G68" s="8">
        <f>dose!G68*rate!G68</f>
        <v>216543.01900026045</v>
      </c>
      <c r="H68" s="8">
        <f>dose!H68*rate!H68</f>
        <v>213637.36801719529</v>
      </c>
      <c r="I68" s="8">
        <f>dose!I68*rate!I68</f>
        <v>203463.35090793401</v>
      </c>
      <c r="J68" s="8">
        <f>dose!J68*rate!J68</f>
        <v>201738.86163006118</v>
      </c>
      <c r="K68" s="8">
        <f>dose!K68*rate!K68</f>
        <v>196965.45452549012</v>
      </c>
      <c r="L68" s="8">
        <f>dose!L68*rate!L68</f>
        <v>189570.32575983924</v>
      </c>
      <c r="M68" s="8">
        <f>dose!M68*rate!M68</f>
        <v>186073.18662675397</v>
      </c>
      <c r="N68" s="8">
        <f>dose!N68*rate!N68</f>
        <v>184741.40455127394</v>
      </c>
      <c r="O68" s="8">
        <f>dose!O68*rate!O68</f>
        <v>187560.04261045394</v>
      </c>
      <c r="P68" s="8">
        <f>dose!P68*rate!P68</f>
        <v>186065.7042151904</v>
      </c>
      <c r="Q68" s="8">
        <f>dose!Q68*rate!Q68</f>
        <v>170286.70476168272</v>
      </c>
      <c r="R68" s="8">
        <f>dose!R68*rate!R68</f>
        <v>166611.91073477027</v>
      </c>
      <c r="S68" s="8">
        <f>dose!S68*rate!S68</f>
        <v>172148.82310652192</v>
      </c>
      <c r="T68" s="8">
        <f>dose!T68*rate!T68</f>
        <v>187316.61742506275</v>
      </c>
      <c r="U68" s="8">
        <f>dose!U68*rate!U68</f>
        <v>163821.81359437731</v>
      </c>
      <c r="V68" s="8">
        <f>dose!V68*rate!V68</f>
        <v>170591.27295846297</v>
      </c>
    </row>
    <row r="69" spans="1:22" x14ac:dyDescent="0.3">
      <c r="A69">
        <v>67</v>
      </c>
      <c r="B69" s="8">
        <f>dose!B69*rate!B69</f>
        <v>261427.67478538345</v>
      </c>
      <c r="C69" s="8">
        <f>dose!C69*rate!C69</f>
        <v>247860.4618709604</v>
      </c>
      <c r="D69" s="8">
        <f>dose!D69*rate!D69</f>
        <v>249320.30802484485</v>
      </c>
      <c r="E69" s="8">
        <f>dose!E69*rate!E69</f>
        <v>237266.68629035258</v>
      </c>
      <c r="F69" s="8">
        <f>dose!F69*rate!F69</f>
        <v>234184.74737175065</v>
      </c>
      <c r="G69" s="8">
        <f>dose!G69*rate!G69</f>
        <v>236106.35075577683</v>
      </c>
      <c r="H69" s="8">
        <f>dose!H69*rate!H69</f>
        <v>231723.78431768247</v>
      </c>
      <c r="I69" s="8">
        <f>dose!I69*rate!I69</f>
        <v>229889.48584757591</v>
      </c>
      <c r="J69" s="8">
        <f>dose!J69*rate!J69</f>
        <v>218797.40058839653</v>
      </c>
      <c r="K69" s="8">
        <f>dose!K69*rate!K69</f>
        <v>211651.61968674356</v>
      </c>
      <c r="L69" s="8">
        <f>dose!L69*rate!L69</f>
        <v>210849.85692050998</v>
      </c>
      <c r="M69" s="8">
        <f>dose!M69*rate!M69</f>
        <v>202457.84668642309</v>
      </c>
      <c r="N69" s="8">
        <f>dose!N69*rate!N69</f>
        <v>194821.75558562274</v>
      </c>
      <c r="O69" s="8">
        <f>dose!O69*rate!O69</f>
        <v>197048.51017744455</v>
      </c>
      <c r="P69" s="8">
        <f>dose!P69*rate!P69</f>
        <v>195467.79780720873</v>
      </c>
      <c r="Q69" s="8">
        <f>dose!Q69*rate!Q69</f>
        <v>192972.20113431173</v>
      </c>
      <c r="R69" s="8">
        <f>dose!R69*rate!R69</f>
        <v>180207.71502573034</v>
      </c>
      <c r="S69" s="8">
        <f>dose!S69*rate!S69</f>
        <v>181477.58728238128</v>
      </c>
      <c r="T69" s="8">
        <f>dose!T69*rate!T69</f>
        <v>185550.5951149693</v>
      </c>
      <c r="U69" s="8">
        <f>dose!U69*rate!U69</f>
        <v>199338.54960300936</v>
      </c>
      <c r="V69" s="8">
        <f>dose!V69*rate!V69</f>
        <v>176257.60886101224</v>
      </c>
    </row>
    <row r="70" spans="1:22" x14ac:dyDescent="0.3">
      <c r="A70">
        <v>68</v>
      </c>
      <c r="B70" s="8">
        <f>dose!B70*rate!B70</f>
        <v>292628.16262235033</v>
      </c>
      <c r="C70" s="8">
        <f>dose!C70*rate!C70</f>
        <v>284267.47525985545</v>
      </c>
      <c r="D70" s="8">
        <f>dose!D70*rate!D70</f>
        <v>275006.42032188718</v>
      </c>
      <c r="E70" s="8">
        <f>dose!E70*rate!E70</f>
        <v>269296.69979439129</v>
      </c>
      <c r="F70" s="8">
        <f>dose!F70*rate!F70</f>
        <v>260648.13367981708</v>
      </c>
      <c r="G70" s="8">
        <f>dose!G70*rate!G70</f>
        <v>254491.12829963726</v>
      </c>
      <c r="H70" s="8">
        <f>dose!H70*rate!H70</f>
        <v>249347.65325509582</v>
      </c>
      <c r="I70" s="8">
        <f>dose!I70*rate!I70</f>
        <v>245690.41500544714</v>
      </c>
      <c r="J70" s="8">
        <f>dose!J70*rate!J70</f>
        <v>242460.72838079152</v>
      </c>
      <c r="K70" s="8">
        <f>dose!K70*rate!K70</f>
        <v>226794.69765828562</v>
      </c>
      <c r="L70" s="8">
        <f>dose!L70*rate!L70</f>
        <v>223847.55550636043</v>
      </c>
      <c r="M70" s="8">
        <f>dose!M70*rate!M70</f>
        <v>218875.79951122313</v>
      </c>
      <c r="N70" s="8">
        <f>dose!N70*rate!N70</f>
        <v>212171.61938537576</v>
      </c>
      <c r="O70" s="8">
        <f>dose!O70*rate!O70</f>
        <v>210592.18294575354</v>
      </c>
      <c r="P70" s="8">
        <f>dose!P70*rate!P70</f>
        <v>208669.87729788656</v>
      </c>
      <c r="Q70" s="8">
        <f>dose!Q70*rate!Q70</f>
        <v>210017.66059899403</v>
      </c>
      <c r="R70" s="8">
        <f>dose!R70*rate!R70</f>
        <v>210540.78871263852</v>
      </c>
      <c r="S70" s="8">
        <f>dose!S70*rate!S70</f>
        <v>194964.2846901872</v>
      </c>
      <c r="T70" s="8">
        <f>dose!T70*rate!T70</f>
        <v>196323.83602080194</v>
      </c>
      <c r="U70" s="8">
        <f>dose!U70*rate!U70</f>
        <v>201083.62606318993</v>
      </c>
      <c r="V70" s="8">
        <f>dose!V70*rate!V70</f>
        <v>215727.2470685844</v>
      </c>
    </row>
    <row r="71" spans="1:22" x14ac:dyDescent="0.3">
      <c r="A71">
        <v>69</v>
      </c>
      <c r="B71" s="8">
        <f>dose!B71*rate!B71</f>
        <v>316481.2739026745</v>
      </c>
      <c r="C71" s="8">
        <f>dose!C71*rate!C71</f>
        <v>314028.72560987895</v>
      </c>
      <c r="D71" s="8">
        <f>dose!D71*rate!D71</f>
        <v>300984.60334030131</v>
      </c>
      <c r="E71" s="8">
        <f>dose!E71*rate!E71</f>
        <v>289252.63953998277</v>
      </c>
      <c r="F71" s="8">
        <f>dose!F71*rate!F71</f>
        <v>290949.22099438886</v>
      </c>
      <c r="G71" s="8">
        <f>dose!G71*rate!G71</f>
        <v>275997.29856419732</v>
      </c>
      <c r="H71" s="8">
        <f>dose!H71*rate!H71</f>
        <v>274831.54241543345</v>
      </c>
      <c r="I71" s="8">
        <f>dose!I71*rate!I71</f>
        <v>266882.87048778759</v>
      </c>
      <c r="J71" s="8">
        <f>dose!J71*rate!J71</f>
        <v>264682.70557574887</v>
      </c>
      <c r="K71" s="8">
        <f>dose!K71*rate!K71</f>
        <v>253019.53280411146</v>
      </c>
      <c r="L71" s="8">
        <f>dose!L71*rate!L71</f>
        <v>240996.69816951937</v>
      </c>
      <c r="M71" s="8">
        <f>dose!M71*rate!M71</f>
        <v>239590.77861945957</v>
      </c>
      <c r="N71" s="8">
        <f>dose!N71*rate!N71</f>
        <v>235733.0475282183</v>
      </c>
      <c r="O71" s="8">
        <f>dose!O71*rate!O71</f>
        <v>232319.24905855715</v>
      </c>
      <c r="P71" s="8">
        <f>dose!P71*rate!P71</f>
        <v>221226.70566407131</v>
      </c>
      <c r="Q71" s="8">
        <f>dose!Q71*rate!Q71</f>
        <v>223990.03666253286</v>
      </c>
      <c r="R71" s="8">
        <f>dose!R71*rate!R71</f>
        <v>223652.70536578444</v>
      </c>
      <c r="S71" s="8">
        <f>dose!S71*rate!S71</f>
        <v>224675.14577466607</v>
      </c>
      <c r="T71" s="8">
        <f>dose!T71*rate!T71</f>
        <v>212092.75687593382</v>
      </c>
      <c r="U71" s="8">
        <f>dose!U71*rate!U71</f>
        <v>210300.83962540593</v>
      </c>
      <c r="V71" s="8">
        <f>dose!V71*rate!V71</f>
        <v>218108.65587774458</v>
      </c>
    </row>
    <row r="72" spans="1:22" x14ac:dyDescent="0.3">
      <c r="A72">
        <v>70</v>
      </c>
      <c r="B72" s="8">
        <f>dose!B72*rate!B72</f>
        <v>344411.72560829856</v>
      </c>
      <c r="C72" s="8">
        <f>dose!C72*rate!C72</f>
        <v>339966.21932922245</v>
      </c>
      <c r="D72" s="8">
        <f>dose!D72*rate!D72</f>
        <v>338536.4639737212</v>
      </c>
      <c r="E72" s="8">
        <f>dose!E72*rate!E72</f>
        <v>320740.0025567885</v>
      </c>
      <c r="F72" s="8">
        <f>dose!F72*rate!F72</f>
        <v>306620.97908651602</v>
      </c>
      <c r="G72" s="8">
        <f>dose!G72*rate!G72</f>
        <v>305345.77417479776</v>
      </c>
      <c r="H72" s="8">
        <f>dose!H72*rate!H72</f>
        <v>292873.4390630186</v>
      </c>
      <c r="I72" s="8">
        <f>dose!I72*rate!I72</f>
        <v>294474.85679514462</v>
      </c>
      <c r="J72" s="8">
        <f>dose!J72*rate!J72</f>
        <v>283998.65029074688</v>
      </c>
      <c r="K72" s="8">
        <f>dose!K72*rate!K72</f>
        <v>273115.08143273427</v>
      </c>
      <c r="L72" s="8">
        <f>dose!L72*rate!L72</f>
        <v>275036.29969536368</v>
      </c>
      <c r="M72" s="8">
        <f>dose!M72*rate!M72</f>
        <v>255956.513382187</v>
      </c>
      <c r="N72" s="8">
        <f>dose!N72*rate!N72</f>
        <v>252616.66626142792</v>
      </c>
      <c r="O72" s="8">
        <f>dose!O72*rate!O72</f>
        <v>255288.67012017252</v>
      </c>
      <c r="P72" s="8">
        <f>dose!P72*rate!P72</f>
        <v>243821.4716222061</v>
      </c>
      <c r="Q72" s="8">
        <f>dose!Q72*rate!Q72</f>
        <v>242031.01352850712</v>
      </c>
      <c r="R72" s="8">
        <f>dose!R72*rate!R72</f>
        <v>243171.12819047182</v>
      </c>
      <c r="S72" s="8">
        <f>dose!S72*rate!S72</f>
        <v>241849.54161977323</v>
      </c>
      <c r="T72" s="8">
        <f>dose!T72*rate!T72</f>
        <v>244786.70533257289</v>
      </c>
      <c r="U72" s="8">
        <f>dose!U72*rate!U72</f>
        <v>227967.59136937757</v>
      </c>
      <c r="V72" s="8">
        <f>dose!V72*rate!V72</f>
        <v>229802.45230366965</v>
      </c>
    </row>
    <row r="73" spans="1:22" x14ac:dyDescent="0.3">
      <c r="A73">
        <v>71</v>
      </c>
      <c r="B73" s="8">
        <f>dose!B73*rate!B73</f>
        <v>377759.1971464394</v>
      </c>
      <c r="C73" s="8">
        <f>dose!C73*rate!C73</f>
        <v>371348.21604353207</v>
      </c>
      <c r="D73" s="8">
        <f>dose!D73*rate!D73</f>
        <v>360702.53899307118</v>
      </c>
      <c r="E73" s="8">
        <f>dose!E73*rate!E73</f>
        <v>363667.37813846889</v>
      </c>
      <c r="F73" s="8">
        <f>dose!F73*rate!F73</f>
        <v>350283.4703630911</v>
      </c>
      <c r="G73" s="8">
        <f>dose!G73*rate!G73</f>
        <v>334066.74285101966</v>
      </c>
      <c r="H73" s="8">
        <f>dose!H73*rate!H73</f>
        <v>324944.1965527971</v>
      </c>
      <c r="I73" s="8">
        <f>dose!I73*rate!I73</f>
        <v>317197.17151390132</v>
      </c>
      <c r="J73" s="8">
        <f>dose!J73*rate!J73</f>
        <v>303866.10643383343</v>
      </c>
      <c r="K73" s="8">
        <f>dose!K73*rate!K73</f>
        <v>293447.25570109044</v>
      </c>
      <c r="L73" s="8">
        <f>dose!L73*rate!L73</f>
        <v>292969.25526602578</v>
      </c>
      <c r="M73" s="8">
        <f>dose!M73*rate!M73</f>
        <v>283825.66152129247</v>
      </c>
      <c r="N73" s="8">
        <f>dose!N73*rate!N73</f>
        <v>270546.48166363395</v>
      </c>
      <c r="O73" s="8">
        <f>dose!O73*rate!O73</f>
        <v>270278.15680915362</v>
      </c>
      <c r="P73" s="8">
        <f>dose!P73*rate!P73</f>
        <v>264958.70995576167</v>
      </c>
      <c r="Q73" s="8">
        <f>dose!Q73*rate!Q73</f>
        <v>257896.36838586885</v>
      </c>
      <c r="R73" s="8">
        <f>dose!R73*rate!R73</f>
        <v>257944.25379365729</v>
      </c>
      <c r="S73" s="8">
        <f>dose!S73*rate!S73</f>
        <v>258534.65564074813</v>
      </c>
      <c r="T73" s="8">
        <f>dose!T73*rate!T73</f>
        <v>265915.4903513894</v>
      </c>
      <c r="U73" s="8">
        <f>dose!U73*rate!U73</f>
        <v>264291.58569213725</v>
      </c>
      <c r="V73" s="8">
        <f>dose!V73*rate!V73</f>
        <v>251519.3381653621</v>
      </c>
    </row>
    <row r="74" spans="1:22" x14ac:dyDescent="0.3">
      <c r="A74">
        <v>72</v>
      </c>
      <c r="B74" s="8">
        <f>dose!B74*rate!B74</f>
        <v>396335.86089576263</v>
      </c>
      <c r="C74" s="8">
        <f>dose!C74*rate!C74</f>
        <v>398947.91102320241</v>
      </c>
      <c r="D74" s="8">
        <f>dose!D74*rate!D74</f>
        <v>393648.85139483825</v>
      </c>
      <c r="E74" s="8">
        <f>dose!E74*rate!E74</f>
        <v>388749.36665192782</v>
      </c>
      <c r="F74" s="8">
        <f>dose!F74*rate!F74</f>
        <v>392149.47966115049</v>
      </c>
      <c r="G74" s="8">
        <f>dose!G74*rate!G74</f>
        <v>375347.66874518484</v>
      </c>
      <c r="H74" s="8">
        <f>dose!H74*rate!H74</f>
        <v>355319.69629333558</v>
      </c>
      <c r="I74" s="8">
        <f>dose!I74*rate!I74</f>
        <v>344897.86876140698</v>
      </c>
      <c r="J74" s="8">
        <f>dose!J74*rate!J74</f>
        <v>336249.11492297886</v>
      </c>
      <c r="K74" s="8">
        <f>dose!K74*rate!K74</f>
        <v>318513.72825115058</v>
      </c>
      <c r="L74" s="8">
        <f>dose!L74*rate!L74</f>
        <v>319520.51646987314</v>
      </c>
      <c r="M74" s="8">
        <f>dose!M74*rate!M74</f>
        <v>305857.99465374852</v>
      </c>
      <c r="N74" s="8">
        <f>dose!N74*rate!N74</f>
        <v>303911.74226876575</v>
      </c>
      <c r="O74" s="8">
        <f>dose!O74*rate!O74</f>
        <v>296642.92110008228</v>
      </c>
      <c r="P74" s="8">
        <f>dose!P74*rate!P74</f>
        <v>287735.79277912737</v>
      </c>
      <c r="Q74" s="8">
        <f>dose!Q74*rate!Q74</f>
        <v>289055.88567027304</v>
      </c>
      <c r="R74" s="8">
        <f>dose!R74*rate!R74</f>
        <v>282249.39402506343</v>
      </c>
      <c r="S74" s="8">
        <f>dose!S74*rate!S74</f>
        <v>278277.63751375797</v>
      </c>
      <c r="T74" s="8">
        <f>dose!T74*rate!T74</f>
        <v>281440.23572797858</v>
      </c>
      <c r="U74" s="8">
        <f>dose!U74*rate!U74</f>
        <v>287202.12161409768</v>
      </c>
      <c r="V74" s="8">
        <f>dose!V74*rate!V74</f>
        <v>287962.25075819565</v>
      </c>
    </row>
    <row r="75" spans="1:22" x14ac:dyDescent="0.3">
      <c r="A75">
        <v>73</v>
      </c>
      <c r="B75" s="8">
        <f>dose!B75*rate!B75</f>
        <v>433798.58750424493</v>
      </c>
      <c r="C75" s="8">
        <f>dose!C75*rate!C75</f>
        <v>421005.34631656081</v>
      </c>
      <c r="D75" s="8">
        <f>dose!D75*rate!D75</f>
        <v>422686.83068617643</v>
      </c>
      <c r="E75" s="8">
        <f>dose!E75*rate!E75</f>
        <v>414485.22545910452</v>
      </c>
      <c r="F75" s="8">
        <f>dose!F75*rate!F75</f>
        <v>413671.26296817913</v>
      </c>
      <c r="G75" s="8">
        <f>dose!G75*rate!G75</f>
        <v>403172.32840437797</v>
      </c>
      <c r="H75" s="8">
        <f>dose!H75*rate!H75</f>
        <v>394987.35210488085</v>
      </c>
      <c r="I75" s="8">
        <f>dose!I75*rate!I75</f>
        <v>381711.90951310599</v>
      </c>
      <c r="J75" s="8">
        <f>dose!J75*rate!J75</f>
        <v>371682.96312805428</v>
      </c>
      <c r="K75" s="8">
        <f>dose!K75*rate!K75</f>
        <v>347304.75347118697</v>
      </c>
      <c r="L75" s="8">
        <f>dose!L75*rate!L75</f>
        <v>353857.41127564874</v>
      </c>
      <c r="M75" s="8">
        <f>dose!M75*rate!M75</f>
        <v>334484.21110540058</v>
      </c>
      <c r="N75" s="8">
        <f>dose!N75*rate!N75</f>
        <v>328505.11719678459</v>
      </c>
      <c r="O75" s="8">
        <f>dose!O75*rate!O75</f>
        <v>332840.83012127667</v>
      </c>
      <c r="P75" s="8">
        <f>dose!P75*rate!P75</f>
        <v>310160.41900473076</v>
      </c>
      <c r="Q75" s="8">
        <f>dose!Q75*rate!Q75</f>
        <v>309294.06549077196</v>
      </c>
      <c r="R75" s="8">
        <f>dose!R75*rate!R75</f>
        <v>313028.50126096437</v>
      </c>
      <c r="S75" s="8">
        <f>dose!S75*rate!S75</f>
        <v>301604.48468533822</v>
      </c>
      <c r="T75" s="8">
        <f>dose!T75*rate!T75</f>
        <v>302702.39854440914</v>
      </c>
      <c r="U75" s="8">
        <f>dose!U75*rate!U75</f>
        <v>306130.78693650296</v>
      </c>
      <c r="V75" s="8">
        <f>dose!V75*rate!V75</f>
        <v>312368.16526361997</v>
      </c>
    </row>
    <row r="76" spans="1:22" x14ac:dyDescent="0.3">
      <c r="A76">
        <v>74</v>
      </c>
      <c r="B76" s="8">
        <f>dose!B76*rate!B76</f>
        <v>480336.36509771581</v>
      </c>
      <c r="C76" s="8">
        <f>dose!C76*rate!C76</f>
        <v>459664.47304336395</v>
      </c>
      <c r="D76" s="8">
        <f>dose!D76*rate!D76</f>
        <v>446813.89810274035</v>
      </c>
      <c r="E76" s="8">
        <f>dose!E76*rate!E76</f>
        <v>455486.08250445785</v>
      </c>
      <c r="F76" s="8">
        <f>dose!F76*rate!F76</f>
        <v>446281.61283269676</v>
      </c>
      <c r="G76" s="8">
        <f>dose!G76*rate!G76</f>
        <v>433028.19427386514</v>
      </c>
      <c r="H76" s="8">
        <f>dose!H76*rate!H76</f>
        <v>427387.45579113567</v>
      </c>
      <c r="I76" s="8">
        <f>dose!I76*rate!I76</f>
        <v>418674.09345069813</v>
      </c>
      <c r="J76" s="8">
        <f>dose!J76*rate!J76</f>
        <v>399443.96521466173</v>
      </c>
      <c r="K76" s="8">
        <f>dose!K76*rate!K76</f>
        <v>383943.0366640751</v>
      </c>
      <c r="L76" s="8">
        <f>dose!L76*rate!L76</f>
        <v>375800.18599225843</v>
      </c>
      <c r="M76" s="8">
        <f>dose!M76*rate!M76</f>
        <v>366334.07751381822</v>
      </c>
      <c r="N76" s="8">
        <f>dose!N76*rate!N76</f>
        <v>355618.47920299351</v>
      </c>
      <c r="O76" s="8">
        <f>dose!O76*rate!O76</f>
        <v>356380.82931698929</v>
      </c>
      <c r="P76" s="8">
        <f>dose!P76*rate!P76</f>
        <v>348020.85318502615</v>
      </c>
      <c r="Q76" s="8">
        <f>dose!Q76*rate!Q76</f>
        <v>337788.4922005444</v>
      </c>
      <c r="R76" s="8">
        <f>dose!R76*rate!R76</f>
        <v>334084.15401930548</v>
      </c>
      <c r="S76" s="8">
        <f>dose!S76*rate!S76</f>
        <v>333729.97319780738</v>
      </c>
      <c r="T76" s="8">
        <f>dose!T76*rate!T76</f>
        <v>330634.49958258052</v>
      </c>
      <c r="U76" s="8">
        <f>dose!U76*rate!U76</f>
        <v>328020.40013333323</v>
      </c>
      <c r="V76" s="8">
        <f>dose!V76*rate!V76</f>
        <v>333014.83670849964</v>
      </c>
    </row>
    <row r="77" spans="1:22" x14ac:dyDescent="0.3">
      <c r="A77">
        <v>75</v>
      </c>
      <c r="B77" s="8">
        <f>dose!B77*rate!B77</f>
        <v>532144.55469575385</v>
      </c>
      <c r="C77" s="8">
        <f>dose!C77*rate!C77</f>
        <v>509527.29658479779</v>
      </c>
      <c r="D77" s="8">
        <f>dose!D77*rate!D77</f>
        <v>493591.37314254121</v>
      </c>
      <c r="E77" s="8">
        <f>dose!E77*rate!E77</f>
        <v>484604.64712556452</v>
      </c>
      <c r="F77" s="8">
        <f>dose!F77*rate!F77</f>
        <v>491946.29652078147</v>
      </c>
      <c r="G77" s="8">
        <f>dose!G77*rate!G77</f>
        <v>476568.54879663908</v>
      </c>
      <c r="H77" s="8">
        <f>dose!H77*rate!H77</f>
        <v>465265.77133409609</v>
      </c>
      <c r="I77" s="8">
        <f>dose!I77*rate!I77</f>
        <v>461197.23541344277</v>
      </c>
      <c r="J77" s="8">
        <f>dose!J77*rate!J77</f>
        <v>453052.42868382903</v>
      </c>
      <c r="K77" s="8">
        <f>dose!K77*rate!K77</f>
        <v>425522.92535773414</v>
      </c>
      <c r="L77" s="8">
        <f>dose!L77*rate!L77</f>
        <v>419521.22598337167</v>
      </c>
      <c r="M77" s="8">
        <f>dose!M77*rate!M77</f>
        <v>400114.49741940474</v>
      </c>
      <c r="N77" s="8">
        <f>dose!N77*rate!N77</f>
        <v>396273.08122428023</v>
      </c>
      <c r="O77" s="8">
        <f>dose!O77*rate!O77</f>
        <v>394348.10821517563</v>
      </c>
      <c r="P77" s="8">
        <f>dose!P77*rate!P77</f>
        <v>378232.18532627367</v>
      </c>
      <c r="Q77" s="8">
        <f>dose!Q77*rate!Q77</f>
        <v>384371.87438504718</v>
      </c>
      <c r="R77" s="8">
        <f>dose!R77*rate!R77</f>
        <v>366061.81632374111</v>
      </c>
      <c r="S77" s="8">
        <f>dose!S77*rate!S77</f>
        <v>360420.58935627161</v>
      </c>
      <c r="T77" s="8">
        <f>dose!T77*rate!T77</f>
        <v>365390.64806975372</v>
      </c>
      <c r="U77" s="8">
        <f>dose!U77*rate!U77</f>
        <v>360980.17341840576</v>
      </c>
      <c r="V77" s="8">
        <f>dose!V77*rate!V77</f>
        <v>362185.52207084588</v>
      </c>
    </row>
    <row r="78" spans="1:22" x14ac:dyDescent="0.3">
      <c r="A78">
        <v>76</v>
      </c>
      <c r="B78" s="8">
        <f>dose!B78*rate!B78</f>
        <v>560656.16365169326</v>
      </c>
      <c r="C78" s="8">
        <f>dose!C78*rate!C78</f>
        <v>575107.96165233944</v>
      </c>
      <c r="D78" s="8">
        <f>dose!D78*rate!D78</f>
        <v>549804.22452846041</v>
      </c>
      <c r="E78" s="8">
        <f>dose!E78*rate!E78</f>
        <v>535990.51708365662</v>
      </c>
      <c r="F78" s="8">
        <f>dose!F78*rate!F78</f>
        <v>524412.77473152988</v>
      </c>
      <c r="G78" s="8">
        <f>dose!G78*rate!G78</f>
        <v>522355.50693634868</v>
      </c>
      <c r="H78" s="8">
        <f>dose!H78*rate!H78</f>
        <v>512752.99873945606</v>
      </c>
      <c r="I78" s="8">
        <f>dose!I78*rate!I78</f>
        <v>499213.94559589319</v>
      </c>
      <c r="J78" s="8">
        <f>dose!J78*rate!J78</f>
        <v>493332.0745069242</v>
      </c>
      <c r="K78" s="8">
        <f>dose!K78*rate!K78</f>
        <v>464394.61232136085</v>
      </c>
      <c r="L78" s="8">
        <f>dose!L78*rate!L78</f>
        <v>448741.62682611565</v>
      </c>
      <c r="M78" s="8">
        <f>dose!M78*rate!M78</f>
        <v>446783.34283555381</v>
      </c>
      <c r="N78" s="8">
        <f>dose!N78*rate!N78</f>
        <v>422540.36350320274</v>
      </c>
      <c r="O78" s="8">
        <f>dose!O78*rate!O78</f>
        <v>422193.65089633898</v>
      </c>
      <c r="P78" s="8">
        <f>dose!P78*rate!P78</f>
        <v>406151.31925539277</v>
      </c>
      <c r="Q78" s="8">
        <f>dose!Q78*rate!Q78</f>
        <v>409840.55601589882</v>
      </c>
      <c r="R78" s="8">
        <f>dose!R78*rate!R78</f>
        <v>415900.0147443302</v>
      </c>
      <c r="S78" s="8">
        <f>dose!S78*rate!S78</f>
        <v>393951.97461821715</v>
      </c>
      <c r="T78" s="8">
        <f>dose!T78*rate!T78</f>
        <v>395691.79953633365</v>
      </c>
      <c r="U78" s="8">
        <f>dose!U78*rate!U78</f>
        <v>397551.48879546026</v>
      </c>
      <c r="V78" s="8">
        <f>dose!V78*rate!V78</f>
        <v>394694.86621944734</v>
      </c>
    </row>
    <row r="79" spans="1:22" x14ac:dyDescent="0.3">
      <c r="A79">
        <v>77</v>
      </c>
      <c r="B79" s="8">
        <f>dose!B79*rate!B79</f>
        <v>629432.82494567847</v>
      </c>
      <c r="C79" s="8">
        <f>dose!C79*rate!C79</f>
        <v>603298.29289462918</v>
      </c>
      <c r="D79" s="8">
        <f>dose!D79*rate!D79</f>
        <v>618472.73778075492</v>
      </c>
      <c r="E79" s="8">
        <f>dose!E79*rate!E79</f>
        <v>590088.33284891932</v>
      </c>
      <c r="F79" s="8">
        <f>dose!F79*rate!F79</f>
        <v>582009.27307864442</v>
      </c>
      <c r="G79" s="8">
        <f>dose!G79*rate!G79</f>
        <v>564467.65657481668</v>
      </c>
      <c r="H79" s="8">
        <f>dose!H79*rate!H79</f>
        <v>563065.29364075069</v>
      </c>
      <c r="I79" s="8">
        <f>dose!I79*rate!I79</f>
        <v>550352.23817896005</v>
      </c>
      <c r="J79" s="8">
        <f>dose!J79*rate!J79</f>
        <v>530151.85182000301</v>
      </c>
      <c r="K79" s="8">
        <f>dose!K79*rate!K79</f>
        <v>514996.57449046837</v>
      </c>
      <c r="L79" s="8">
        <f>dose!L79*rate!L79</f>
        <v>510383.76510816906</v>
      </c>
      <c r="M79" s="8">
        <f>dose!M79*rate!M79</f>
        <v>483586.98812452401</v>
      </c>
      <c r="N79" s="8">
        <f>dose!N79*rate!N79</f>
        <v>472654.71515739447</v>
      </c>
      <c r="O79" s="8">
        <f>dose!O79*rate!O79</f>
        <v>465478.77280929446</v>
      </c>
      <c r="P79" s="8">
        <f>dose!P79*rate!P79</f>
        <v>452202.21052964573</v>
      </c>
      <c r="Q79" s="8">
        <f>dose!Q79*rate!Q79</f>
        <v>448625.51338297396</v>
      </c>
      <c r="R79" s="8">
        <f>dose!R79*rate!R79</f>
        <v>441200.17035840161</v>
      </c>
      <c r="S79" s="8">
        <f>dose!S79*rate!S79</f>
        <v>448251.86616033624</v>
      </c>
      <c r="T79" s="8">
        <f>dose!T79*rate!T79</f>
        <v>438899.16755830433</v>
      </c>
      <c r="U79" s="8">
        <f>dose!U79*rate!U79</f>
        <v>434078.7033859574</v>
      </c>
      <c r="V79" s="8">
        <f>dose!V79*rate!V79</f>
        <v>438945.93324176082</v>
      </c>
    </row>
    <row r="80" spans="1:22" x14ac:dyDescent="0.3">
      <c r="A80">
        <v>78</v>
      </c>
      <c r="B80" s="8">
        <f>dose!B80*rate!B80</f>
        <v>669864.56047386245</v>
      </c>
      <c r="C80" s="8">
        <f>dose!C80*rate!C80</f>
        <v>678092.77151518024</v>
      </c>
      <c r="D80" s="8">
        <f>dose!D80*rate!D80</f>
        <v>648743.06592183921</v>
      </c>
      <c r="E80" s="8">
        <f>dose!E80*rate!E80</f>
        <v>667705.52128284064</v>
      </c>
      <c r="F80" s="8">
        <f>dose!F80*rate!F80</f>
        <v>652155.41782510816</v>
      </c>
      <c r="G80" s="8">
        <f>dose!G80*rate!G80</f>
        <v>625035.21566092595</v>
      </c>
      <c r="H80" s="8">
        <f>dose!H80*rate!H80</f>
        <v>605732.73889718938</v>
      </c>
      <c r="I80" s="8">
        <f>dose!I80*rate!I80</f>
        <v>605747.60792856524</v>
      </c>
      <c r="J80" s="8">
        <f>dose!J80*rate!J80</f>
        <v>585952.73656360584</v>
      </c>
      <c r="K80" s="8">
        <f>dose!K80*rate!K80</f>
        <v>562018.53211605409</v>
      </c>
      <c r="L80" s="8">
        <f>dose!L80*rate!L80</f>
        <v>560159.02014623606</v>
      </c>
      <c r="M80" s="8">
        <f>dose!M80*rate!M80</f>
        <v>533633.70612274727</v>
      </c>
      <c r="N80" s="8">
        <f>dose!N80*rate!N80</f>
        <v>514846.08505966363</v>
      </c>
      <c r="O80" s="8">
        <f>dose!O80*rate!O80</f>
        <v>518328.94259380875</v>
      </c>
      <c r="P80" s="8">
        <f>dose!P80*rate!P80</f>
        <v>501609.02747962053</v>
      </c>
      <c r="Q80" s="8">
        <f>dose!Q80*rate!Q80</f>
        <v>492481.04105418478</v>
      </c>
      <c r="R80" s="8">
        <f>dose!R80*rate!R80</f>
        <v>485682.65245025588</v>
      </c>
      <c r="S80" s="8">
        <f>dose!S80*rate!S80</f>
        <v>477212.61780246097</v>
      </c>
      <c r="T80" s="8">
        <f>dose!T80*rate!T80</f>
        <v>492551.0359241711</v>
      </c>
      <c r="U80" s="8">
        <f>dose!U80*rate!U80</f>
        <v>472298.34833829058</v>
      </c>
      <c r="V80" s="8">
        <f>dose!V80*rate!V80</f>
        <v>474998.41025330621</v>
      </c>
    </row>
    <row r="81" spans="1:22" x14ac:dyDescent="0.3">
      <c r="A81">
        <v>79</v>
      </c>
      <c r="B81" s="8">
        <f>dose!B81*rate!B81</f>
        <v>720847.21508493263</v>
      </c>
      <c r="C81" s="8">
        <f>dose!C81*rate!C81</f>
        <v>722739.95938732382</v>
      </c>
      <c r="D81" s="8">
        <f>dose!D81*rate!D81</f>
        <v>728461.52855807648</v>
      </c>
      <c r="E81" s="8">
        <f>dose!E81*rate!E81</f>
        <v>706657.97659498185</v>
      </c>
      <c r="F81" s="8">
        <f>dose!F81*rate!F81</f>
        <v>729096.9246191734</v>
      </c>
      <c r="G81" s="8">
        <f>dose!G81*rate!G81</f>
        <v>709484.51504422643</v>
      </c>
      <c r="H81" s="8">
        <f>dose!H81*rate!H81</f>
        <v>680303.81385855156</v>
      </c>
      <c r="I81" s="8">
        <f>dose!I81*rate!I81</f>
        <v>660836.38757994084</v>
      </c>
      <c r="J81" s="8">
        <f>dose!J81*rate!J81</f>
        <v>653067.51282466587</v>
      </c>
      <c r="K81" s="8">
        <f>dose!K81*rate!K81</f>
        <v>616858.46714544937</v>
      </c>
      <c r="L81" s="8">
        <f>dose!L81*rate!L81</f>
        <v>613624.47532522993</v>
      </c>
      <c r="M81" s="8">
        <f>dose!M81*rate!M81</f>
        <v>593977.25627153146</v>
      </c>
      <c r="N81" s="8">
        <f>dose!N81*rate!N81</f>
        <v>571520.92791218089</v>
      </c>
      <c r="O81" s="8">
        <f>dose!O81*rate!O81</f>
        <v>573107.35142686497</v>
      </c>
      <c r="P81" s="8">
        <f>dose!P81*rate!P81</f>
        <v>542578.82507470238</v>
      </c>
      <c r="Q81" s="8">
        <f>dose!Q81*rate!Q81</f>
        <v>535420.90048588731</v>
      </c>
      <c r="R81" s="8">
        <f>dose!R81*rate!R81</f>
        <v>533253.23603315104</v>
      </c>
      <c r="S81" s="8">
        <f>dose!S81*rate!S81</f>
        <v>530560.53346338042</v>
      </c>
      <c r="T81" s="8">
        <f>dose!T81*rate!T81</f>
        <v>524197.47480363806</v>
      </c>
      <c r="U81" s="8">
        <f>dose!U81*rate!U81</f>
        <v>529252.35867072712</v>
      </c>
      <c r="V81" s="8">
        <f>dose!V81*rate!V81</f>
        <v>519574.10815479088</v>
      </c>
    </row>
    <row r="82" spans="1:22" x14ac:dyDescent="0.3">
      <c r="A82">
        <v>80</v>
      </c>
      <c r="B82" s="8">
        <f>dose!B82*rate!B82</f>
        <v>847427.997128324</v>
      </c>
      <c r="C82" s="8">
        <f>dose!C82*rate!C82</f>
        <v>839816.76191284123</v>
      </c>
      <c r="D82" s="8">
        <f>dose!D82*rate!D82</f>
        <v>826207.71136646578</v>
      </c>
      <c r="E82" s="8">
        <f>dose!E82*rate!E82</f>
        <v>830346.75509200373</v>
      </c>
      <c r="F82" s="8">
        <f>dose!F82*rate!F82</f>
        <v>795609.19490016357</v>
      </c>
      <c r="G82" s="8">
        <f>dose!G82*rate!G82</f>
        <v>843393.6724654882</v>
      </c>
      <c r="H82" s="8">
        <f>dose!H82*rate!H82</f>
        <v>778656.66737226921</v>
      </c>
      <c r="I82" s="8">
        <f>dose!I82*rate!I82</f>
        <v>753228.63531197573</v>
      </c>
      <c r="J82" s="8">
        <f>dose!J82*rate!J82</f>
        <v>749244.67120134551</v>
      </c>
      <c r="K82" s="8">
        <f>dose!K82*rate!K82</f>
        <v>725291.16719736077</v>
      </c>
      <c r="L82" s="8">
        <f>dose!L82*rate!L82</f>
        <v>706618.46694209357</v>
      </c>
      <c r="M82" s="8">
        <f>dose!M82*rate!M82</f>
        <v>690469.80056445254</v>
      </c>
      <c r="N82" s="8">
        <f>dose!N82*rate!N82</f>
        <v>675066.75320074474</v>
      </c>
      <c r="O82" s="8">
        <f>dose!O82*rate!O82</f>
        <v>655497.82190864231</v>
      </c>
      <c r="P82" s="8">
        <f>dose!P82*rate!P82</f>
        <v>624890.3039483896</v>
      </c>
      <c r="Q82" s="8">
        <f>dose!Q82*rate!Q82</f>
        <v>634838.56278055231</v>
      </c>
      <c r="R82" s="8">
        <f>dose!R82*rate!R82</f>
        <v>603549.17018995585</v>
      </c>
      <c r="S82" s="8">
        <f>dose!S82*rate!S82</f>
        <v>598056.06007240585</v>
      </c>
      <c r="T82" s="8">
        <f>dose!T82*rate!T82</f>
        <v>585372.38581165508</v>
      </c>
      <c r="U82" s="8">
        <f>dose!U82*rate!U82</f>
        <v>584816.50164808182</v>
      </c>
      <c r="V82" s="8">
        <f>dose!V82*rate!V82</f>
        <v>593235.41003003309</v>
      </c>
    </row>
    <row r="83" spans="1:22" x14ac:dyDescent="0.3">
      <c r="A83">
        <v>81</v>
      </c>
      <c r="B83" s="8">
        <f>dose!B83*rate!B83</f>
        <v>941229.48749976885</v>
      </c>
      <c r="C83" s="8">
        <f>dose!C83*rate!C83</f>
        <v>915460.32639486529</v>
      </c>
      <c r="D83" s="8">
        <f>dose!D83*rate!D83</f>
        <v>915357.45287083229</v>
      </c>
      <c r="E83" s="8">
        <f>dose!E83*rate!E83</f>
        <v>902201.24301491829</v>
      </c>
      <c r="F83" s="8">
        <f>dose!F83*rate!F83</f>
        <v>913729.70195945725</v>
      </c>
      <c r="G83" s="8">
        <f>dose!G83*rate!G83</f>
        <v>855877.80445251544</v>
      </c>
      <c r="H83" s="8">
        <f>dose!H83*rate!H83</f>
        <v>913052.22307339741</v>
      </c>
      <c r="I83" s="8">
        <f>dose!I83*rate!I83</f>
        <v>858067.92152727267</v>
      </c>
      <c r="J83" s="8">
        <f>dose!J83*rate!J83</f>
        <v>814924.16361615073</v>
      </c>
      <c r="K83" s="8">
        <f>dose!K83*rate!K83</f>
        <v>787113.84430064273</v>
      </c>
      <c r="L83" s="8">
        <f>dose!L83*rate!L83</f>
        <v>795734.22415378911</v>
      </c>
      <c r="M83" s="8">
        <f>dose!M83*rate!M83</f>
        <v>763204.97561898956</v>
      </c>
      <c r="N83" s="8">
        <f>dose!N83*rate!N83</f>
        <v>743840.31010982324</v>
      </c>
      <c r="O83" s="8">
        <f>dose!O83*rate!O83</f>
        <v>737228.10902043304</v>
      </c>
      <c r="P83" s="8">
        <f>dose!P83*rate!P83</f>
        <v>696415.59332614881</v>
      </c>
      <c r="Q83" s="8">
        <f>dose!Q83*rate!Q83</f>
        <v>687921.53196879837</v>
      </c>
      <c r="R83" s="8">
        <f>dose!R83*rate!R83</f>
        <v>701181.16541454662</v>
      </c>
      <c r="S83" s="8">
        <f>dose!S83*rate!S83</f>
        <v>655428.60663420032</v>
      </c>
      <c r="T83" s="8">
        <f>dose!T83*rate!T83</f>
        <v>665652.38635181903</v>
      </c>
      <c r="U83" s="8">
        <f>dose!U83*rate!U83</f>
        <v>640020.03820348624</v>
      </c>
      <c r="V83" s="8">
        <f>dose!V83*rate!V83</f>
        <v>658883.34849860601</v>
      </c>
    </row>
    <row r="84" spans="1:22" x14ac:dyDescent="0.3">
      <c r="A84">
        <v>82</v>
      </c>
      <c r="B84" s="8">
        <f>dose!B84*rate!B84</f>
        <v>1027091.4178371611</v>
      </c>
      <c r="C84" s="8">
        <f>dose!C84*rate!C84</f>
        <v>1026350.40799111</v>
      </c>
      <c r="D84" s="8">
        <f>dose!D84*rate!D84</f>
        <v>993907.77140769479</v>
      </c>
      <c r="E84" s="8">
        <f>dose!E84*rate!E84</f>
        <v>997379.57050084672</v>
      </c>
      <c r="F84" s="8">
        <f>dose!F84*rate!F84</f>
        <v>1008962.6987571083</v>
      </c>
      <c r="G84" s="8">
        <f>dose!G84*rate!G84</f>
        <v>992508.89948801545</v>
      </c>
      <c r="H84" s="8">
        <f>dose!H84*rate!H84</f>
        <v>939098.39975001244</v>
      </c>
      <c r="I84" s="8">
        <f>dose!I84*rate!I84</f>
        <v>994254.04967610957</v>
      </c>
      <c r="J84" s="8">
        <f>dose!J84*rate!J84</f>
        <v>920659.28223250783</v>
      </c>
      <c r="K84" s="8">
        <f>dose!K84*rate!K84</f>
        <v>867094.00690540357</v>
      </c>
      <c r="L84" s="8">
        <f>dose!L84*rate!L84</f>
        <v>873765.57280432072</v>
      </c>
      <c r="M84" s="8">
        <f>dose!M84*rate!M84</f>
        <v>855088.50288627227</v>
      </c>
      <c r="N84" s="8">
        <f>dose!N84*rate!N84</f>
        <v>814897.18101336481</v>
      </c>
      <c r="O84" s="8">
        <f>dose!O84*rate!O84</f>
        <v>810892.41215945</v>
      </c>
      <c r="P84" s="8">
        <f>dose!P84*rate!P84</f>
        <v>792105.39521210303</v>
      </c>
      <c r="Q84" s="8">
        <f>dose!Q84*rate!Q84</f>
        <v>772632.23483364272</v>
      </c>
      <c r="R84" s="8">
        <f>dose!R84*rate!R84</f>
        <v>761061.52748913295</v>
      </c>
      <c r="S84" s="8">
        <f>dose!S84*rate!S84</f>
        <v>762918.36936206755</v>
      </c>
      <c r="T84" s="8">
        <f>dose!T84*rate!T84</f>
        <v>737600.62936209515</v>
      </c>
      <c r="U84" s="8">
        <f>dose!U84*rate!U84</f>
        <v>726658.4255309758</v>
      </c>
      <c r="V84" s="8">
        <f>dose!V84*rate!V84</f>
        <v>710928.49424475245</v>
      </c>
    </row>
    <row r="85" spans="1:22" x14ac:dyDescent="0.3">
      <c r="A85">
        <v>83</v>
      </c>
      <c r="B85" s="8">
        <f>dose!B85*rate!B85</f>
        <v>1147780.8691329947</v>
      </c>
      <c r="C85" s="8">
        <f>dose!C85*rate!C85</f>
        <v>1118735.0186792105</v>
      </c>
      <c r="D85" s="8">
        <f>dose!D85*rate!D85</f>
        <v>1128966.7281139279</v>
      </c>
      <c r="E85" s="8">
        <f>dose!E85*rate!E85</f>
        <v>1112974.1341573265</v>
      </c>
      <c r="F85" s="8">
        <f>dose!F85*rate!F85</f>
        <v>1106563.2724801786</v>
      </c>
      <c r="G85" s="8">
        <f>dose!G85*rate!G85</f>
        <v>1085299.4978997067</v>
      </c>
      <c r="H85" s="8">
        <f>dose!H85*rate!H85</f>
        <v>1070451.8527752159</v>
      </c>
      <c r="I85" s="8">
        <f>dose!I85*rate!I85</f>
        <v>1019823.2054587106</v>
      </c>
      <c r="J85" s="8">
        <f>dose!J85*rate!J85</f>
        <v>1085655.2769401923</v>
      </c>
      <c r="K85" s="8">
        <f>dose!K85*rate!K85</f>
        <v>990089.95249615447</v>
      </c>
      <c r="L85" s="8">
        <f>dose!L85*rate!L85</f>
        <v>951622.92516237439</v>
      </c>
      <c r="M85" s="8">
        <f>dose!M85*rate!M85</f>
        <v>933131.81162920559</v>
      </c>
      <c r="N85" s="8">
        <f>dose!N85*rate!N85</f>
        <v>917852.41705720057</v>
      </c>
      <c r="O85" s="8">
        <f>dose!O85*rate!O85</f>
        <v>903677.85276499856</v>
      </c>
      <c r="P85" s="8">
        <f>dose!P85*rate!P85</f>
        <v>869345.56147713517</v>
      </c>
      <c r="Q85" s="8">
        <f>dose!Q85*rate!Q85</f>
        <v>861104.01777746761</v>
      </c>
      <c r="R85" s="8">
        <f>dose!R85*rate!R85</f>
        <v>854162.26973327273</v>
      </c>
      <c r="S85" s="8">
        <f>dose!S85*rate!S85</f>
        <v>834852.68503851863</v>
      </c>
      <c r="T85" s="8">
        <f>dose!T85*rate!T85</f>
        <v>840858.46428963973</v>
      </c>
      <c r="U85" s="8">
        <f>dose!U85*rate!U85</f>
        <v>794573.82392270723</v>
      </c>
      <c r="V85" s="8">
        <f>dose!V85*rate!V85</f>
        <v>808117.67953607556</v>
      </c>
    </row>
    <row r="86" spans="1:22" x14ac:dyDescent="0.3">
      <c r="A86">
        <v>84</v>
      </c>
      <c r="B86" s="8">
        <f>dose!B86*rate!B86</f>
        <v>1231744.9514997313</v>
      </c>
      <c r="C86" s="8">
        <f>dose!C86*rate!C86</f>
        <v>1265589.643444126</v>
      </c>
      <c r="D86" s="8">
        <f>dose!D86*rate!D86</f>
        <v>1214587.2770386101</v>
      </c>
      <c r="E86" s="8">
        <f>dose!E86*rate!E86</f>
        <v>1225071.687145619</v>
      </c>
      <c r="F86" s="8">
        <f>dose!F86*rate!F86</f>
        <v>1211557.9484456687</v>
      </c>
      <c r="G86" s="8">
        <f>dose!G86*rate!G86</f>
        <v>1193489.4525053746</v>
      </c>
      <c r="H86" s="8">
        <f>dose!H86*rate!H86</f>
        <v>1173468.7616305272</v>
      </c>
      <c r="I86" s="8">
        <f>dose!I86*rate!I86</f>
        <v>1175267.5683208781</v>
      </c>
      <c r="J86" s="8">
        <f>dose!J86*rate!J86</f>
        <v>1111948.7075081307</v>
      </c>
      <c r="K86" s="8">
        <f>dose!K86*rate!K86</f>
        <v>1152508.3892626169</v>
      </c>
      <c r="L86" s="8">
        <f>dose!L86*rate!L86</f>
        <v>1083327.6860631986</v>
      </c>
      <c r="M86" s="8">
        <f>dose!M86*rate!M86</f>
        <v>1017459.1687127227</v>
      </c>
      <c r="N86" s="8">
        <f>dose!N86*rate!N86</f>
        <v>1021340.961582111</v>
      </c>
      <c r="O86" s="8">
        <f>dose!O86*rate!O86</f>
        <v>1024960.5922194918</v>
      </c>
      <c r="P86" s="8">
        <f>dose!P86*rate!P86</f>
        <v>967495.21297642938</v>
      </c>
      <c r="Q86" s="8">
        <f>dose!Q86*rate!Q86</f>
        <v>970088.32832630991</v>
      </c>
      <c r="R86" s="8">
        <f>dose!R86*rate!R86</f>
        <v>963395.10705451213</v>
      </c>
      <c r="S86" s="8">
        <f>dose!S86*rate!S86</f>
        <v>933141.79420437128</v>
      </c>
      <c r="T86" s="8">
        <f>dose!T86*rate!T86</f>
        <v>927315.31379466306</v>
      </c>
      <c r="U86" s="8">
        <f>dose!U86*rate!U86</f>
        <v>933125.36439564649</v>
      </c>
      <c r="V86" s="8">
        <f>dose!V86*rate!V86</f>
        <v>892000.87269957189</v>
      </c>
    </row>
    <row r="87" spans="1:22" x14ac:dyDescent="0.3">
      <c r="A87">
        <v>85</v>
      </c>
      <c r="B87" s="8">
        <f>dose!B87*rate!B87</f>
        <v>1379549.6373688041</v>
      </c>
      <c r="C87" s="8">
        <f>dose!C87*rate!C87</f>
        <v>1355206.6330325298</v>
      </c>
      <c r="D87" s="8">
        <f>dose!D87*rate!D87</f>
        <v>1375577.9019575515</v>
      </c>
      <c r="E87" s="8">
        <f>dose!E87*rate!E87</f>
        <v>1315040.850486499</v>
      </c>
      <c r="F87" s="8">
        <f>dose!F87*rate!F87</f>
        <v>1385670.6668103298</v>
      </c>
      <c r="G87" s="8">
        <f>dose!G87*rate!G87</f>
        <v>1319577.0882772321</v>
      </c>
      <c r="H87" s="8">
        <f>dose!H87*rate!H87</f>
        <v>1298581.8172741665</v>
      </c>
      <c r="I87" s="8">
        <f>dose!I87*rate!I87</f>
        <v>1300316.5568382298</v>
      </c>
      <c r="J87" s="8">
        <f>dose!J87*rate!J87</f>
        <v>1263032.3787499743</v>
      </c>
      <c r="K87" s="8">
        <f>dose!K87*rate!K87</f>
        <v>1164731.5577629909</v>
      </c>
      <c r="L87" s="8">
        <f>dose!L87*rate!L87</f>
        <v>1280292.3955882101</v>
      </c>
      <c r="M87" s="8">
        <f>dose!M87*rate!M87</f>
        <v>1165123.086553982</v>
      </c>
      <c r="N87" s="8">
        <f>dose!N87*rate!N87</f>
        <v>1117840.2902680554</v>
      </c>
      <c r="O87" s="8">
        <f>dose!O87*rate!O87</f>
        <v>1122478.4330285704</v>
      </c>
      <c r="P87" s="8">
        <f>dose!P87*rate!P87</f>
        <v>1088634.1824157445</v>
      </c>
      <c r="Q87" s="8">
        <f>dose!Q87*rate!Q87</f>
        <v>1077410.5645972304</v>
      </c>
      <c r="R87" s="8">
        <f>dose!R87*rate!R87</f>
        <v>1072832.4147090549</v>
      </c>
      <c r="S87" s="8">
        <f>dose!S87*rate!S87</f>
        <v>1052533.6943960893</v>
      </c>
      <c r="T87" s="8">
        <f>dose!T87*rate!T87</f>
        <v>1029660.6252120606</v>
      </c>
      <c r="U87" s="8">
        <f>dose!U87*rate!U87</f>
        <v>1000094.26099164</v>
      </c>
      <c r="V87" s="8">
        <f>dose!V87*rate!V87</f>
        <v>1029761.7802980792</v>
      </c>
    </row>
    <row r="88" spans="1:22" x14ac:dyDescent="0.3">
      <c r="A88">
        <v>86</v>
      </c>
      <c r="B88" s="8">
        <f>dose!B88*rate!B88</f>
        <v>1499263.4581922451</v>
      </c>
      <c r="C88" s="8">
        <f>dose!C88*rate!C88</f>
        <v>1514731.3622771627</v>
      </c>
      <c r="D88" s="8">
        <f>dose!D88*rate!D88</f>
        <v>1481669.6988309813</v>
      </c>
      <c r="E88" s="8">
        <f>dose!E88*rate!E88</f>
        <v>1497246.3996992682</v>
      </c>
      <c r="F88" s="8">
        <f>dose!F88*rate!F88</f>
        <v>1471819.2962266372</v>
      </c>
      <c r="G88" s="8">
        <f>dose!G88*rate!G88</f>
        <v>1490105.2894963385</v>
      </c>
      <c r="H88" s="8">
        <f>dose!H88*rate!H88</f>
        <v>1438837.9461777299</v>
      </c>
      <c r="I88" s="8">
        <f>dose!I88*rate!I88</f>
        <v>1452405.0428080107</v>
      </c>
      <c r="J88" s="8">
        <f>dose!J88*rate!J88</f>
        <v>1416831.5217040372</v>
      </c>
      <c r="K88" s="8">
        <f>dose!K88*rate!K88</f>
        <v>1367369.7175198602</v>
      </c>
      <c r="L88" s="8">
        <f>dose!L88*rate!L88</f>
        <v>1297779.2493645344</v>
      </c>
      <c r="M88" s="8">
        <f>dose!M88*rate!M88</f>
        <v>1371133.1834203743</v>
      </c>
      <c r="N88" s="8">
        <f>dose!N88*rate!N88</f>
        <v>1278821.1907675138</v>
      </c>
      <c r="O88" s="8">
        <f>dose!O88*rate!O88</f>
        <v>1247422.7542418968</v>
      </c>
      <c r="P88" s="8">
        <f>dose!P88*rate!P88</f>
        <v>1214339.2910847778</v>
      </c>
      <c r="Q88" s="8">
        <f>dose!Q88*rate!Q88</f>
        <v>1205464.5665530921</v>
      </c>
      <c r="R88" s="8">
        <f>dose!R88*rate!R88</f>
        <v>1176513.8802048035</v>
      </c>
      <c r="S88" s="8">
        <f>dose!S88*rate!S88</f>
        <v>1171855.8656595123</v>
      </c>
      <c r="T88" s="8">
        <f>dose!T88*rate!T88</f>
        <v>1180711.3923444154</v>
      </c>
      <c r="U88" s="8">
        <f>dose!U88*rate!U88</f>
        <v>1134244.7275288068</v>
      </c>
      <c r="V88" s="8">
        <f>dose!V88*rate!V88</f>
        <v>1123578.6867636258</v>
      </c>
    </row>
    <row r="89" spans="1:22" x14ac:dyDescent="0.3">
      <c r="A89">
        <v>87</v>
      </c>
      <c r="B89" s="8">
        <f>dose!B89*rate!B89</f>
        <v>1639563.1752831675</v>
      </c>
      <c r="C89" s="8">
        <f>dose!C89*rate!C89</f>
        <v>1602781.4103280443</v>
      </c>
      <c r="D89" s="8">
        <f>dose!D89*rate!D89</f>
        <v>1648081.1525745038</v>
      </c>
      <c r="E89" s="8">
        <f>dose!E89*rate!E89</f>
        <v>1598175.1304039222</v>
      </c>
      <c r="F89" s="8">
        <f>dose!F89*rate!F89</f>
        <v>1676581.4561830044</v>
      </c>
      <c r="G89" s="8">
        <f>dose!G89*rate!G89</f>
        <v>1614304.0153558336</v>
      </c>
      <c r="H89" s="8">
        <f>dose!H89*rate!H89</f>
        <v>1615769.0101080805</v>
      </c>
      <c r="I89" s="8">
        <f>dose!I89*rate!I89</f>
        <v>1578676.9326502671</v>
      </c>
      <c r="J89" s="8">
        <f>dose!J89*rate!J89</f>
        <v>1557827.2881209983</v>
      </c>
      <c r="K89" s="8">
        <f>dose!K89*rate!K89</f>
        <v>1503685.7747479926</v>
      </c>
      <c r="L89" s="8">
        <f>dose!L89*rate!L89</f>
        <v>1514151.9612948666</v>
      </c>
      <c r="M89" s="8">
        <f>dose!M89*rate!M89</f>
        <v>1402448.7717102119</v>
      </c>
      <c r="N89" s="8">
        <f>dose!N89*rate!N89</f>
        <v>1491399.7906953662</v>
      </c>
      <c r="O89" s="8">
        <f>dose!O89*rate!O89</f>
        <v>1416296.5140465882</v>
      </c>
      <c r="P89" s="8">
        <f>dose!P89*rate!P89</f>
        <v>1324059.2070523044</v>
      </c>
      <c r="Q89" s="8">
        <f>dose!Q89*rate!Q89</f>
        <v>1346787.4563466755</v>
      </c>
      <c r="R89" s="8">
        <f>dose!R89*rate!R89</f>
        <v>1343759.3960950437</v>
      </c>
      <c r="S89" s="8">
        <f>dose!S89*rate!S89</f>
        <v>1303220.4473966821</v>
      </c>
      <c r="T89" s="8">
        <f>dose!T89*rate!T89</f>
        <v>1320218.172988459</v>
      </c>
      <c r="U89" s="8">
        <f>dose!U89*rate!U89</f>
        <v>1288205.0748437664</v>
      </c>
      <c r="V89" s="8">
        <f>dose!V89*rate!V89</f>
        <v>1289418.7927635589</v>
      </c>
    </row>
    <row r="90" spans="1:22" x14ac:dyDescent="0.3">
      <c r="A90">
        <v>88</v>
      </c>
      <c r="B90" s="8">
        <f>dose!B90*rate!B90</f>
        <v>1808663.6590712836</v>
      </c>
      <c r="C90" s="8">
        <f>dose!C90*rate!C90</f>
        <v>1783608.7477996156</v>
      </c>
      <c r="D90" s="8">
        <f>dose!D90*rate!D90</f>
        <v>1765077.1021922762</v>
      </c>
      <c r="E90" s="8">
        <f>dose!E90*rate!E90</f>
        <v>1788732.5369726443</v>
      </c>
      <c r="F90" s="8">
        <f>dose!F90*rate!F90</f>
        <v>1790412.4795476047</v>
      </c>
      <c r="G90" s="8">
        <f>dose!G90*rate!G90</f>
        <v>1812215.3186267894</v>
      </c>
      <c r="H90" s="8">
        <f>dose!H90*rate!H90</f>
        <v>1736113.6589503563</v>
      </c>
      <c r="I90" s="8">
        <f>dose!I90*rate!I90</f>
        <v>1790647.7620830801</v>
      </c>
      <c r="J90" s="8">
        <f>dose!J90*rate!J90</f>
        <v>1727277.8933422486</v>
      </c>
      <c r="K90" s="8">
        <f>dose!K90*rate!K90</f>
        <v>1668148.4728756757</v>
      </c>
      <c r="L90" s="8">
        <f>dose!L90*rate!L90</f>
        <v>1685637.4730633767</v>
      </c>
      <c r="M90" s="8">
        <f>dose!M90*rate!M90</f>
        <v>1637540.6730270928</v>
      </c>
      <c r="N90" s="8">
        <f>dose!N90*rate!N90</f>
        <v>1525454.0735628412</v>
      </c>
      <c r="O90" s="8">
        <f>dose!O90*rate!O90</f>
        <v>1671818.0031970122</v>
      </c>
      <c r="P90" s="8">
        <f>dose!P90*rate!P90</f>
        <v>1512194.4752897725</v>
      </c>
      <c r="Q90" s="8">
        <f>dose!Q90*rate!Q90</f>
        <v>1484603.5872707865</v>
      </c>
      <c r="R90" s="8">
        <f>dose!R90*rate!R90</f>
        <v>1482091.7800998995</v>
      </c>
      <c r="S90" s="8">
        <f>dose!S90*rate!S90</f>
        <v>1488806.0708406775</v>
      </c>
      <c r="T90" s="8">
        <f>dose!T90*rate!T90</f>
        <v>1450559.6338916142</v>
      </c>
      <c r="U90" s="8">
        <f>dose!U90*rate!U90</f>
        <v>1446192.6079995122</v>
      </c>
      <c r="V90" s="8">
        <f>dose!V90*rate!V90</f>
        <v>1454599.9794107601</v>
      </c>
    </row>
    <row r="91" spans="1:22" x14ac:dyDescent="0.3">
      <c r="A91">
        <v>89</v>
      </c>
      <c r="B91" s="8">
        <f>dose!B91*rate!B91</f>
        <v>1942324.9250735538</v>
      </c>
      <c r="C91" s="8">
        <f>dose!C91*rate!C91</f>
        <v>1948539.9186725535</v>
      </c>
      <c r="D91" s="8">
        <f>dose!D91*rate!D91</f>
        <v>1944107.0834063657</v>
      </c>
      <c r="E91" s="8">
        <f>dose!E91*rate!E91</f>
        <v>1957157.6232977905</v>
      </c>
      <c r="F91" s="8">
        <f>dose!F91*rate!F91</f>
        <v>2009504.6083810811</v>
      </c>
      <c r="G91" s="8">
        <f>dose!G91*rate!G91</f>
        <v>1968439.0225017429</v>
      </c>
      <c r="H91" s="8">
        <f>dose!H91*rate!H91</f>
        <v>1991704.6913881018</v>
      </c>
      <c r="I91" s="8">
        <f>dose!I91*rate!I91</f>
        <v>1959211.1290721737</v>
      </c>
      <c r="J91" s="8">
        <f>dose!J91*rate!J91</f>
        <v>1940095.9582090974</v>
      </c>
      <c r="K91" s="8">
        <f>dose!K91*rate!K91</f>
        <v>1848429.3198433227</v>
      </c>
      <c r="L91" s="8">
        <f>dose!L91*rate!L91</f>
        <v>1852923.3665342839</v>
      </c>
      <c r="M91" s="8">
        <f>dose!M91*rate!M91</f>
        <v>1808479.3456090176</v>
      </c>
      <c r="N91" s="8">
        <f>dose!N91*rate!N91</f>
        <v>1769119.7264597809</v>
      </c>
      <c r="O91" s="8">
        <f>dose!O91*rate!O91</f>
        <v>1709363.5083238778</v>
      </c>
      <c r="P91" s="8">
        <f>dose!P91*rate!P91</f>
        <v>1790722.2658952118</v>
      </c>
      <c r="Q91" s="8">
        <f>dose!Q91*rate!Q91</f>
        <v>1687180.6397913219</v>
      </c>
      <c r="R91" s="8">
        <f>dose!R91*rate!R91</f>
        <v>1637975.0292375295</v>
      </c>
      <c r="S91" s="8">
        <f>dose!S91*rate!S91</f>
        <v>1636883.8091795139</v>
      </c>
      <c r="T91" s="8">
        <f>dose!T91*rate!T91</f>
        <v>1658614.4523137007</v>
      </c>
      <c r="U91" s="8">
        <f>dose!U91*rate!U91</f>
        <v>1597029.0464013049</v>
      </c>
      <c r="V91" s="8">
        <f>dose!V91*rate!V91</f>
        <v>1617227.7774652713</v>
      </c>
    </row>
    <row r="92" spans="1:22" x14ac:dyDescent="0.3">
      <c r="A92">
        <v>90</v>
      </c>
      <c r="B92" s="8">
        <f>dose!B92*rate!B92</f>
        <v>2130082.7835800694</v>
      </c>
      <c r="C92" s="8">
        <f>dose!C92*rate!C92</f>
        <v>2118467.7957990393</v>
      </c>
      <c r="D92" s="8">
        <f>dose!D92*rate!D92</f>
        <v>2200059.5010892842</v>
      </c>
      <c r="E92" s="8">
        <f>dose!E92*rate!E92</f>
        <v>2124089.4264245895</v>
      </c>
      <c r="F92" s="8">
        <f>dose!F92*rate!F92</f>
        <v>2136681.9587270315</v>
      </c>
      <c r="G92" s="8">
        <f>dose!G92*rate!G92</f>
        <v>2178519.2698240913</v>
      </c>
      <c r="H92" s="8">
        <f>dose!H92*rate!H92</f>
        <v>2112415.3581117946</v>
      </c>
      <c r="I92" s="8">
        <f>dose!I92*rate!I92</f>
        <v>2197101.5548947905</v>
      </c>
      <c r="J92" s="8">
        <f>dose!J92*rate!J92</f>
        <v>2128614.5357840229</v>
      </c>
      <c r="K92" s="8">
        <f>dose!K92*rate!K92</f>
        <v>2068981.9336800843</v>
      </c>
      <c r="L92" s="8">
        <f>dose!L92*rate!L92</f>
        <v>2053661.9533457758</v>
      </c>
      <c r="M92" s="8">
        <f>dose!M92*rate!M92</f>
        <v>1982728.2571296841</v>
      </c>
      <c r="N92" s="8">
        <f>dose!N92*rate!N92</f>
        <v>1975515.8711169055</v>
      </c>
      <c r="O92" s="8">
        <f>dose!O92*rate!O92</f>
        <v>1986329.9640620418</v>
      </c>
      <c r="P92" s="8">
        <f>dose!P92*rate!P92</f>
        <v>1831676.1042354638</v>
      </c>
      <c r="Q92" s="8">
        <f>dose!Q92*rate!Q92</f>
        <v>2023529.678853954</v>
      </c>
      <c r="R92" s="8">
        <f>dose!R92*rate!R92</f>
        <v>1886639.5102374451</v>
      </c>
      <c r="S92" s="8">
        <f>dose!S92*rate!S92</f>
        <v>1827182.1336014881</v>
      </c>
      <c r="T92" s="8">
        <f>dose!T92*rate!T92</f>
        <v>1848082.606835556</v>
      </c>
      <c r="U92" s="8">
        <f>dose!U92*rate!U92</f>
        <v>1811989.3160551218</v>
      </c>
      <c r="V92" s="8">
        <f>dose!V92*rate!V92</f>
        <v>1795666.9945814593</v>
      </c>
    </row>
    <row r="93" spans="1:22" x14ac:dyDescent="0.3">
      <c r="A93">
        <v>91</v>
      </c>
      <c r="B93" s="8">
        <f>dose!B93*rate!B93</f>
        <v>2311272.6499667009</v>
      </c>
      <c r="C93" s="8">
        <f>dose!C93*rate!C93</f>
        <v>2337145.9454592089</v>
      </c>
      <c r="D93" s="8">
        <f>dose!D93*rate!D93</f>
        <v>2314525.8627975699</v>
      </c>
      <c r="E93" s="8">
        <f>dose!E93*rate!E93</f>
        <v>2356334.7323225322</v>
      </c>
      <c r="F93" s="8">
        <f>dose!F93*rate!F93</f>
        <v>2372267.2950171032</v>
      </c>
      <c r="G93" s="8">
        <f>dose!G93*rate!G93</f>
        <v>2345532.9344059196</v>
      </c>
      <c r="H93" s="8">
        <f>dose!H93*rate!H93</f>
        <v>2375208.5086987084</v>
      </c>
      <c r="I93" s="8">
        <f>dose!I93*rate!I93</f>
        <v>2315420.2378163841</v>
      </c>
      <c r="J93" s="8">
        <f>dose!J93*rate!J93</f>
        <v>2398932.2232370279</v>
      </c>
      <c r="K93" s="8">
        <f>dose!K93*rate!K93</f>
        <v>2226439.4617678695</v>
      </c>
      <c r="L93" s="8">
        <f>dose!L93*rate!L93</f>
        <v>2319402.8113799519</v>
      </c>
      <c r="M93" s="8">
        <f>dose!M93*rate!M93</f>
        <v>2218426.6986588561</v>
      </c>
      <c r="N93" s="8">
        <f>dose!N93*rate!N93</f>
        <v>2162891.0766371246</v>
      </c>
      <c r="O93" s="8">
        <f>dose!O93*rate!O93</f>
        <v>2197603.1751263244</v>
      </c>
      <c r="P93" s="8">
        <f>dose!P93*rate!P93</f>
        <v>2107534.402964334</v>
      </c>
      <c r="Q93" s="8">
        <f>dose!Q93*rate!Q93</f>
        <v>2021619.7067245052</v>
      </c>
      <c r="R93" s="8">
        <f>dose!R93*rate!R93</f>
        <v>2236006.5230993982</v>
      </c>
      <c r="S93" s="8">
        <f>dose!S93*rate!S93</f>
        <v>2093209.0651378618</v>
      </c>
      <c r="T93" s="8">
        <f>dose!T93*rate!T93</f>
        <v>2004187.461728513</v>
      </c>
      <c r="U93" s="8">
        <f>dose!U93*rate!U93</f>
        <v>2015291.7418096995</v>
      </c>
      <c r="V93" s="8">
        <f>dose!V93*rate!V93</f>
        <v>2047488.7332201274</v>
      </c>
    </row>
    <row r="94" spans="1:22" x14ac:dyDescent="0.3">
      <c r="A94">
        <v>92</v>
      </c>
      <c r="B94" s="8">
        <f>dose!B94*rate!B94</f>
        <v>2517517.7606412047</v>
      </c>
      <c r="C94" s="8">
        <f>dose!C94*rate!C94</f>
        <v>2552450.0183945904</v>
      </c>
      <c r="D94" s="8">
        <f>dose!D94*rate!D94</f>
        <v>2537058.6373705869</v>
      </c>
      <c r="E94" s="8">
        <f>dose!E94*rate!E94</f>
        <v>2529560.5977026699</v>
      </c>
      <c r="F94" s="8">
        <f>dose!F94*rate!F94</f>
        <v>2646335.4122743998</v>
      </c>
      <c r="G94" s="8">
        <f>dose!G94*rate!G94</f>
        <v>2602142.4598064483</v>
      </c>
      <c r="H94" s="8">
        <f>dose!H94*rate!H94</f>
        <v>2542746.089642189</v>
      </c>
      <c r="I94" s="8">
        <f>dose!I94*rate!I94</f>
        <v>2685667.7093340266</v>
      </c>
      <c r="J94" s="8">
        <f>dose!J94*rate!J94</f>
        <v>2559311.3744518054</v>
      </c>
      <c r="K94" s="8">
        <f>dose!K94*rate!K94</f>
        <v>2533338.8810306694</v>
      </c>
      <c r="L94" s="8">
        <f>dose!L94*rate!L94</f>
        <v>2521706.2079188423</v>
      </c>
      <c r="M94" s="8">
        <f>dose!M94*rate!M94</f>
        <v>2496498.9076790158</v>
      </c>
      <c r="N94" s="8">
        <f>dose!N94*rate!N94</f>
        <v>2392601.4043129776</v>
      </c>
      <c r="O94" s="8">
        <f>dose!O94*rate!O94</f>
        <v>2394212.1065942664</v>
      </c>
      <c r="P94" s="8">
        <f>dose!P94*rate!P94</f>
        <v>2385854.7792265373</v>
      </c>
      <c r="Q94" s="8">
        <f>dose!Q94*rate!Q94</f>
        <v>2377777.4758589235</v>
      </c>
      <c r="R94" s="8">
        <f>dose!R94*rate!R94</f>
        <v>2297418.3425759086</v>
      </c>
      <c r="S94" s="8">
        <f>dose!S94*rate!S94</f>
        <v>2421949.1716170809</v>
      </c>
      <c r="T94" s="8">
        <f>dose!T94*rate!T94</f>
        <v>2343847.7745671757</v>
      </c>
      <c r="U94" s="8">
        <f>dose!U94*rate!U94</f>
        <v>2222572.9269380574</v>
      </c>
      <c r="V94" s="8">
        <f>dose!V94*rate!V94</f>
        <v>2276647.9782397537</v>
      </c>
    </row>
    <row r="95" spans="1:22" x14ac:dyDescent="0.3">
      <c r="A95">
        <v>93</v>
      </c>
      <c r="B95" s="8">
        <f>dose!B95*rate!B95</f>
        <v>2944303.8770357538</v>
      </c>
      <c r="C95" s="8">
        <f>dose!C95*rate!C95</f>
        <v>2713436.6741866623</v>
      </c>
      <c r="D95" s="8">
        <f>dose!D95*rate!D95</f>
        <v>2774084.1605798332</v>
      </c>
      <c r="E95" s="8">
        <f>dose!E95*rate!E95</f>
        <v>2765735.4914639839</v>
      </c>
      <c r="F95" s="8">
        <f>dose!F95*rate!F95</f>
        <v>2823759.345701267</v>
      </c>
      <c r="G95" s="8">
        <f>dose!G95*rate!G95</f>
        <v>2933510.4070545277</v>
      </c>
      <c r="H95" s="8">
        <f>dose!H95*rate!H95</f>
        <v>2826734.8167905547</v>
      </c>
      <c r="I95" s="8">
        <f>dose!I95*rate!I95</f>
        <v>2864838.4240700249</v>
      </c>
      <c r="J95" s="8">
        <f>dose!J95*rate!J95</f>
        <v>2870806.2878158796</v>
      </c>
      <c r="K95" s="8">
        <f>dose!K95*rate!K95</f>
        <v>2701196.3762005363</v>
      </c>
      <c r="L95" s="8">
        <f>dose!L95*rate!L95</f>
        <v>2864174.087835751</v>
      </c>
      <c r="M95" s="8">
        <f>dose!M95*rate!M95</f>
        <v>2698528.5111546363</v>
      </c>
      <c r="N95" s="8">
        <f>dose!N95*rate!N95</f>
        <v>2720402.101274346</v>
      </c>
      <c r="O95" s="8">
        <f>dose!O95*rate!O95</f>
        <v>2683322.5172037776</v>
      </c>
      <c r="P95" s="8">
        <f>dose!P95*rate!P95</f>
        <v>2586484.083576648</v>
      </c>
      <c r="Q95" s="8">
        <f>dose!Q95*rate!Q95</f>
        <v>2649473.4185347497</v>
      </c>
      <c r="R95" s="8">
        <f>dose!R95*rate!R95</f>
        <v>2594197.719339279</v>
      </c>
      <c r="S95" s="8">
        <f>dose!S95*rate!S95</f>
        <v>2506009.4525124915</v>
      </c>
      <c r="T95" s="8">
        <f>dose!T95*rate!T95</f>
        <v>2738253.1208555773</v>
      </c>
      <c r="U95" s="8">
        <f>dose!U95*rate!U95</f>
        <v>2600475.5889004427</v>
      </c>
      <c r="V95" s="8">
        <f>dose!V95*rate!V95</f>
        <v>2509678.8233336322</v>
      </c>
    </row>
    <row r="96" spans="1:22" x14ac:dyDescent="0.3">
      <c r="A96">
        <v>94</v>
      </c>
      <c r="B96" s="8">
        <f>dose!B96*rate!B96</f>
        <v>2769093.017030871</v>
      </c>
      <c r="C96" s="8">
        <f>dose!C96*rate!C96</f>
        <v>3153079.4567522448</v>
      </c>
      <c r="D96" s="8">
        <f>dose!D96*rate!D96</f>
        <v>3012001.7513043149</v>
      </c>
      <c r="E96" s="8">
        <f>dose!E96*rate!E96</f>
        <v>3040764.6815022635</v>
      </c>
      <c r="F96" s="8">
        <f>dose!F96*rate!F96</f>
        <v>3061207.3428740026</v>
      </c>
      <c r="G96" s="8">
        <f>dose!G96*rate!G96</f>
        <v>3092786.8657345516</v>
      </c>
      <c r="H96" s="8">
        <f>dose!H96*rate!H96</f>
        <v>3159365.1804006407</v>
      </c>
      <c r="I96" s="8">
        <f>dose!I96*rate!I96</f>
        <v>3189926.9395513246</v>
      </c>
      <c r="J96" s="8">
        <f>dose!J96*rate!J96</f>
        <v>3067748.3700874122</v>
      </c>
      <c r="K96" s="8">
        <f>dose!K96*rate!K96</f>
        <v>3110890.3355279323</v>
      </c>
      <c r="L96" s="8">
        <f>dose!L96*rate!L96</f>
        <v>3083526.4679445135</v>
      </c>
      <c r="M96" s="8">
        <f>dose!M96*rate!M96</f>
        <v>3069225.0780272773</v>
      </c>
      <c r="N96" s="8">
        <f>dose!N96*rate!N96</f>
        <v>2946422.8548574816</v>
      </c>
      <c r="O96" s="8">
        <f>dose!O96*rate!O96</f>
        <v>3029463.3760081059</v>
      </c>
      <c r="P96" s="8">
        <f>dose!P96*rate!P96</f>
        <v>2866544.2669846546</v>
      </c>
      <c r="Q96" s="8">
        <f>dose!Q96*rate!Q96</f>
        <v>2874498.0173262954</v>
      </c>
      <c r="R96" s="8">
        <f>dose!R96*rate!R96</f>
        <v>2928649.3067806512</v>
      </c>
      <c r="S96" s="8">
        <f>dose!S96*rate!S96</f>
        <v>2903958.5554643967</v>
      </c>
      <c r="T96" s="8">
        <f>dose!T96*rate!T96</f>
        <v>2749857.8679843228</v>
      </c>
      <c r="U96" s="8">
        <f>dose!U96*rate!U96</f>
        <v>2943270.686644746</v>
      </c>
      <c r="V96" s="8">
        <f>dose!V96*rate!V96</f>
        <v>2878502.965333153</v>
      </c>
    </row>
    <row r="97" spans="1:22" x14ac:dyDescent="0.3">
      <c r="A97">
        <v>95</v>
      </c>
      <c r="B97" s="8">
        <f>dose!B97*rate!B97</f>
        <v>3560124.6704836818</v>
      </c>
      <c r="C97" s="8">
        <f>dose!C97*rate!C97</f>
        <v>2965675.3578777649</v>
      </c>
      <c r="D97" s="8">
        <f>dose!D97*rate!D97</f>
        <v>3381396.3055607593</v>
      </c>
      <c r="E97" s="8">
        <f>dose!E97*rate!E97</f>
        <v>3219657.392248332</v>
      </c>
      <c r="F97" s="8">
        <f>dose!F97*rate!F97</f>
        <v>3394446.1424267557</v>
      </c>
      <c r="G97" s="8">
        <f>dose!G97*rate!G97</f>
        <v>3338249.4746879502</v>
      </c>
      <c r="H97" s="8">
        <f>dose!H97*rate!H97</f>
        <v>3348204.8772847988</v>
      </c>
      <c r="I97" s="8">
        <f>dose!I97*rate!I97</f>
        <v>3438366.9936317145</v>
      </c>
      <c r="J97" s="8">
        <f>dose!J97*rate!J97</f>
        <v>3379403.1574517232</v>
      </c>
      <c r="K97" s="8">
        <f>dose!K97*rate!K97</f>
        <v>3239487.7779608844</v>
      </c>
      <c r="L97" s="8">
        <f>dose!L97*rate!L97</f>
        <v>3407942.0251006498</v>
      </c>
      <c r="M97" s="8">
        <f>dose!M97*rate!M97</f>
        <v>3257625.2033767812</v>
      </c>
      <c r="N97" s="8">
        <f>dose!N97*rate!N97</f>
        <v>3378760.2984945863</v>
      </c>
      <c r="O97" s="8">
        <f>dose!O97*rate!O97</f>
        <v>3236468.6953469114</v>
      </c>
      <c r="P97" s="8">
        <f>dose!P97*rate!P97</f>
        <v>3215177.1374766026</v>
      </c>
      <c r="Q97" s="8">
        <f>dose!Q97*rate!Q97</f>
        <v>3149823.2237252844</v>
      </c>
      <c r="R97" s="8">
        <f>dose!R97*rate!R97</f>
        <v>3107193.0919287759</v>
      </c>
      <c r="S97" s="8">
        <f>dose!S97*rate!S97</f>
        <v>3220896.1337410444</v>
      </c>
      <c r="T97" s="8">
        <f>dose!T97*rate!T97</f>
        <v>3189817.0079126968</v>
      </c>
      <c r="U97" s="8">
        <f>dose!U97*rate!U97</f>
        <v>2967451.2640849669</v>
      </c>
      <c r="V97" s="8">
        <f>dose!V97*rate!V97</f>
        <v>3338070.3182099401</v>
      </c>
    </row>
    <row r="98" spans="1:22" x14ac:dyDescent="0.3">
      <c r="A98">
        <v>96</v>
      </c>
      <c r="B98" s="8">
        <f>dose!B98*rate!B98</f>
        <v>3239092.4252441595</v>
      </c>
      <c r="C98" s="8">
        <f>dose!C98*rate!C98</f>
        <v>3899595.61300823</v>
      </c>
      <c r="D98" s="8">
        <f>dose!D98*rate!D98</f>
        <v>3287535.9863996226</v>
      </c>
      <c r="E98" s="8">
        <f>dose!E98*rate!E98</f>
        <v>3715391.0365077108</v>
      </c>
      <c r="F98" s="8">
        <f>dose!F98*rate!F98</f>
        <v>3573143.6104839384</v>
      </c>
      <c r="G98" s="8">
        <f>dose!G98*rate!G98</f>
        <v>3691904.6500994773</v>
      </c>
      <c r="H98" s="8">
        <f>dose!H98*rate!H98</f>
        <v>3698535.257596815</v>
      </c>
      <c r="I98" s="8">
        <f>dose!I98*rate!I98</f>
        <v>3682379.8353479058</v>
      </c>
      <c r="J98" s="8">
        <f>dose!J98*rate!J98</f>
        <v>3809825.5240834528</v>
      </c>
      <c r="K98" s="8">
        <f>dose!K98*rate!K98</f>
        <v>3672704.0757571422</v>
      </c>
      <c r="L98" s="8">
        <f>dose!L98*rate!L98</f>
        <v>3562592.7925724043</v>
      </c>
      <c r="M98" s="8">
        <f>dose!M98*rate!M98</f>
        <v>3563254.0430939854</v>
      </c>
      <c r="N98" s="8">
        <f>dose!N98*rate!N98</f>
        <v>3395711.1898592762</v>
      </c>
      <c r="O98" s="8">
        <f>dose!O98*rate!O98</f>
        <v>3510830.8129328084</v>
      </c>
      <c r="P98" s="8">
        <f>dose!P98*rate!P98</f>
        <v>3470439.6265570465</v>
      </c>
      <c r="Q98" s="8">
        <f>dose!Q98*rate!Q98</f>
        <v>3538873.4741508132</v>
      </c>
      <c r="R98" s="8">
        <f>dose!R98*rate!R98</f>
        <v>3463715.6209761612</v>
      </c>
      <c r="S98" s="8">
        <f>dose!S98*rate!S98</f>
        <v>3477721.8371698312</v>
      </c>
      <c r="T98" s="8">
        <f>dose!T98*rate!T98</f>
        <v>3482588.0886427835</v>
      </c>
      <c r="U98" s="8">
        <f>dose!U98*rate!U98</f>
        <v>3477272.5871455558</v>
      </c>
      <c r="V98" s="8">
        <f>dose!V98*rate!V98</f>
        <v>3321966.2317067455</v>
      </c>
    </row>
    <row r="99" spans="1:22" x14ac:dyDescent="0.3">
      <c r="A99">
        <v>97</v>
      </c>
      <c r="B99" s="8">
        <f>dose!B99*rate!B99</f>
        <v>3984277.0848146942</v>
      </c>
      <c r="C99" s="8">
        <f>dose!C99*rate!C99</f>
        <v>3549752.6594025549</v>
      </c>
      <c r="D99" s="8">
        <f>dose!D99*rate!D99</f>
        <v>4211356.8859157404</v>
      </c>
      <c r="E99" s="8">
        <f>dose!E99*rate!E99</f>
        <v>3532878.9401797312</v>
      </c>
      <c r="F99" s="8">
        <f>dose!F99*rate!F99</f>
        <v>4074561.3599578985</v>
      </c>
      <c r="G99" s="8">
        <f>dose!G99*rate!G99</f>
        <v>3860037.3719741497</v>
      </c>
      <c r="H99" s="8">
        <f>dose!H99*rate!H99</f>
        <v>3819982.773471145</v>
      </c>
      <c r="I99" s="8">
        <f>dose!I99*rate!I99</f>
        <v>3948744.6139783198</v>
      </c>
      <c r="J99" s="8">
        <f>dose!J99*rate!J99</f>
        <v>3846147.0890837759</v>
      </c>
      <c r="K99" s="8">
        <f>dose!K99*rate!K99</f>
        <v>3895810.6775177941</v>
      </c>
      <c r="L99" s="8">
        <f>dose!L99*rate!L99</f>
        <v>4070285.6910800221</v>
      </c>
      <c r="M99" s="8">
        <f>dose!M99*rate!M99</f>
        <v>3858960.7771315281</v>
      </c>
      <c r="N99" s="8">
        <f>dose!N99*rate!N99</f>
        <v>3840814.2675975994</v>
      </c>
      <c r="O99" s="8">
        <f>dose!O99*rate!O99</f>
        <v>3789162.2417675592</v>
      </c>
      <c r="P99" s="8">
        <f>dose!P99*rate!P99</f>
        <v>3813973.1915303976</v>
      </c>
      <c r="Q99" s="8">
        <f>dose!Q99*rate!Q99</f>
        <v>3709066.7068042634</v>
      </c>
      <c r="R99" s="8">
        <f>dose!R99*rate!R99</f>
        <v>3848741.556301787</v>
      </c>
      <c r="S99" s="8">
        <f>dose!S99*rate!S99</f>
        <v>3799041.85647617</v>
      </c>
      <c r="T99" s="8">
        <f>dose!T99*rate!T99</f>
        <v>3729104.7306751478</v>
      </c>
      <c r="U99" s="8">
        <f>dose!U99*rate!U99</f>
        <v>3873748.2813292542</v>
      </c>
      <c r="V99" s="8">
        <f>dose!V99*rate!V99</f>
        <v>3864064.073597861</v>
      </c>
    </row>
    <row r="100" spans="1:22" x14ac:dyDescent="0.3">
      <c r="A100">
        <v>98</v>
      </c>
      <c r="B100" s="8">
        <f>dose!B100*rate!B100</f>
        <v>3906888.2036929871</v>
      </c>
      <c r="C100" s="8">
        <f>dose!C100*rate!C100</f>
        <v>4193192.1387700494</v>
      </c>
      <c r="D100" s="8">
        <f>dose!D100*rate!D100</f>
        <v>3775449.593927213</v>
      </c>
      <c r="E100" s="8">
        <f>dose!E100*rate!E100</f>
        <v>4428549.2330899239</v>
      </c>
      <c r="F100" s="8">
        <f>dose!F100*rate!F100</f>
        <v>3716929.4440321811</v>
      </c>
      <c r="G100" s="8">
        <f>dose!G100*rate!G100</f>
        <v>4424375.6295074578</v>
      </c>
      <c r="H100" s="8">
        <f>dose!H100*rate!H100</f>
        <v>4144632.4406091948</v>
      </c>
      <c r="I100" s="8">
        <f>dose!I100*rate!I100</f>
        <v>4407844.2436975492</v>
      </c>
      <c r="J100" s="8">
        <f>dose!J100*rate!J100</f>
        <v>4218447.1092741238</v>
      </c>
      <c r="K100" s="8">
        <f>dose!K100*rate!K100</f>
        <v>4066749.1943723965</v>
      </c>
      <c r="L100" s="8">
        <f>dose!L100*rate!L100</f>
        <v>4192840.7331767748</v>
      </c>
      <c r="M100" s="8">
        <f>dose!M100*rate!M100</f>
        <v>4212818.6107785171</v>
      </c>
      <c r="N100" s="8">
        <f>dose!N100*rate!N100</f>
        <v>4097400.0005838103</v>
      </c>
      <c r="O100" s="8">
        <f>dose!O100*rate!O100</f>
        <v>4252143.2033792678</v>
      </c>
      <c r="P100" s="8">
        <f>dose!P100*rate!P100</f>
        <v>3828435.0569772627</v>
      </c>
      <c r="Q100" s="8">
        <f>dose!Q100*rate!Q100</f>
        <v>4131393.5030936156</v>
      </c>
      <c r="R100" s="8">
        <f>dose!R100*rate!R100</f>
        <v>3932885.9517955105</v>
      </c>
      <c r="S100" s="8">
        <f>dose!S100*rate!S100</f>
        <v>4224457.5221009515</v>
      </c>
      <c r="T100" s="8">
        <f>dose!T100*rate!T100</f>
        <v>4047534.5102884374</v>
      </c>
      <c r="U100" s="8">
        <f>dose!U100*rate!U100</f>
        <v>4093210.3100916892</v>
      </c>
      <c r="V100" s="8">
        <f>dose!V100*rate!V100</f>
        <v>4179046.0932919569</v>
      </c>
    </row>
    <row r="101" spans="1:22" x14ac:dyDescent="0.3">
      <c r="A101">
        <v>99</v>
      </c>
      <c r="B101" s="8">
        <f>dose!B101*rate!B101</f>
        <v>4091565.2423991137</v>
      </c>
      <c r="C101" s="8">
        <f>dose!C101*rate!C101</f>
        <v>4150706.6107671382</v>
      </c>
      <c r="D101" s="8">
        <f>dose!D101*rate!D101</f>
        <v>4332059.5897393096</v>
      </c>
      <c r="E101" s="8">
        <f>dose!E101*rate!E101</f>
        <v>4023260.0803873721</v>
      </c>
      <c r="F101" s="8">
        <f>dose!F101*rate!F101</f>
        <v>4995504.0759101287</v>
      </c>
      <c r="G101" s="8">
        <f>dose!G101*rate!G101</f>
        <v>4184854.5925712641</v>
      </c>
      <c r="H101" s="8">
        <f>dose!H101*rate!H101</f>
        <v>4539578.2318311119</v>
      </c>
      <c r="I101" s="8">
        <f>dose!I101*rate!I101</f>
        <v>4436940.2624116009</v>
      </c>
      <c r="J101" s="8">
        <f>dose!J101*rate!J101</f>
        <v>4686107.6619677162</v>
      </c>
      <c r="K101" s="8">
        <f>dose!K101*rate!K101</f>
        <v>4457735.971456374</v>
      </c>
      <c r="L101" s="8">
        <f>dose!L101*rate!L101</f>
        <v>4423185.0180885335</v>
      </c>
      <c r="M101" s="8">
        <f>dose!M101*rate!M101</f>
        <v>4374948.4300906174</v>
      </c>
      <c r="N101" s="8">
        <f>dose!N101*rate!N101</f>
        <v>4556447.8212626707</v>
      </c>
      <c r="O101" s="8">
        <f>dose!O101*rate!O101</f>
        <v>4438670.8419550089</v>
      </c>
      <c r="P101" s="8">
        <f>dose!P101*rate!P101</f>
        <v>4421839.3059413889</v>
      </c>
      <c r="Q101" s="8">
        <f>dose!Q101*rate!Q101</f>
        <v>4298726.4840922803</v>
      </c>
      <c r="R101" s="8">
        <f>dose!R101*rate!R101</f>
        <v>4543183.3054056205</v>
      </c>
      <c r="S101" s="8">
        <f>dose!S101*rate!S101</f>
        <v>4394160.6090466194</v>
      </c>
      <c r="T101" s="8">
        <f>dose!T101*rate!T101</f>
        <v>4407655.0466119703</v>
      </c>
      <c r="U101" s="8">
        <f>dose!U101*rate!U101</f>
        <v>4336856.9656663993</v>
      </c>
      <c r="V101" s="8">
        <f>dose!V101*rate!V101</f>
        <v>4460221.1646299297</v>
      </c>
    </row>
    <row r="102" spans="1:22" x14ac:dyDescent="0.3">
      <c r="A102">
        <v>100</v>
      </c>
      <c r="B102" s="8">
        <f>dose!B102*rate!B102</f>
        <v>4884381.6193316923</v>
      </c>
      <c r="C102" s="8">
        <f>dose!C102*rate!C102</f>
        <v>4954719.4456967637</v>
      </c>
      <c r="D102" s="8">
        <f>dose!D102*rate!D102</f>
        <v>4959141.5091430517</v>
      </c>
      <c r="E102" s="8">
        <f>dose!E102*rate!E102</f>
        <v>5070229.1575536318</v>
      </c>
      <c r="F102" s="8">
        <f>dose!F102*rate!F102</f>
        <v>5031278.6558425548</v>
      </c>
      <c r="G102" s="8">
        <f>dose!G102*rate!G102</f>
        <v>5299814.5970711494</v>
      </c>
      <c r="H102" s="8">
        <f>dose!H102*rate!H102</f>
        <v>5054393.4527214337</v>
      </c>
      <c r="I102" s="8">
        <f>dose!I102*rate!I102</f>
        <v>5210661.6986971535</v>
      </c>
      <c r="J102" s="8">
        <f>dose!J102*rate!J102</f>
        <v>5184608.6062564282</v>
      </c>
      <c r="K102" s="8">
        <f>dose!K102*rate!K102</f>
        <v>5211823.68734306</v>
      </c>
      <c r="L102" s="8">
        <f>dose!L102*rate!L102</f>
        <v>5169682.2629130837</v>
      </c>
      <c r="M102" s="8">
        <f>dose!M102*rate!M102</f>
        <v>5211276.3832299439</v>
      </c>
      <c r="N102" s="8">
        <f>dose!N102*rate!N102</f>
        <v>5195897.4291886277</v>
      </c>
      <c r="O102" s="8">
        <f>dose!O102*rate!O102</f>
        <v>5296120.8055185759</v>
      </c>
      <c r="P102" s="8">
        <f>dose!P102*rate!P102</f>
        <v>5208663.3911561221</v>
      </c>
      <c r="Q102" s="8">
        <f>dose!Q102*rate!Q102</f>
        <v>5259484.1818489423</v>
      </c>
      <c r="R102" s="8">
        <f>dose!R102*rate!R102</f>
        <v>5090995.2361437678</v>
      </c>
      <c r="S102" s="8">
        <f>dose!S102*rate!S102</f>
        <v>5257559.7975490075</v>
      </c>
      <c r="T102" s="8">
        <f>dose!T102*rate!T102</f>
        <v>5218395.9648242546</v>
      </c>
      <c r="U102" s="8">
        <f>dose!U102*rate!U102</f>
        <v>5198031.7028459199</v>
      </c>
      <c r="V102" s="8">
        <f>dose!V102*rate!V102</f>
        <v>5286966.9276235402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Z102"/>
  <sheetViews>
    <sheetView zoomScale="85" zoomScaleNormal="85" workbookViewId="0">
      <selection activeCell="AD1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f>+response_incCovid!B2</f>
        <v>16667.419999999998</v>
      </c>
      <c r="C2" s="8">
        <f>+response_incCovid!C2</f>
        <v>15987.97</v>
      </c>
      <c r="D2" s="8">
        <f>+response_incCovid!D2</f>
        <v>15813.15</v>
      </c>
      <c r="E2" s="8">
        <f>+response_incCovid!E2</f>
        <v>15804.4</v>
      </c>
      <c r="F2" s="8">
        <f>+response_incCovid!F2</f>
        <v>15655.61</v>
      </c>
      <c r="G2" s="8">
        <f>+response_incCovid!G2</f>
        <v>15729.83</v>
      </c>
      <c r="H2" s="8">
        <f>+response_incCovid!H2</f>
        <v>15489.29</v>
      </c>
      <c r="I2" s="8">
        <f>+response_incCovid!I2</f>
        <v>15723.69</v>
      </c>
      <c r="J2" s="8">
        <f>+response_incCovid!J2</f>
        <v>15910.56</v>
      </c>
      <c r="K2" s="8">
        <f>+response_incCovid!K2</f>
        <v>15726.62</v>
      </c>
      <c r="L2" s="8">
        <f>+response_incCovid!L2</f>
        <v>16027.59</v>
      </c>
      <c r="M2" s="8">
        <f>+response_incCovid!M2</f>
        <v>15981.28</v>
      </c>
      <c r="N2" s="8">
        <f>+response_incCovid!N2</f>
        <v>16308.03</v>
      </c>
      <c r="O2" s="8">
        <f>+response_incCovid!O2</f>
        <v>15669.3</v>
      </c>
      <c r="P2" s="8">
        <f>+response_incCovid!P2</f>
        <v>14825.14</v>
      </c>
      <c r="Q2" s="8">
        <f>+response_incCovid!Q2</f>
        <v>13702.95</v>
      </c>
      <c r="R2" s="8">
        <f>+response_incCovid!R2</f>
        <v>13328.04</v>
      </c>
      <c r="S2" s="8">
        <f>+response_incCovid!S2</f>
        <v>13140.03</v>
      </c>
      <c r="T2" s="8">
        <f>+response_incCovid!T2</f>
        <v>13119.96</v>
      </c>
      <c r="U2" s="8">
        <f>+response_incCovid!U2</f>
        <v>12887.07</v>
      </c>
      <c r="V2" s="8">
        <f>+response_incCovid!V2</f>
        <v>13008.9</v>
      </c>
      <c r="W2" s="8">
        <f>+response_incCovid!W2</f>
        <v>12867.89</v>
      </c>
      <c r="X2" s="8">
        <f>+response_incCovid!X2</f>
        <v>12468.79</v>
      </c>
      <c r="Y2" s="8">
        <f>+response_incCovid!Y2</f>
        <v>12069.9</v>
      </c>
      <c r="Z2" s="8">
        <f>+response_incCovid!Z2</f>
        <v>11675.82</v>
      </c>
    </row>
    <row r="3" spans="1:26" x14ac:dyDescent="0.3">
      <c r="A3">
        <v>1</v>
      </c>
      <c r="B3" s="8">
        <f>+response_incCovid!B3</f>
        <v>1350.36</v>
      </c>
      <c r="C3" s="8">
        <f>+response_incCovid!C3</f>
        <v>1192.3699999999999</v>
      </c>
      <c r="D3" s="8">
        <f>+response_incCovid!D3</f>
        <v>1169.31</v>
      </c>
      <c r="E3" s="8">
        <f>+response_incCovid!E3</f>
        <v>1111.31</v>
      </c>
      <c r="F3" s="8">
        <f>+response_incCovid!F3</f>
        <v>1106.26</v>
      </c>
      <c r="G3" s="8">
        <f>+response_incCovid!G3</f>
        <v>1095.26</v>
      </c>
      <c r="H3" s="8">
        <f>+response_incCovid!H3</f>
        <v>1107.22</v>
      </c>
      <c r="I3" s="8">
        <f>+response_incCovid!I3</f>
        <v>1082.25</v>
      </c>
      <c r="J3" s="8">
        <f>+response_incCovid!J3</f>
        <v>1060.24</v>
      </c>
      <c r="K3" s="8">
        <f>+response_incCovid!K3</f>
        <v>1054.24</v>
      </c>
      <c r="L3" s="8">
        <f>+response_incCovid!L3</f>
        <v>1086.68</v>
      </c>
      <c r="M3" s="8">
        <f>+response_incCovid!M3</f>
        <v>974.13</v>
      </c>
      <c r="N3" s="8">
        <f>+response_incCovid!N3</f>
        <v>1055.1300000000001</v>
      </c>
      <c r="O3" s="8">
        <f>+response_incCovid!O3</f>
        <v>1102.0899999999999</v>
      </c>
      <c r="P3" s="8">
        <f>+response_incCovid!P3</f>
        <v>972.14</v>
      </c>
      <c r="Q3" s="8">
        <f>+response_incCovid!Q3</f>
        <v>928.06</v>
      </c>
      <c r="R3" s="8">
        <f>+response_incCovid!R3</f>
        <v>917.07</v>
      </c>
      <c r="S3" s="8">
        <f>+response_incCovid!S3</f>
        <v>900.07</v>
      </c>
      <c r="T3" s="8">
        <f>+response_incCovid!T3</f>
        <v>929.06</v>
      </c>
      <c r="U3" s="8">
        <f>+response_incCovid!U3</f>
        <v>796.06</v>
      </c>
      <c r="V3" s="8">
        <f>+response_incCovid!V3</f>
        <v>916.06</v>
      </c>
      <c r="W3" s="8">
        <f>+response_incCovid!W3</f>
        <v>873.06</v>
      </c>
      <c r="X3" s="8">
        <f>+response_incCovid!X3</f>
        <v>863.06</v>
      </c>
      <c r="Y3" s="8">
        <f>+response_incCovid!Y3</f>
        <v>833.06</v>
      </c>
      <c r="Z3" s="8">
        <f>+response_incCovid!Z3</f>
        <v>824.06</v>
      </c>
    </row>
    <row r="4" spans="1:26" x14ac:dyDescent="0.3">
      <c r="A4">
        <v>2</v>
      </c>
      <c r="B4" s="8">
        <f>+response_incCovid!B4</f>
        <v>946.25</v>
      </c>
      <c r="C4" s="8">
        <f>+response_incCovid!C4</f>
        <v>870.27</v>
      </c>
      <c r="D4" s="8">
        <f>+response_incCovid!D4</f>
        <v>787.21</v>
      </c>
      <c r="E4" s="8">
        <f>+response_incCovid!E4</f>
        <v>763.21</v>
      </c>
      <c r="F4" s="8">
        <f>+response_incCovid!F4</f>
        <v>792.19</v>
      </c>
      <c r="G4" s="8">
        <f>+response_incCovid!G4</f>
        <v>740.18</v>
      </c>
      <c r="H4" s="8">
        <f>+response_incCovid!H4</f>
        <v>747.29</v>
      </c>
      <c r="I4" s="8">
        <f>+response_incCovid!I4</f>
        <v>723.17</v>
      </c>
      <c r="J4" s="8">
        <f>+response_incCovid!J4</f>
        <v>749.17</v>
      </c>
      <c r="K4" s="8">
        <f>+response_incCovid!K4</f>
        <v>668.16</v>
      </c>
      <c r="L4" s="8">
        <f>+response_incCovid!L4</f>
        <v>737.62</v>
      </c>
      <c r="M4" s="8">
        <f>+response_incCovid!M4</f>
        <v>668.09</v>
      </c>
      <c r="N4" s="8">
        <f>+response_incCovid!N4</f>
        <v>666.09</v>
      </c>
      <c r="O4" s="8">
        <f>+response_incCovid!O4</f>
        <v>679.05</v>
      </c>
      <c r="P4" s="8">
        <f>+response_incCovid!P4</f>
        <v>655.1</v>
      </c>
      <c r="Q4" s="8">
        <f>+response_incCovid!Q4</f>
        <v>660.04</v>
      </c>
      <c r="R4" s="8">
        <f>+response_incCovid!R4</f>
        <v>619.04999999999995</v>
      </c>
      <c r="S4" s="8">
        <f>+response_incCovid!S4</f>
        <v>620.04</v>
      </c>
      <c r="T4" s="8">
        <f>+response_incCovid!T4</f>
        <v>589.04</v>
      </c>
      <c r="U4" s="8">
        <f>+response_incCovid!U4</f>
        <v>563.04</v>
      </c>
      <c r="V4" s="8">
        <f>+response_incCovid!V4</f>
        <v>562.04</v>
      </c>
      <c r="W4" s="8">
        <f>+response_incCovid!W4</f>
        <v>573.04</v>
      </c>
      <c r="X4" s="8">
        <f>+response_incCovid!X4</f>
        <v>583.04</v>
      </c>
      <c r="Y4" s="8">
        <f>+response_incCovid!Y4</f>
        <v>610.04</v>
      </c>
      <c r="Z4" s="8">
        <f>+response_incCovid!Z4</f>
        <v>515.04</v>
      </c>
    </row>
    <row r="5" spans="1:26" x14ac:dyDescent="0.3">
      <c r="A5">
        <v>3</v>
      </c>
      <c r="B5" s="8">
        <f>+response_incCovid!B5</f>
        <v>714.19</v>
      </c>
      <c r="C5" s="8">
        <f>+response_incCovid!C5</f>
        <v>723.23</v>
      </c>
      <c r="D5" s="8">
        <f>+response_incCovid!D5</f>
        <v>653.16999999999996</v>
      </c>
      <c r="E5" s="8">
        <f>+response_incCovid!E5</f>
        <v>571.16</v>
      </c>
      <c r="F5" s="8">
        <f>+response_incCovid!F5</f>
        <v>601.14</v>
      </c>
      <c r="G5" s="8">
        <f>+response_incCovid!G5</f>
        <v>558.13</v>
      </c>
      <c r="H5" s="8">
        <f>+response_incCovid!H5</f>
        <v>563.16</v>
      </c>
      <c r="I5" s="8">
        <f>+response_incCovid!I5</f>
        <v>537.13</v>
      </c>
      <c r="J5" s="8">
        <f>+response_incCovid!J5</f>
        <v>581.41</v>
      </c>
      <c r="K5" s="8">
        <f>+response_incCovid!K5</f>
        <v>506.11</v>
      </c>
      <c r="L5" s="8">
        <f>+response_incCovid!L5</f>
        <v>519.08000000000004</v>
      </c>
      <c r="M5" s="8">
        <f>+response_incCovid!M5</f>
        <v>502.57</v>
      </c>
      <c r="N5" s="8">
        <f>+response_incCovid!N5</f>
        <v>500.06</v>
      </c>
      <c r="O5" s="8">
        <f>+response_incCovid!O5</f>
        <v>519.04</v>
      </c>
      <c r="P5" s="8">
        <f>+response_incCovid!P5</f>
        <v>498.07</v>
      </c>
      <c r="Q5" s="8">
        <f>+response_incCovid!Q5</f>
        <v>506.04</v>
      </c>
      <c r="R5" s="8">
        <f>+response_incCovid!R5</f>
        <v>492.04</v>
      </c>
      <c r="S5" s="8">
        <f>+response_incCovid!S5</f>
        <v>461.04</v>
      </c>
      <c r="T5" s="8">
        <f>+response_incCovid!T5</f>
        <v>431.04</v>
      </c>
      <c r="U5" s="8">
        <f>+response_incCovid!U5</f>
        <v>429.04</v>
      </c>
      <c r="V5" s="8">
        <f>+response_incCovid!V5</f>
        <v>462.04</v>
      </c>
      <c r="W5" s="8">
        <f>+response_incCovid!W5</f>
        <v>468.04</v>
      </c>
      <c r="X5" s="8">
        <f>+response_incCovid!X5</f>
        <v>461.03</v>
      </c>
      <c r="Y5" s="8">
        <f>+response_incCovid!Y5</f>
        <v>454.04</v>
      </c>
      <c r="Z5" s="8">
        <f>+response_incCovid!Z5</f>
        <v>390.02</v>
      </c>
    </row>
    <row r="6" spans="1:26" x14ac:dyDescent="0.3">
      <c r="A6">
        <v>4</v>
      </c>
      <c r="B6" s="8">
        <f>+response_incCovid!B6</f>
        <v>599.16</v>
      </c>
      <c r="C6" s="8">
        <f>+response_incCovid!C6</f>
        <v>566.17999999999995</v>
      </c>
      <c r="D6" s="8">
        <f>+response_incCovid!D6</f>
        <v>512.13</v>
      </c>
      <c r="E6" s="8">
        <f>+response_incCovid!E6</f>
        <v>476.13</v>
      </c>
      <c r="F6" s="8">
        <f>+response_incCovid!F6</f>
        <v>474.11</v>
      </c>
      <c r="G6" s="8">
        <f>+response_incCovid!G6</f>
        <v>430.11</v>
      </c>
      <c r="H6" s="8">
        <f>+response_incCovid!H6</f>
        <v>478.13</v>
      </c>
      <c r="I6" s="8">
        <f>+response_incCovid!I6</f>
        <v>460.11</v>
      </c>
      <c r="J6" s="8">
        <f>+response_incCovid!J6</f>
        <v>431.82</v>
      </c>
      <c r="K6" s="8">
        <f>+response_incCovid!K6</f>
        <v>416.44</v>
      </c>
      <c r="L6" s="8">
        <f>+response_incCovid!L6</f>
        <v>418.06</v>
      </c>
      <c r="M6" s="8">
        <f>+response_incCovid!M6</f>
        <v>395.56</v>
      </c>
      <c r="N6" s="8">
        <f>+response_incCovid!N6</f>
        <v>412.05</v>
      </c>
      <c r="O6" s="8">
        <f>+response_incCovid!O6</f>
        <v>393.04</v>
      </c>
      <c r="P6" s="8">
        <f>+response_incCovid!P6</f>
        <v>370.06</v>
      </c>
      <c r="Q6" s="8">
        <f>+response_incCovid!Q6</f>
        <v>366.02</v>
      </c>
      <c r="R6" s="8">
        <f>+response_incCovid!R6</f>
        <v>376.03</v>
      </c>
      <c r="S6" s="8">
        <f>+response_incCovid!S6</f>
        <v>414.03</v>
      </c>
      <c r="T6" s="8">
        <f>+response_incCovid!T6</f>
        <v>374.02</v>
      </c>
      <c r="U6" s="8">
        <f>+response_incCovid!U6</f>
        <v>385.03</v>
      </c>
      <c r="V6" s="8">
        <f>+response_incCovid!V6</f>
        <v>341.02</v>
      </c>
      <c r="W6" s="8">
        <f>+response_incCovid!W6</f>
        <v>342.02</v>
      </c>
      <c r="X6" s="8">
        <f>+response_incCovid!X6</f>
        <v>325.02</v>
      </c>
      <c r="Y6" s="8">
        <f>+response_incCovid!Y6</f>
        <v>346.02</v>
      </c>
      <c r="Z6" s="8">
        <f>+response_incCovid!Z6</f>
        <v>311.02</v>
      </c>
    </row>
    <row r="7" spans="1:26" x14ac:dyDescent="0.3">
      <c r="A7">
        <v>5</v>
      </c>
      <c r="B7" s="8">
        <f>+response_incCovid!B7</f>
        <v>508.13</v>
      </c>
      <c r="C7" s="8">
        <f>+response_incCovid!C7</f>
        <v>546.16999999999996</v>
      </c>
      <c r="D7" s="8">
        <f>+response_incCovid!D7</f>
        <v>477.13</v>
      </c>
      <c r="E7" s="8">
        <f>+response_incCovid!E7</f>
        <v>475.13</v>
      </c>
      <c r="F7" s="8">
        <f>+response_incCovid!F7</f>
        <v>447.1</v>
      </c>
      <c r="G7" s="8">
        <f>+response_incCovid!G7</f>
        <v>429.1</v>
      </c>
      <c r="H7" s="8">
        <f>+response_incCovid!H7</f>
        <v>383.1</v>
      </c>
      <c r="I7" s="8">
        <f>+response_incCovid!I7</f>
        <v>369.08</v>
      </c>
      <c r="J7" s="8">
        <f>+response_incCovid!J7</f>
        <v>380.08</v>
      </c>
      <c r="K7" s="8">
        <f>+response_incCovid!K7</f>
        <v>353.73</v>
      </c>
      <c r="L7" s="8">
        <f>+response_incCovid!L7</f>
        <v>338.06</v>
      </c>
      <c r="M7" s="8">
        <f>+response_incCovid!M7</f>
        <v>406.06</v>
      </c>
      <c r="N7" s="8">
        <f>+response_incCovid!N7</f>
        <v>345.04</v>
      </c>
      <c r="O7" s="8">
        <f>+response_incCovid!O7</f>
        <v>314.02</v>
      </c>
      <c r="P7" s="8">
        <f>+response_incCovid!P7</f>
        <v>318.04000000000002</v>
      </c>
      <c r="Q7" s="8">
        <f>+response_incCovid!Q7</f>
        <v>292.02</v>
      </c>
      <c r="R7" s="8">
        <f>+response_incCovid!R7</f>
        <v>326.02</v>
      </c>
      <c r="S7" s="8">
        <f>+response_incCovid!S7</f>
        <v>299.02</v>
      </c>
      <c r="T7" s="8">
        <f>+response_incCovid!T7</f>
        <v>315.02</v>
      </c>
      <c r="U7" s="8">
        <f>+response_incCovid!U7</f>
        <v>291.02</v>
      </c>
      <c r="V7" s="8">
        <f>+response_incCovid!V7</f>
        <v>321.02</v>
      </c>
      <c r="W7" s="8">
        <f>+response_incCovid!W7</f>
        <v>290.02</v>
      </c>
      <c r="X7" s="8">
        <f>+response_incCovid!X7</f>
        <v>300.02</v>
      </c>
      <c r="Y7" s="8">
        <f>+response_incCovid!Y7</f>
        <v>294.02</v>
      </c>
      <c r="Z7" s="8">
        <f>+response_incCovid!Z7</f>
        <v>291.02</v>
      </c>
    </row>
    <row r="8" spans="1:26" x14ac:dyDescent="0.3">
      <c r="A8">
        <v>6</v>
      </c>
      <c r="B8" s="8">
        <f>+response_incCovid!B8</f>
        <v>435.12</v>
      </c>
      <c r="C8" s="8">
        <f>+response_incCovid!C8</f>
        <v>478.15</v>
      </c>
      <c r="D8" s="8">
        <f>+response_incCovid!D8</f>
        <v>432.12</v>
      </c>
      <c r="E8" s="8">
        <f>+response_incCovid!E8</f>
        <v>416.12</v>
      </c>
      <c r="F8" s="8">
        <f>+response_incCovid!F8</f>
        <v>383.09</v>
      </c>
      <c r="G8" s="8">
        <f>+response_incCovid!G8</f>
        <v>380.09</v>
      </c>
      <c r="H8" s="8">
        <f>+response_incCovid!H8</f>
        <v>352.1</v>
      </c>
      <c r="I8" s="8">
        <f>+response_incCovid!I8</f>
        <v>325.08</v>
      </c>
      <c r="J8" s="8">
        <f>+response_incCovid!J8</f>
        <v>341.08</v>
      </c>
      <c r="K8" s="8">
        <f>+response_incCovid!K8</f>
        <v>350.08</v>
      </c>
      <c r="L8" s="8">
        <f>+response_incCovid!L8</f>
        <v>331.05</v>
      </c>
      <c r="M8" s="8">
        <f>+response_incCovid!M8</f>
        <v>284.04000000000002</v>
      </c>
      <c r="N8" s="8">
        <f>+response_incCovid!N8</f>
        <v>314.04000000000002</v>
      </c>
      <c r="O8" s="8">
        <f>+response_incCovid!O8</f>
        <v>270.02</v>
      </c>
      <c r="P8" s="8">
        <f>+response_incCovid!P8</f>
        <v>275.04000000000002</v>
      </c>
      <c r="Q8" s="8">
        <f>+response_incCovid!Q8</f>
        <v>255.02</v>
      </c>
      <c r="R8" s="8">
        <f>+response_incCovid!R8</f>
        <v>283.02</v>
      </c>
      <c r="S8" s="8">
        <f>+response_incCovid!S8</f>
        <v>243.02</v>
      </c>
      <c r="T8" s="8">
        <f>+response_incCovid!T8</f>
        <v>275.02</v>
      </c>
      <c r="U8" s="8">
        <f>+response_incCovid!U8</f>
        <v>271.02</v>
      </c>
      <c r="V8" s="8">
        <f>+response_incCovid!V8</f>
        <v>283.02</v>
      </c>
      <c r="W8" s="8">
        <f>+response_incCovid!W8</f>
        <v>282.02</v>
      </c>
      <c r="X8" s="8">
        <f>+response_incCovid!X8</f>
        <v>242.02</v>
      </c>
      <c r="Y8" s="8">
        <f>+response_incCovid!Y8</f>
        <v>248.02</v>
      </c>
      <c r="Z8" s="8">
        <f>+response_incCovid!Z8</f>
        <v>266.02</v>
      </c>
    </row>
    <row r="9" spans="1:26" x14ac:dyDescent="0.3">
      <c r="A9">
        <v>7</v>
      </c>
      <c r="B9" s="8">
        <f>+response_incCovid!B9</f>
        <v>418.11</v>
      </c>
      <c r="C9" s="8">
        <f>+response_incCovid!C9</f>
        <v>419.13</v>
      </c>
      <c r="D9" s="8">
        <f>+response_incCovid!D9</f>
        <v>390.1</v>
      </c>
      <c r="E9" s="8">
        <f>+response_incCovid!E9</f>
        <v>432.12</v>
      </c>
      <c r="F9" s="8">
        <f>+response_incCovid!F9</f>
        <v>386.09</v>
      </c>
      <c r="G9" s="8">
        <f>+response_incCovid!G9</f>
        <v>347.08</v>
      </c>
      <c r="H9" s="8">
        <f>+response_incCovid!H9</f>
        <v>305.08</v>
      </c>
      <c r="I9" s="8">
        <f>+response_incCovid!I9</f>
        <v>326.08</v>
      </c>
      <c r="J9" s="8">
        <f>+response_incCovid!J9</f>
        <v>309.07</v>
      </c>
      <c r="K9" s="8">
        <f>+response_incCovid!K9</f>
        <v>314.07</v>
      </c>
      <c r="L9" s="8">
        <f>+response_incCovid!L9</f>
        <v>289.04000000000002</v>
      </c>
      <c r="M9" s="8">
        <f>+response_incCovid!M9</f>
        <v>286.04000000000002</v>
      </c>
      <c r="N9" s="8">
        <f>+response_incCovid!N9</f>
        <v>297.04000000000002</v>
      </c>
      <c r="O9" s="8">
        <f>+response_incCovid!O9</f>
        <v>282.02</v>
      </c>
      <c r="P9" s="8">
        <f>+response_incCovid!P9</f>
        <v>260.04000000000002</v>
      </c>
      <c r="Q9" s="8">
        <f>+response_incCovid!Q9</f>
        <v>268.02</v>
      </c>
      <c r="R9" s="8">
        <f>+response_incCovid!R9</f>
        <v>256.02</v>
      </c>
      <c r="S9" s="8">
        <f>+response_incCovid!S9</f>
        <v>288.02</v>
      </c>
      <c r="T9" s="8">
        <f>+response_incCovid!T9</f>
        <v>252.02</v>
      </c>
      <c r="U9" s="8">
        <f>+response_incCovid!U9</f>
        <v>273.02</v>
      </c>
      <c r="V9" s="8">
        <f>+response_incCovid!V9</f>
        <v>241.02</v>
      </c>
      <c r="W9" s="8">
        <f>+response_incCovid!W9</f>
        <v>272.02</v>
      </c>
      <c r="X9" s="8">
        <f>+response_incCovid!X9</f>
        <v>267.02</v>
      </c>
      <c r="Y9" s="8">
        <f>+response_incCovid!Y9</f>
        <v>243.02</v>
      </c>
      <c r="Z9" s="8">
        <f>+response_incCovid!Z9</f>
        <v>243.02</v>
      </c>
    </row>
    <row r="10" spans="1:26" x14ac:dyDescent="0.3">
      <c r="A10">
        <v>8</v>
      </c>
      <c r="B10" s="8">
        <f>+response_incCovid!B10</f>
        <v>442.11</v>
      </c>
      <c r="C10" s="8">
        <f>+response_incCovid!C10</f>
        <v>386.12</v>
      </c>
      <c r="D10" s="8">
        <f>+response_incCovid!D10</f>
        <v>390.1</v>
      </c>
      <c r="E10" s="8">
        <f>+response_incCovid!E10</f>
        <v>353.1</v>
      </c>
      <c r="F10" s="8">
        <f>+response_incCovid!F10</f>
        <v>389.09</v>
      </c>
      <c r="G10" s="8">
        <f>+response_incCovid!G10</f>
        <v>349.08</v>
      </c>
      <c r="H10" s="8">
        <f>+response_incCovid!H10</f>
        <v>337.09</v>
      </c>
      <c r="I10" s="8">
        <f>+response_incCovid!I10</f>
        <v>348.08</v>
      </c>
      <c r="J10" s="8">
        <f>+response_incCovid!J10</f>
        <v>322.07</v>
      </c>
      <c r="K10" s="8">
        <f>+response_incCovid!K10</f>
        <v>297.06</v>
      </c>
      <c r="L10" s="8">
        <f>+response_incCovid!L10</f>
        <v>295.04000000000002</v>
      </c>
      <c r="M10" s="8">
        <f>+response_incCovid!M10</f>
        <v>302.04000000000002</v>
      </c>
      <c r="N10" s="8">
        <f>+response_incCovid!N10</f>
        <v>281.04000000000002</v>
      </c>
      <c r="O10" s="8">
        <f>+response_incCovid!O10</f>
        <v>280.02</v>
      </c>
      <c r="P10" s="8">
        <f>+response_incCovid!P10</f>
        <v>265.04000000000002</v>
      </c>
      <c r="Q10" s="8">
        <f>+response_incCovid!Q10</f>
        <v>257.02</v>
      </c>
      <c r="R10" s="8">
        <f>+response_incCovid!R10</f>
        <v>273.02</v>
      </c>
      <c r="S10" s="8">
        <f>+response_incCovid!S10</f>
        <v>239.02</v>
      </c>
      <c r="T10" s="8">
        <f>+response_incCovid!T10</f>
        <v>260.02</v>
      </c>
      <c r="U10" s="8">
        <f>+response_incCovid!U10</f>
        <v>254.02</v>
      </c>
      <c r="V10" s="8">
        <f>+response_incCovid!V10</f>
        <v>269.02</v>
      </c>
      <c r="W10" s="8">
        <f>+response_incCovid!W10</f>
        <v>288.02</v>
      </c>
      <c r="X10" s="8">
        <f>+response_incCovid!X10</f>
        <v>248.02</v>
      </c>
      <c r="Y10" s="8">
        <f>+response_incCovid!Y10</f>
        <v>236.02</v>
      </c>
      <c r="Z10" s="8">
        <f>+response_incCovid!Z10</f>
        <v>251.02</v>
      </c>
    </row>
    <row r="11" spans="1:26" x14ac:dyDescent="0.3">
      <c r="A11">
        <v>9</v>
      </c>
      <c r="B11" s="8">
        <f>+response_incCovid!B11</f>
        <v>411.11</v>
      </c>
      <c r="C11" s="8">
        <f>+response_incCovid!C11</f>
        <v>373.12</v>
      </c>
      <c r="D11" s="8">
        <f>+response_incCovid!D11</f>
        <v>359.1</v>
      </c>
      <c r="E11" s="8">
        <f>+response_incCovid!E11</f>
        <v>365.1</v>
      </c>
      <c r="F11" s="8">
        <f>+response_incCovid!F11</f>
        <v>360.08</v>
      </c>
      <c r="G11" s="8">
        <f>+response_incCovid!G11</f>
        <v>342.09</v>
      </c>
      <c r="H11" s="8">
        <f>+response_incCovid!H11</f>
        <v>349.09</v>
      </c>
      <c r="I11" s="8">
        <f>+response_incCovid!I11</f>
        <v>335.08</v>
      </c>
      <c r="J11" s="8">
        <f>+response_incCovid!J11</f>
        <v>287.06</v>
      </c>
      <c r="K11" s="8">
        <f>+response_incCovid!K11</f>
        <v>331.08</v>
      </c>
      <c r="L11" s="8">
        <f>+response_incCovid!L11</f>
        <v>304.05</v>
      </c>
      <c r="M11" s="8">
        <f>+response_incCovid!M11</f>
        <v>272.04000000000002</v>
      </c>
      <c r="N11" s="8">
        <f>+response_incCovid!N11</f>
        <v>282.04000000000002</v>
      </c>
      <c r="O11" s="8">
        <f>+response_incCovid!O11</f>
        <v>249.02</v>
      </c>
      <c r="P11" s="8">
        <f>+response_incCovid!P11</f>
        <v>280.70999999999998</v>
      </c>
      <c r="Q11" s="8">
        <f>+response_incCovid!Q11</f>
        <v>253.02</v>
      </c>
      <c r="R11" s="8">
        <f>+response_incCovid!R11</f>
        <v>242.02</v>
      </c>
      <c r="S11" s="8">
        <f>+response_incCovid!S11</f>
        <v>251.02</v>
      </c>
      <c r="T11" s="8">
        <f>+response_incCovid!T11</f>
        <v>281.02</v>
      </c>
      <c r="U11" s="8">
        <f>+response_incCovid!U11</f>
        <v>268.02</v>
      </c>
      <c r="V11" s="8">
        <f>+response_incCovid!V11</f>
        <v>263.02</v>
      </c>
      <c r="W11" s="8">
        <f>+response_incCovid!W11</f>
        <v>245.02</v>
      </c>
      <c r="X11" s="8">
        <f>+response_incCovid!X11</f>
        <v>242.02</v>
      </c>
      <c r="Y11" s="8">
        <f>+response_incCovid!Y11</f>
        <v>265.02</v>
      </c>
      <c r="Z11" s="8">
        <f>+response_incCovid!Z11</f>
        <v>239.02</v>
      </c>
    </row>
    <row r="12" spans="1:26" x14ac:dyDescent="0.3">
      <c r="A12">
        <v>10</v>
      </c>
      <c r="B12" s="8">
        <f>+response_incCovid!B12</f>
        <v>391.1</v>
      </c>
      <c r="C12" s="8">
        <f>+response_incCovid!C12</f>
        <v>397.13</v>
      </c>
      <c r="D12" s="8">
        <f>+response_incCovid!D12</f>
        <v>374.1</v>
      </c>
      <c r="E12" s="8">
        <f>+response_incCovid!E12</f>
        <v>395.11</v>
      </c>
      <c r="F12" s="8">
        <f>+response_incCovid!F12</f>
        <v>394.1</v>
      </c>
      <c r="G12" s="8">
        <f>+response_incCovid!G12</f>
        <v>391.1</v>
      </c>
      <c r="H12" s="8">
        <f>+response_incCovid!H12</f>
        <v>394.11</v>
      </c>
      <c r="I12" s="8">
        <f>+response_incCovid!I12</f>
        <v>376.09</v>
      </c>
      <c r="J12" s="8">
        <f>+response_incCovid!J12</f>
        <v>396.09</v>
      </c>
      <c r="K12" s="8">
        <f>+response_incCovid!K12</f>
        <v>317.07</v>
      </c>
      <c r="L12" s="8">
        <f>+response_incCovid!L12</f>
        <v>285.04000000000002</v>
      </c>
      <c r="M12" s="8">
        <f>+response_incCovid!M12</f>
        <v>284.04000000000002</v>
      </c>
      <c r="N12" s="8">
        <f>+response_incCovid!N12</f>
        <v>307.04000000000002</v>
      </c>
      <c r="O12" s="8">
        <f>+response_incCovid!O12</f>
        <v>274.02</v>
      </c>
      <c r="P12" s="8">
        <f>+response_incCovid!P12</f>
        <v>257.37</v>
      </c>
      <c r="Q12" s="8">
        <f>+response_incCovid!Q12</f>
        <v>233.79</v>
      </c>
      <c r="R12" s="8">
        <f>+response_incCovid!R12</f>
        <v>255.02</v>
      </c>
      <c r="S12" s="8">
        <f>+response_incCovid!S12</f>
        <v>249.02</v>
      </c>
      <c r="T12" s="8">
        <f>+response_incCovid!T12</f>
        <v>232.02</v>
      </c>
      <c r="U12" s="8">
        <f>+response_incCovid!U12</f>
        <v>254.02</v>
      </c>
      <c r="V12" s="8">
        <f>+response_incCovid!V12</f>
        <v>274.02</v>
      </c>
      <c r="W12" s="8">
        <f>+response_incCovid!W12</f>
        <v>276.02</v>
      </c>
      <c r="X12" s="8">
        <f>+response_incCovid!X12</f>
        <v>294.02</v>
      </c>
      <c r="Y12" s="8">
        <f>+response_incCovid!Y12</f>
        <v>249.02</v>
      </c>
      <c r="Z12" s="8">
        <f>+response_incCovid!Z12</f>
        <v>291.02</v>
      </c>
    </row>
    <row r="13" spans="1:26" x14ac:dyDescent="0.3">
      <c r="A13">
        <v>11</v>
      </c>
      <c r="B13" s="8">
        <f>+response_incCovid!B13</f>
        <v>437.11</v>
      </c>
      <c r="C13" s="8">
        <f>+response_incCovid!C13</f>
        <v>418.13</v>
      </c>
      <c r="D13" s="8">
        <f>+response_incCovid!D13</f>
        <v>394.1</v>
      </c>
      <c r="E13" s="8">
        <f>+response_incCovid!E13</f>
        <v>390.11</v>
      </c>
      <c r="F13" s="8">
        <f>+response_incCovid!F13</f>
        <v>415.09</v>
      </c>
      <c r="G13" s="8">
        <f>+response_incCovid!G13</f>
        <v>442.1</v>
      </c>
      <c r="H13" s="8">
        <f>+response_incCovid!H13</f>
        <v>408.12</v>
      </c>
      <c r="I13" s="8">
        <f>+response_incCovid!I13</f>
        <v>385.09</v>
      </c>
      <c r="J13" s="8">
        <f>+response_incCovid!J13</f>
        <v>350.08</v>
      </c>
      <c r="K13" s="8">
        <f>+response_incCovid!K13</f>
        <v>348.08</v>
      </c>
      <c r="L13" s="8">
        <f>+response_incCovid!L13</f>
        <v>358.06</v>
      </c>
      <c r="M13" s="8">
        <f>+response_incCovid!M13</f>
        <v>344.05</v>
      </c>
      <c r="N13" s="8">
        <f>+response_incCovid!N13</f>
        <v>323.04000000000002</v>
      </c>
      <c r="O13" s="8">
        <f>+response_incCovid!O13</f>
        <v>269.02</v>
      </c>
      <c r="P13" s="8">
        <f>+response_incCovid!P13</f>
        <v>328.04</v>
      </c>
      <c r="Q13" s="8">
        <f>+response_incCovid!Q13</f>
        <v>297.25</v>
      </c>
      <c r="R13" s="8">
        <f>+response_incCovid!R13</f>
        <v>301.39</v>
      </c>
      <c r="S13" s="8">
        <f>+response_incCovid!S13</f>
        <v>271.02</v>
      </c>
      <c r="T13" s="8">
        <f>+response_incCovid!T13</f>
        <v>259.02</v>
      </c>
      <c r="U13" s="8">
        <f>+response_incCovid!U13</f>
        <v>279.02</v>
      </c>
      <c r="V13" s="8">
        <f>+response_incCovid!V13</f>
        <v>266.02</v>
      </c>
      <c r="W13" s="8">
        <f>+response_incCovid!W13</f>
        <v>279.02</v>
      </c>
      <c r="X13" s="8">
        <f>+response_incCovid!X13</f>
        <v>304.02</v>
      </c>
      <c r="Y13" s="8">
        <f>+response_incCovid!Y13</f>
        <v>247.02</v>
      </c>
      <c r="Z13" s="8">
        <f>+response_incCovid!Z13</f>
        <v>323.02</v>
      </c>
    </row>
    <row r="14" spans="1:26" x14ac:dyDescent="0.3">
      <c r="A14">
        <v>12</v>
      </c>
      <c r="B14" s="8">
        <f>+response_incCovid!B14</f>
        <v>523.14</v>
      </c>
      <c r="C14" s="8">
        <f>+response_incCovid!C14</f>
        <v>482.15</v>
      </c>
      <c r="D14" s="8">
        <f>+response_incCovid!D14</f>
        <v>499.13</v>
      </c>
      <c r="E14" s="8">
        <f>+response_incCovid!E14</f>
        <v>526.14</v>
      </c>
      <c r="F14" s="8">
        <f>+response_incCovid!F14</f>
        <v>414.1</v>
      </c>
      <c r="G14" s="8">
        <f>+response_incCovid!G14</f>
        <v>462.11</v>
      </c>
      <c r="H14" s="8">
        <f>+response_incCovid!H14</f>
        <v>434.12</v>
      </c>
      <c r="I14" s="8">
        <f>+response_incCovid!I14</f>
        <v>496.12</v>
      </c>
      <c r="J14" s="8">
        <f>+response_incCovid!J14</f>
        <v>479.11</v>
      </c>
      <c r="K14" s="8">
        <f>+response_incCovid!K14</f>
        <v>455.1</v>
      </c>
      <c r="L14" s="8">
        <f>+response_incCovid!L14</f>
        <v>379.06</v>
      </c>
      <c r="M14" s="8">
        <f>+response_incCovid!M14</f>
        <v>343.05</v>
      </c>
      <c r="N14" s="8">
        <f>+response_incCovid!N14</f>
        <v>347.04</v>
      </c>
      <c r="O14" s="8">
        <f>+response_incCovid!O14</f>
        <v>347.02</v>
      </c>
      <c r="P14" s="8">
        <f>+response_incCovid!P14</f>
        <v>323.05</v>
      </c>
      <c r="Q14" s="8">
        <f>+response_incCovid!Q14</f>
        <v>307.02</v>
      </c>
      <c r="R14" s="8">
        <f>+response_incCovid!R14</f>
        <v>326.64999999999998</v>
      </c>
      <c r="S14" s="8">
        <f>+response_incCovid!S14</f>
        <v>301.02</v>
      </c>
      <c r="T14" s="8">
        <f>+response_incCovid!T14</f>
        <v>323.02</v>
      </c>
      <c r="U14" s="8">
        <f>+response_incCovid!U14</f>
        <v>312.02</v>
      </c>
      <c r="V14" s="8">
        <f>+response_incCovid!V14</f>
        <v>293.02</v>
      </c>
      <c r="W14" s="8">
        <f>+response_incCovid!W14</f>
        <v>313.02</v>
      </c>
      <c r="X14" s="8">
        <f>+response_incCovid!X14</f>
        <v>383.02</v>
      </c>
      <c r="Y14" s="8">
        <f>+response_incCovid!Y14</f>
        <v>337.02</v>
      </c>
      <c r="Z14" s="8">
        <f>+response_incCovid!Z14</f>
        <v>352.02</v>
      </c>
    </row>
    <row r="15" spans="1:26" x14ac:dyDescent="0.3">
      <c r="A15">
        <v>13</v>
      </c>
      <c r="B15" s="8">
        <f>+response_incCovid!B15</f>
        <v>676.17</v>
      </c>
      <c r="C15" s="8">
        <f>+response_incCovid!C15</f>
        <v>636.20000000000005</v>
      </c>
      <c r="D15" s="8">
        <f>+response_incCovid!D15</f>
        <v>645.16999999999996</v>
      </c>
      <c r="E15" s="8">
        <f>+response_incCovid!E15</f>
        <v>610.16999999999996</v>
      </c>
      <c r="F15" s="8">
        <f>+response_incCovid!F15</f>
        <v>551.13</v>
      </c>
      <c r="G15" s="8">
        <f>+response_incCovid!G15</f>
        <v>532.13</v>
      </c>
      <c r="H15" s="8">
        <f>+response_incCovid!H15</f>
        <v>537.15</v>
      </c>
      <c r="I15" s="8">
        <f>+response_incCovid!I15</f>
        <v>565.13</v>
      </c>
      <c r="J15" s="8">
        <f>+response_incCovid!J15</f>
        <v>565.13</v>
      </c>
      <c r="K15" s="8">
        <f>+response_incCovid!K15</f>
        <v>530.13</v>
      </c>
      <c r="L15" s="8">
        <f>+response_incCovid!L15</f>
        <v>532.09</v>
      </c>
      <c r="M15" s="8">
        <f>+response_incCovid!M15</f>
        <v>467.07</v>
      </c>
      <c r="N15" s="8">
        <f>+response_incCovid!N15</f>
        <v>462.06</v>
      </c>
      <c r="O15" s="8">
        <f>+response_incCovid!O15</f>
        <v>439.04</v>
      </c>
      <c r="P15" s="8">
        <f>+response_incCovid!P15</f>
        <v>419.06</v>
      </c>
      <c r="Q15" s="8">
        <f>+response_incCovid!Q15</f>
        <v>379.02</v>
      </c>
      <c r="R15" s="8">
        <f>+response_incCovid!R15</f>
        <v>397.04</v>
      </c>
      <c r="S15" s="8">
        <f>+response_incCovid!S15</f>
        <v>379.03</v>
      </c>
      <c r="T15" s="8">
        <f>+response_incCovid!T15</f>
        <v>382.02</v>
      </c>
      <c r="U15" s="8">
        <f>+response_incCovid!U15</f>
        <v>420.04</v>
      </c>
      <c r="V15" s="8">
        <f>+response_incCovid!V15</f>
        <v>394.03</v>
      </c>
      <c r="W15" s="8">
        <f>+response_incCovid!W15</f>
        <v>386.02</v>
      </c>
      <c r="X15" s="8">
        <f>+response_incCovid!X15</f>
        <v>428.02</v>
      </c>
      <c r="Y15" s="8">
        <f>+response_incCovid!Y15</f>
        <v>393.03</v>
      </c>
      <c r="Z15" s="8">
        <f>+response_incCovid!Z15</f>
        <v>394.02</v>
      </c>
    </row>
    <row r="16" spans="1:26" x14ac:dyDescent="0.3">
      <c r="A16">
        <v>14</v>
      </c>
      <c r="B16" s="8">
        <f>+response_incCovid!B16</f>
        <v>980.26</v>
      </c>
      <c r="C16" s="8">
        <f>+response_incCovid!C16</f>
        <v>873.27</v>
      </c>
      <c r="D16" s="8">
        <f>+response_incCovid!D16</f>
        <v>805.21</v>
      </c>
      <c r="E16" s="8">
        <f>+response_incCovid!E16</f>
        <v>726.21</v>
      </c>
      <c r="F16" s="8">
        <f>+response_incCovid!F16</f>
        <v>754.17</v>
      </c>
      <c r="G16" s="8">
        <f>+response_incCovid!G16</f>
        <v>726.17</v>
      </c>
      <c r="H16" s="8">
        <f>+response_incCovid!H16</f>
        <v>671.18</v>
      </c>
      <c r="I16" s="8">
        <f>+response_incCovid!I16</f>
        <v>672.16</v>
      </c>
      <c r="J16" s="8">
        <f>+response_incCovid!J16</f>
        <v>722.16</v>
      </c>
      <c r="K16" s="8">
        <f>+response_incCovid!K16</f>
        <v>704.16</v>
      </c>
      <c r="L16" s="8">
        <f>+response_incCovid!L16</f>
        <v>743.12</v>
      </c>
      <c r="M16" s="8">
        <f>+response_incCovid!M16</f>
        <v>637.09</v>
      </c>
      <c r="N16" s="8">
        <f>+response_incCovid!N16</f>
        <v>627.08000000000004</v>
      </c>
      <c r="O16" s="8">
        <f>+response_incCovid!O16</f>
        <v>555.04999999999995</v>
      </c>
      <c r="P16" s="8">
        <f>+response_incCovid!P16</f>
        <v>522.07000000000005</v>
      </c>
      <c r="Q16" s="8">
        <f>+response_incCovid!Q16</f>
        <v>514.04</v>
      </c>
      <c r="R16" s="8">
        <f>+response_incCovid!R16</f>
        <v>521.04</v>
      </c>
      <c r="S16" s="8">
        <f>+response_incCovid!S16</f>
        <v>516.04</v>
      </c>
      <c r="T16" s="8">
        <f>+response_incCovid!T16</f>
        <v>498.04</v>
      </c>
      <c r="U16" s="8">
        <f>+response_incCovid!U16</f>
        <v>505.04</v>
      </c>
      <c r="V16" s="8">
        <f>+response_incCovid!V16</f>
        <v>549.04</v>
      </c>
      <c r="W16" s="8">
        <f>+response_incCovid!W16</f>
        <v>510.04</v>
      </c>
      <c r="X16" s="8">
        <f>+response_incCovid!X16</f>
        <v>561.04</v>
      </c>
      <c r="Y16" s="8">
        <f>+response_incCovid!Y16</f>
        <v>569.04</v>
      </c>
      <c r="Z16" s="8">
        <f>+response_incCovid!Z16</f>
        <v>536.04</v>
      </c>
    </row>
    <row r="17" spans="1:26" x14ac:dyDescent="0.3">
      <c r="A17">
        <v>15</v>
      </c>
      <c r="B17" s="8">
        <f>+response_incCovid!B17</f>
        <v>1284.26</v>
      </c>
      <c r="C17" s="8">
        <f>+response_incCovid!C17</f>
        <v>1187.3699999999999</v>
      </c>
      <c r="D17" s="8">
        <f>+response_incCovid!D17</f>
        <v>1113.3</v>
      </c>
      <c r="E17" s="8">
        <f>+response_incCovid!E17</f>
        <v>1055.3</v>
      </c>
      <c r="F17" s="8">
        <f>+response_incCovid!F17</f>
        <v>998.23</v>
      </c>
      <c r="G17" s="8">
        <f>+response_incCovid!G17</f>
        <v>1019.25</v>
      </c>
      <c r="H17" s="8">
        <f>+response_incCovid!H17</f>
        <v>962.26</v>
      </c>
      <c r="I17" s="8">
        <f>+response_incCovid!I17</f>
        <v>913.21</v>
      </c>
      <c r="J17" s="8">
        <f>+response_incCovid!J17</f>
        <v>908.21</v>
      </c>
      <c r="K17" s="8">
        <f>+response_incCovid!K17</f>
        <v>993.23</v>
      </c>
      <c r="L17" s="8">
        <f>+response_incCovid!L17</f>
        <v>1028.1600000000001</v>
      </c>
      <c r="M17" s="8">
        <f>+response_incCovid!M17</f>
        <v>939.13</v>
      </c>
      <c r="N17" s="8">
        <f>+response_incCovid!N17</f>
        <v>903.11</v>
      </c>
      <c r="O17" s="8">
        <f>+response_incCovid!O17</f>
        <v>836.07</v>
      </c>
      <c r="P17" s="8">
        <f>+response_incCovid!P17</f>
        <v>754.11</v>
      </c>
      <c r="Q17" s="8">
        <f>+response_incCovid!Q17</f>
        <v>703.05</v>
      </c>
      <c r="R17" s="8">
        <f>+response_incCovid!R17</f>
        <v>654.04999999999995</v>
      </c>
      <c r="S17" s="8">
        <f>+response_incCovid!S17</f>
        <v>696.05</v>
      </c>
      <c r="T17" s="8">
        <f>+response_incCovid!T17</f>
        <v>698.05</v>
      </c>
      <c r="U17" s="8">
        <f>+response_incCovid!U17</f>
        <v>655.05999999999995</v>
      </c>
      <c r="V17" s="8">
        <f>+response_incCovid!V17</f>
        <v>724.05</v>
      </c>
      <c r="W17" s="8">
        <f>+response_incCovid!W17</f>
        <v>771.05</v>
      </c>
      <c r="X17" s="8">
        <f>+response_incCovid!X17</f>
        <v>796.05</v>
      </c>
      <c r="Y17" s="8">
        <f>+response_incCovid!Y17</f>
        <v>789.06</v>
      </c>
      <c r="Z17" s="8">
        <f>+response_incCovid!Z17</f>
        <v>754.06</v>
      </c>
    </row>
    <row r="18" spans="1:26" x14ac:dyDescent="0.3">
      <c r="A18">
        <v>16</v>
      </c>
      <c r="B18" s="8">
        <f>+response_incCovid!B18</f>
        <v>1916.6</v>
      </c>
      <c r="C18" s="8">
        <f>+response_incCovid!C18</f>
        <v>1866.58</v>
      </c>
      <c r="D18" s="8">
        <f>+response_incCovid!D18</f>
        <v>1680.44</v>
      </c>
      <c r="E18" s="8">
        <f>+response_incCovid!E18</f>
        <v>1594.44</v>
      </c>
      <c r="F18" s="8">
        <f>+response_incCovid!F18</f>
        <v>1569.36</v>
      </c>
      <c r="G18" s="8">
        <f>+response_incCovid!G18</f>
        <v>1492.37</v>
      </c>
      <c r="H18" s="8">
        <f>+response_incCovid!H18</f>
        <v>1439.4</v>
      </c>
      <c r="I18" s="8">
        <f>+response_incCovid!I18</f>
        <v>1566.37</v>
      </c>
      <c r="J18" s="8">
        <f>+response_incCovid!J18</f>
        <v>1483.33</v>
      </c>
      <c r="K18" s="8">
        <f>+response_incCovid!K18</f>
        <v>1470.34</v>
      </c>
      <c r="L18" s="8">
        <f>+response_incCovid!L18</f>
        <v>1430.23</v>
      </c>
      <c r="M18" s="8">
        <f>+response_incCovid!M18</f>
        <v>1448.2</v>
      </c>
      <c r="N18" s="8">
        <f>+response_incCovid!N18</f>
        <v>1337.16</v>
      </c>
      <c r="O18" s="8">
        <f>+response_incCovid!O18</f>
        <v>1258.0999999999999</v>
      </c>
      <c r="P18" s="8">
        <f>+response_incCovid!P18</f>
        <v>1153.17</v>
      </c>
      <c r="Q18" s="8">
        <f>+response_incCovid!Q18</f>
        <v>1100.08</v>
      </c>
      <c r="R18" s="8">
        <f>+response_incCovid!R18</f>
        <v>1038.08</v>
      </c>
      <c r="S18" s="8">
        <f>+response_incCovid!S18</f>
        <v>962.08</v>
      </c>
      <c r="T18" s="8">
        <f>+response_incCovid!T18</f>
        <v>931.07</v>
      </c>
      <c r="U18" s="8">
        <f>+response_incCovid!U18</f>
        <v>996.08</v>
      </c>
      <c r="V18" s="8">
        <f>+response_incCovid!V18</f>
        <v>988.06</v>
      </c>
      <c r="W18" s="8">
        <f>+response_incCovid!W18</f>
        <v>1073.07</v>
      </c>
      <c r="X18" s="8">
        <f>+response_incCovid!X18</f>
        <v>1170.07</v>
      </c>
      <c r="Y18" s="8">
        <f>+response_incCovid!Y18</f>
        <v>1021.08</v>
      </c>
      <c r="Z18" s="8">
        <f>+response_incCovid!Z18</f>
        <v>1042.07</v>
      </c>
    </row>
    <row r="19" spans="1:26" x14ac:dyDescent="0.3">
      <c r="A19">
        <v>17</v>
      </c>
      <c r="B19" s="8">
        <f>+response_incCovid!B19</f>
        <v>2287.61</v>
      </c>
      <c r="C19" s="8">
        <f>+response_incCovid!C19</f>
        <v>2134.67</v>
      </c>
      <c r="D19" s="8">
        <f>+response_incCovid!D19</f>
        <v>2170.5700000000002</v>
      </c>
      <c r="E19" s="8">
        <f>+response_incCovid!E19</f>
        <v>1981.56</v>
      </c>
      <c r="F19" s="8">
        <f>+response_incCovid!F19</f>
        <v>2011.46</v>
      </c>
      <c r="G19" s="8">
        <f>+response_incCovid!G19</f>
        <v>1951.48</v>
      </c>
      <c r="H19" s="8">
        <f>+response_incCovid!H19</f>
        <v>1921.53</v>
      </c>
      <c r="I19" s="8">
        <f>+response_incCovid!I19</f>
        <v>1900.44</v>
      </c>
      <c r="J19" s="8">
        <f>+response_incCovid!J19</f>
        <v>1906.42</v>
      </c>
      <c r="K19" s="8">
        <f>+response_incCovid!K19</f>
        <v>1894.44</v>
      </c>
      <c r="L19" s="8">
        <f>+response_incCovid!L19</f>
        <v>1949.31</v>
      </c>
      <c r="M19" s="8">
        <f>+response_incCovid!M19</f>
        <v>1958.28</v>
      </c>
      <c r="N19" s="8">
        <f>+response_incCovid!N19</f>
        <v>1847.23</v>
      </c>
      <c r="O19" s="8">
        <f>+response_incCovid!O19</f>
        <v>1718.14</v>
      </c>
      <c r="P19" s="8">
        <f>+response_incCovid!P19</f>
        <v>1562.22</v>
      </c>
      <c r="Q19" s="8">
        <f>+response_incCovid!Q19</f>
        <v>1471.1</v>
      </c>
      <c r="R19" s="8">
        <f>+response_incCovid!R19</f>
        <v>1392.11</v>
      </c>
      <c r="S19" s="8">
        <f>+response_incCovid!S19</f>
        <v>1319.11</v>
      </c>
      <c r="T19" s="8">
        <f>+response_incCovid!T19</f>
        <v>1301.0899999999999</v>
      </c>
      <c r="U19" s="8">
        <f>+response_incCovid!U19</f>
        <v>1257.0999999999999</v>
      </c>
      <c r="V19" s="8">
        <f>+response_incCovid!V19</f>
        <v>1408.1</v>
      </c>
      <c r="W19" s="8">
        <f>+response_incCovid!W19</f>
        <v>1443.1</v>
      </c>
      <c r="X19" s="8">
        <f>+response_incCovid!X19</f>
        <v>1409.09</v>
      </c>
      <c r="Y19" s="8">
        <f>+response_incCovid!Y19</f>
        <v>1433.11</v>
      </c>
      <c r="Z19" s="8">
        <f>+response_incCovid!Z19</f>
        <v>1351.1</v>
      </c>
    </row>
    <row r="20" spans="1:26" x14ac:dyDescent="0.3">
      <c r="A20">
        <v>18</v>
      </c>
      <c r="B20" s="8">
        <f>+response_incCovid!B20</f>
        <v>2723.72</v>
      </c>
      <c r="C20" s="8">
        <f>+response_incCovid!C20</f>
        <v>2657.82</v>
      </c>
      <c r="D20" s="8">
        <f>+response_incCovid!D20</f>
        <v>2554.67</v>
      </c>
      <c r="E20" s="8">
        <f>+response_incCovid!E20</f>
        <v>2616.7199999999998</v>
      </c>
      <c r="F20" s="8">
        <f>+response_incCovid!F20</f>
        <v>2500.58</v>
      </c>
      <c r="G20" s="8">
        <f>+response_incCovid!G20</f>
        <v>2441.59</v>
      </c>
      <c r="H20" s="8">
        <f>+response_incCovid!H20</f>
        <v>2549.6999999999998</v>
      </c>
      <c r="I20" s="8">
        <f>+response_incCovid!I20</f>
        <v>2524.6</v>
      </c>
      <c r="J20" s="8">
        <f>+response_incCovid!J20</f>
        <v>2556.5700000000002</v>
      </c>
      <c r="K20" s="8">
        <f>+response_incCovid!K20</f>
        <v>2522.58</v>
      </c>
      <c r="L20" s="8">
        <f>+response_incCovid!L20</f>
        <v>2546.41</v>
      </c>
      <c r="M20" s="8">
        <f>+response_incCovid!M20</f>
        <v>2632.37</v>
      </c>
      <c r="N20" s="8">
        <f>+response_incCovid!N20</f>
        <v>2576.3200000000002</v>
      </c>
      <c r="O20" s="8">
        <f>+response_incCovid!O20</f>
        <v>2431.1999999999998</v>
      </c>
      <c r="P20" s="8">
        <f>+response_incCovid!P20</f>
        <v>2223.3200000000002</v>
      </c>
      <c r="Q20" s="8">
        <f>+response_incCovid!Q20</f>
        <v>2184.15</v>
      </c>
      <c r="R20" s="8">
        <f>+response_incCovid!R20</f>
        <v>2050.16</v>
      </c>
      <c r="S20" s="8">
        <f>+response_incCovid!S20</f>
        <v>1971.16</v>
      </c>
      <c r="T20" s="8">
        <f>+response_incCovid!T20</f>
        <v>1730.13</v>
      </c>
      <c r="U20" s="8">
        <f>+response_incCovid!U20</f>
        <v>1799.15</v>
      </c>
      <c r="V20" s="8">
        <f>+response_incCovid!V20</f>
        <v>1841.13</v>
      </c>
      <c r="W20" s="8">
        <f>+response_incCovid!W20</f>
        <v>2040.14</v>
      </c>
      <c r="X20" s="8">
        <f>+response_incCovid!X20</f>
        <v>2019.13</v>
      </c>
      <c r="Y20" s="8">
        <f>+response_incCovid!Y20</f>
        <v>1971.15</v>
      </c>
      <c r="Z20" s="8">
        <f>+response_incCovid!Z20</f>
        <v>1972.14</v>
      </c>
    </row>
    <row r="21" spans="1:26" x14ac:dyDescent="0.3">
      <c r="A21">
        <v>19</v>
      </c>
      <c r="B21" s="8">
        <f>+response_incCovid!B21</f>
        <v>2865.76</v>
      </c>
      <c r="C21" s="8">
        <f>+response_incCovid!C21</f>
        <v>2834.88</v>
      </c>
      <c r="D21" s="8">
        <f>+response_incCovid!D21</f>
        <v>2747.72</v>
      </c>
      <c r="E21" s="8">
        <f>+response_incCovid!E21</f>
        <v>2666.78</v>
      </c>
      <c r="F21" s="8">
        <f>+response_incCovid!F21</f>
        <v>2701.62</v>
      </c>
      <c r="G21" s="8">
        <f>+response_incCovid!G21</f>
        <v>2794.68</v>
      </c>
      <c r="H21" s="8">
        <f>+response_incCovid!H21</f>
        <v>2897.8</v>
      </c>
      <c r="I21" s="8">
        <f>+response_incCovid!I21</f>
        <v>2942.69</v>
      </c>
      <c r="J21" s="8">
        <f>+response_incCovid!J21</f>
        <v>2853.64</v>
      </c>
      <c r="K21" s="8">
        <f>+response_incCovid!K21</f>
        <v>2799.64</v>
      </c>
      <c r="L21" s="8">
        <f>+response_incCovid!L21</f>
        <v>2932.47</v>
      </c>
      <c r="M21" s="8">
        <f>+response_incCovid!M21</f>
        <v>2941.42</v>
      </c>
      <c r="N21" s="8">
        <f>+response_incCovid!N21</f>
        <v>2894.36</v>
      </c>
      <c r="O21" s="8">
        <f>+response_incCovid!O21</f>
        <v>2717.23</v>
      </c>
      <c r="P21" s="8">
        <f>+response_incCovid!P21</f>
        <v>2483.36</v>
      </c>
      <c r="Q21" s="8">
        <f>+response_incCovid!Q21</f>
        <v>2409.17</v>
      </c>
      <c r="R21" s="8">
        <f>+response_incCovid!R21</f>
        <v>2484.1999999999998</v>
      </c>
      <c r="S21" s="8">
        <f>+response_incCovid!S21</f>
        <v>2277.17</v>
      </c>
      <c r="T21" s="8">
        <f>+response_incCovid!T21</f>
        <v>2099.16</v>
      </c>
      <c r="U21" s="8">
        <f>+response_incCovid!U21</f>
        <v>2122.1799999999998</v>
      </c>
      <c r="V21" s="8">
        <f>+response_incCovid!V21</f>
        <v>2226.15</v>
      </c>
      <c r="W21" s="8">
        <f>+response_incCovid!W21</f>
        <v>2386.16</v>
      </c>
      <c r="X21" s="8">
        <f>+response_incCovid!X21</f>
        <v>2455.16</v>
      </c>
      <c r="Y21" s="8">
        <f>+response_incCovid!Y21</f>
        <v>2167.16</v>
      </c>
      <c r="Z21" s="8">
        <f>+response_incCovid!Z21</f>
        <v>2242.16</v>
      </c>
    </row>
    <row r="22" spans="1:26" x14ac:dyDescent="0.3">
      <c r="A22">
        <v>20</v>
      </c>
      <c r="B22" s="8">
        <f>+response_incCovid!B22</f>
        <v>2848.76</v>
      </c>
      <c r="C22" s="8">
        <f>+response_incCovid!C22</f>
        <v>2803.88</v>
      </c>
      <c r="D22" s="8">
        <f>+response_incCovid!D22</f>
        <v>2653.7</v>
      </c>
      <c r="E22" s="8">
        <f>+response_incCovid!E22</f>
        <v>2627.7</v>
      </c>
      <c r="F22" s="8">
        <f>+response_incCovid!F22</f>
        <v>2619.87</v>
      </c>
      <c r="G22" s="8">
        <f>+response_incCovid!G22</f>
        <v>2812.69</v>
      </c>
      <c r="H22" s="8">
        <f>+response_incCovid!H22</f>
        <v>2855.79</v>
      </c>
      <c r="I22" s="8">
        <f>+response_incCovid!I22</f>
        <v>2935.69</v>
      </c>
      <c r="J22" s="8">
        <f>+response_incCovid!J22</f>
        <v>2978.67</v>
      </c>
      <c r="K22" s="8">
        <f>+response_incCovid!K22</f>
        <v>2834.65</v>
      </c>
      <c r="L22" s="8">
        <f>+response_incCovid!L22</f>
        <v>2933.48</v>
      </c>
      <c r="M22" s="8">
        <f>+response_incCovid!M22</f>
        <v>3087.44</v>
      </c>
      <c r="N22" s="8">
        <f>+response_incCovid!N22</f>
        <v>2865.36</v>
      </c>
      <c r="O22" s="8">
        <f>+response_incCovid!O22</f>
        <v>2878.24</v>
      </c>
      <c r="P22" s="8">
        <f>+response_incCovid!P22</f>
        <v>2677.39</v>
      </c>
      <c r="Q22" s="8">
        <f>+response_incCovid!Q22</f>
        <v>2583.1799999999998</v>
      </c>
      <c r="R22" s="8">
        <f>+response_incCovid!R22</f>
        <v>2567.1999999999998</v>
      </c>
      <c r="S22" s="8">
        <f>+response_incCovid!S22</f>
        <v>2550.1999999999998</v>
      </c>
      <c r="T22" s="8">
        <f>+response_incCovid!T22</f>
        <v>2410.17</v>
      </c>
      <c r="U22" s="8">
        <f>+response_incCovid!U22</f>
        <v>2368.1999999999998</v>
      </c>
      <c r="V22" s="8">
        <f>+response_incCovid!V22</f>
        <v>2499.1799999999998</v>
      </c>
      <c r="W22" s="8">
        <f>+response_incCovid!W22</f>
        <v>2602.1799999999998</v>
      </c>
      <c r="X22" s="8">
        <f>+response_incCovid!X22</f>
        <v>2633.16</v>
      </c>
      <c r="Y22" s="8">
        <f>+response_incCovid!Y22</f>
        <v>2382.1799999999998</v>
      </c>
      <c r="Z22" s="8">
        <f>+response_incCovid!Z22</f>
        <v>2452.1799999999998</v>
      </c>
    </row>
    <row r="23" spans="1:26" x14ac:dyDescent="0.3">
      <c r="A23">
        <v>21</v>
      </c>
      <c r="B23" s="8">
        <f>+response_incCovid!B23</f>
        <v>2938.78</v>
      </c>
      <c r="C23" s="8">
        <f>+response_incCovid!C23</f>
        <v>2841.89</v>
      </c>
      <c r="D23" s="8">
        <f>+response_incCovid!D23</f>
        <v>2874.76</v>
      </c>
      <c r="E23" s="8">
        <f>+response_incCovid!E23</f>
        <v>2762.77</v>
      </c>
      <c r="F23" s="8">
        <f>+response_incCovid!F23</f>
        <v>2679.35</v>
      </c>
      <c r="G23" s="8">
        <f>+response_incCovid!G23</f>
        <v>2858.7</v>
      </c>
      <c r="H23" s="8">
        <f>+response_incCovid!H23</f>
        <v>3136.87</v>
      </c>
      <c r="I23" s="8">
        <f>+response_incCovid!I23</f>
        <v>3071.73</v>
      </c>
      <c r="J23" s="8">
        <f>+response_incCovid!J23</f>
        <v>3030.68</v>
      </c>
      <c r="K23" s="8">
        <f>+response_incCovid!K23</f>
        <v>3121.71</v>
      </c>
      <c r="L23" s="8">
        <f>+response_incCovid!L23</f>
        <v>3219.52</v>
      </c>
      <c r="M23" s="8">
        <f>+response_incCovid!M23</f>
        <v>3292.47</v>
      </c>
      <c r="N23" s="8">
        <f>+response_incCovid!N23</f>
        <v>3184.4</v>
      </c>
      <c r="O23" s="8">
        <f>+response_incCovid!O23</f>
        <v>3006.25</v>
      </c>
      <c r="P23" s="8">
        <f>+response_incCovid!P23</f>
        <v>2929.42</v>
      </c>
      <c r="Q23" s="8">
        <f>+response_incCovid!Q23</f>
        <v>2863.2</v>
      </c>
      <c r="R23" s="8">
        <f>+response_incCovid!R23</f>
        <v>2876.22</v>
      </c>
      <c r="S23" s="8">
        <f>+response_incCovid!S23</f>
        <v>2857.22</v>
      </c>
      <c r="T23" s="8">
        <f>+response_incCovid!T23</f>
        <v>2788.21</v>
      </c>
      <c r="U23" s="8">
        <f>+response_incCovid!U23</f>
        <v>2724.22</v>
      </c>
      <c r="V23" s="8">
        <f>+response_incCovid!V23</f>
        <v>2853.2</v>
      </c>
      <c r="W23" s="8">
        <f>+response_incCovid!W23</f>
        <v>3148.22</v>
      </c>
      <c r="X23" s="8">
        <f>+response_incCovid!X23</f>
        <v>2865.18</v>
      </c>
      <c r="Y23" s="8">
        <f>+response_incCovid!Y23</f>
        <v>2776.21</v>
      </c>
      <c r="Z23" s="8">
        <f>+response_incCovid!Z23</f>
        <v>2872.2</v>
      </c>
    </row>
    <row r="24" spans="1:26" x14ac:dyDescent="0.3">
      <c r="A24">
        <v>22</v>
      </c>
      <c r="B24" s="8">
        <f>+response_incCovid!B24</f>
        <v>2886.77</v>
      </c>
      <c r="C24" s="8">
        <f>+response_incCovid!C24</f>
        <v>2697.83</v>
      </c>
      <c r="D24" s="8">
        <f>+response_incCovid!D24</f>
        <v>2493.66</v>
      </c>
      <c r="E24" s="8">
        <f>+response_incCovid!E24</f>
        <v>2529.6999999999998</v>
      </c>
      <c r="F24" s="8">
        <f>+response_incCovid!F24</f>
        <v>2537.58</v>
      </c>
      <c r="G24" s="8">
        <f>+response_incCovid!G24</f>
        <v>2647.65</v>
      </c>
      <c r="H24" s="8">
        <f>+response_incCovid!H24</f>
        <v>2874.79</v>
      </c>
      <c r="I24" s="8">
        <f>+response_incCovid!I24</f>
        <v>2939.69</v>
      </c>
      <c r="J24" s="8">
        <f>+response_incCovid!J24</f>
        <v>3127.2</v>
      </c>
      <c r="K24" s="8">
        <f>+response_incCovid!K24</f>
        <v>3062.7</v>
      </c>
      <c r="L24" s="8">
        <f>+response_incCovid!L24</f>
        <v>3198.52</v>
      </c>
      <c r="M24" s="8">
        <f>+response_incCovid!M24</f>
        <v>3190.46</v>
      </c>
      <c r="N24" s="8">
        <f>+response_incCovid!N24</f>
        <v>3335.42</v>
      </c>
      <c r="O24" s="8">
        <f>+response_incCovid!O24</f>
        <v>3120.26</v>
      </c>
      <c r="P24" s="8">
        <f>+response_incCovid!P24</f>
        <v>2744.4</v>
      </c>
      <c r="Q24" s="8">
        <f>+response_incCovid!Q24</f>
        <v>2762.19</v>
      </c>
      <c r="R24" s="8">
        <f>+response_incCovid!R24</f>
        <v>3021.23</v>
      </c>
      <c r="S24" s="8">
        <f>+response_incCovid!S24</f>
        <v>3087.25</v>
      </c>
      <c r="T24" s="8">
        <f>+response_incCovid!T24</f>
        <v>2932.22</v>
      </c>
      <c r="U24" s="8">
        <f>+response_incCovid!U24</f>
        <v>2989.25</v>
      </c>
      <c r="V24" s="8">
        <f>+response_incCovid!V24</f>
        <v>3133.22</v>
      </c>
      <c r="W24" s="8">
        <f>+response_incCovid!W24</f>
        <v>3279.23</v>
      </c>
      <c r="X24" s="8">
        <f>+response_incCovid!X24</f>
        <v>3113.2</v>
      </c>
      <c r="Y24" s="8">
        <f>+response_incCovid!Y24</f>
        <v>2950.22</v>
      </c>
      <c r="Z24" s="8">
        <f>+response_incCovid!Z24</f>
        <v>2908.2</v>
      </c>
    </row>
    <row r="25" spans="1:26" x14ac:dyDescent="0.3">
      <c r="A25">
        <v>23</v>
      </c>
      <c r="B25" s="8">
        <f>+response_incCovid!B25</f>
        <v>2959.79</v>
      </c>
      <c r="C25" s="8">
        <f>+response_incCovid!C25</f>
        <v>2608.81</v>
      </c>
      <c r="D25" s="8">
        <f>+response_incCovid!D25</f>
        <v>2565.67</v>
      </c>
      <c r="E25" s="8">
        <f>+response_incCovid!E25</f>
        <v>2447.6799999999998</v>
      </c>
      <c r="F25" s="8">
        <f>+response_incCovid!F25</f>
        <v>2462.5700000000002</v>
      </c>
      <c r="G25" s="8">
        <f>+response_incCovid!G25</f>
        <v>2548.62</v>
      </c>
      <c r="H25" s="8">
        <f>+response_incCovid!H25</f>
        <v>2694.75</v>
      </c>
      <c r="I25" s="8">
        <f>+response_incCovid!I25</f>
        <v>2880.68</v>
      </c>
      <c r="J25" s="8">
        <f>+response_incCovid!J25</f>
        <v>2992.16</v>
      </c>
      <c r="K25" s="8">
        <f>+response_incCovid!K25</f>
        <v>2956.68</v>
      </c>
      <c r="L25" s="8">
        <f>+response_incCovid!L25</f>
        <v>3180.52</v>
      </c>
      <c r="M25" s="8">
        <f>+response_incCovid!M25</f>
        <v>3315.47</v>
      </c>
      <c r="N25" s="8">
        <f>+response_incCovid!N25</f>
        <v>3108.38</v>
      </c>
      <c r="O25" s="8">
        <f>+response_incCovid!O25</f>
        <v>3051.25</v>
      </c>
      <c r="P25" s="8">
        <f>+response_incCovid!P25</f>
        <v>2915.43</v>
      </c>
      <c r="Q25" s="8">
        <f>+response_incCovid!Q25</f>
        <v>2774.2</v>
      </c>
      <c r="R25" s="8">
        <f>+response_incCovid!R25</f>
        <v>2964.23</v>
      </c>
      <c r="S25" s="8">
        <f>+response_incCovid!S25</f>
        <v>2832.22</v>
      </c>
      <c r="T25" s="8">
        <f>+response_incCovid!T25</f>
        <v>3026.22</v>
      </c>
      <c r="U25" s="8">
        <f>+response_incCovid!U25</f>
        <v>3059.25</v>
      </c>
      <c r="V25" s="8">
        <f>+response_incCovid!V25</f>
        <v>3250.23</v>
      </c>
      <c r="W25" s="8">
        <f>+response_incCovid!W25</f>
        <v>3526.24</v>
      </c>
      <c r="X25" s="8">
        <f>+response_incCovid!X25</f>
        <v>3388.21</v>
      </c>
      <c r="Y25" s="8">
        <f>+response_incCovid!Y25</f>
        <v>3140.24</v>
      </c>
      <c r="Z25" s="8">
        <f>+response_incCovid!Z25</f>
        <v>2980.21</v>
      </c>
    </row>
    <row r="26" spans="1:26" x14ac:dyDescent="0.3">
      <c r="A26">
        <v>24</v>
      </c>
      <c r="B26" s="8">
        <f>+response_incCovid!B26</f>
        <v>3074.21</v>
      </c>
      <c r="C26" s="8">
        <f>+response_incCovid!C26</f>
        <v>2681.83</v>
      </c>
      <c r="D26" s="8">
        <f>+response_incCovid!D26</f>
        <v>2460.65</v>
      </c>
      <c r="E26" s="8">
        <f>+response_incCovid!E26</f>
        <v>2443.6799999999998</v>
      </c>
      <c r="F26" s="8">
        <f>+response_incCovid!F26</f>
        <v>2343.54</v>
      </c>
      <c r="G26" s="8">
        <f>+response_incCovid!G26</f>
        <v>2510.62</v>
      </c>
      <c r="H26" s="8">
        <f>+response_incCovid!H26</f>
        <v>2634.73</v>
      </c>
      <c r="I26" s="8">
        <f>+response_incCovid!I26</f>
        <v>2746.65</v>
      </c>
      <c r="J26" s="8">
        <f>+response_incCovid!J26</f>
        <v>2839.63</v>
      </c>
      <c r="K26" s="8">
        <f>+response_incCovid!K26</f>
        <v>2936.67</v>
      </c>
      <c r="L26" s="8">
        <f>+response_incCovid!L26</f>
        <v>3092.5</v>
      </c>
      <c r="M26" s="8">
        <f>+response_incCovid!M26</f>
        <v>3270.47</v>
      </c>
      <c r="N26" s="8">
        <f>+response_incCovid!N26</f>
        <v>3267.4</v>
      </c>
      <c r="O26" s="8">
        <f>+response_incCovid!O26</f>
        <v>3010.25</v>
      </c>
      <c r="P26" s="8">
        <f>+response_incCovid!P26</f>
        <v>2872.41</v>
      </c>
      <c r="Q26" s="8">
        <f>+response_incCovid!Q26</f>
        <v>2945.2</v>
      </c>
      <c r="R26" s="8">
        <f>+response_incCovid!R26</f>
        <v>2878.22</v>
      </c>
      <c r="S26" s="8">
        <f>+response_incCovid!S26</f>
        <v>2904.22</v>
      </c>
      <c r="T26" s="8">
        <f>+response_incCovid!T26</f>
        <v>2949.21</v>
      </c>
      <c r="U26" s="8">
        <f>+response_incCovid!U26</f>
        <v>3149.26</v>
      </c>
      <c r="V26" s="8">
        <f>+response_incCovid!V26</f>
        <v>3424.24</v>
      </c>
      <c r="W26" s="8">
        <f>+response_incCovid!W26</f>
        <v>3746.26</v>
      </c>
      <c r="X26" s="8">
        <f>+response_incCovid!X26</f>
        <v>3654.23</v>
      </c>
      <c r="Y26" s="8">
        <f>+response_incCovid!Y26</f>
        <v>3380.25</v>
      </c>
      <c r="Z26" s="8">
        <f>+response_incCovid!Z26</f>
        <v>3174.22</v>
      </c>
    </row>
    <row r="27" spans="1:26" x14ac:dyDescent="0.3">
      <c r="A27">
        <v>25</v>
      </c>
      <c r="B27" s="8">
        <f>+response_incCovid!B27</f>
        <v>3022.4</v>
      </c>
      <c r="C27" s="8">
        <f>+response_incCovid!C27</f>
        <v>2914.91</v>
      </c>
      <c r="D27" s="8">
        <f>+response_incCovid!D27</f>
        <v>2695.71</v>
      </c>
      <c r="E27" s="8">
        <f>+response_incCovid!E27</f>
        <v>2432.67</v>
      </c>
      <c r="F27" s="8">
        <f>+response_incCovid!F27</f>
        <v>2248.52</v>
      </c>
      <c r="G27" s="8">
        <f>+response_incCovid!G27</f>
        <v>2405.58</v>
      </c>
      <c r="H27" s="8">
        <f>+response_incCovid!H27</f>
        <v>2473.69</v>
      </c>
      <c r="I27" s="8">
        <f>+response_incCovid!I27</f>
        <v>2588.61</v>
      </c>
      <c r="J27" s="8">
        <f>+response_incCovid!J27</f>
        <v>2668.6</v>
      </c>
      <c r="K27" s="8">
        <f>+response_incCovid!K27</f>
        <v>2910.67</v>
      </c>
      <c r="L27" s="8">
        <f>+response_incCovid!L27</f>
        <v>3061.49</v>
      </c>
      <c r="M27" s="8">
        <f>+response_incCovid!M27</f>
        <v>3250.47</v>
      </c>
      <c r="N27" s="8">
        <f>+response_incCovid!N27</f>
        <v>3076.39</v>
      </c>
      <c r="O27" s="8">
        <f>+response_incCovid!O27</f>
        <v>3058.26</v>
      </c>
      <c r="P27" s="8">
        <f>+response_incCovid!P27</f>
        <v>2827.41</v>
      </c>
      <c r="Q27" s="8">
        <f>+response_incCovid!Q27</f>
        <v>2851.2</v>
      </c>
      <c r="R27" s="8">
        <f>+response_incCovid!R27</f>
        <v>2906.23</v>
      </c>
      <c r="S27" s="8">
        <f>+response_incCovid!S27</f>
        <v>2891.22</v>
      </c>
      <c r="T27" s="8">
        <f>+response_incCovid!T27</f>
        <v>2913.21</v>
      </c>
      <c r="U27" s="8">
        <f>+response_incCovid!U27</f>
        <v>3112.26</v>
      </c>
      <c r="V27" s="8">
        <f>+response_incCovid!V27</f>
        <v>3470.24</v>
      </c>
      <c r="W27" s="8">
        <f>+response_incCovid!W27</f>
        <v>3925.27</v>
      </c>
      <c r="X27" s="8">
        <f>+response_incCovid!X27</f>
        <v>3853.24</v>
      </c>
      <c r="Y27" s="8">
        <f>+response_incCovid!Y27</f>
        <v>3546.27</v>
      </c>
      <c r="Z27" s="8">
        <f>+response_incCovid!Z27</f>
        <v>3482.24</v>
      </c>
    </row>
    <row r="28" spans="1:26" x14ac:dyDescent="0.3">
      <c r="A28">
        <v>26</v>
      </c>
      <c r="B28" s="8">
        <f>+response_incCovid!B28</f>
        <v>3095.45</v>
      </c>
      <c r="C28" s="8">
        <f>+response_incCovid!C28</f>
        <v>2878.9</v>
      </c>
      <c r="D28" s="8">
        <f>+response_incCovid!D28</f>
        <v>2792.73</v>
      </c>
      <c r="E28" s="8">
        <f>+response_incCovid!E28</f>
        <v>2446.6799999999998</v>
      </c>
      <c r="F28" s="8">
        <f>+response_incCovid!F28</f>
        <v>2366.54</v>
      </c>
      <c r="G28" s="8">
        <f>+response_incCovid!G28</f>
        <v>2349.58</v>
      </c>
      <c r="H28" s="8">
        <f>+response_incCovid!H28</f>
        <v>2634.73</v>
      </c>
      <c r="I28" s="8">
        <f>+response_incCovid!I28</f>
        <v>2646.63</v>
      </c>
      <c r="J28" s="8">
        <f>+response_incCovid!J28</f>
        <v>2656.6</v>
      </c>
      <c r="K28" s="8">
        <f>+response_incCovid!K28</f>
        <v>2742.63</v>
      </c>
      <c r="L28" s="8">
        <f>+response_incCovid!L28</f>
        <v>2978.48</v>
      </c>
      <c r="M28" s="8">
        <f>+response_incCovid!M28</f>
        <v>3094.44</v>
      </c>
      <c r="N28" s="8">
        <f>+response_incCovid!N28</f>
        <v>3058.38</v>
      </c>
      <c r="O28" s="8">
        <f>+response_incCovid!O28</f>
        <v>2926.24</v>
      </c>
      <c r="P28" s="8">
        <f>+response_incCovid!P28</f>
        <v>2932.43</v>
      </c>
      <c r="Q28" s="8">
        <f>+response_incCovid!Q28</f>
        <v>2872.2</v>
      </c>
      <c r="R28" s="8">
        <f>+response_incCovid!R28</f>
        <v>2943.23</v>
      </c>
      <c r="S28" s="8">
        <f>+response_incCovid!S28</f>
        <v>2982.23</v>
      </c>
      <c r="T28" s="8">
        <f>+response_incCovid!T28</f>
        <v>2984.22</v>
      </c>
      <c r="U28" s="8">
        <f>+response_incCovid!U28</f>
        <v>3100.26</v>
      </c>
      <c r="V28" s="8">
        <f>+response_incCovid!V28</f>
        <v>3295.23</v>
      </c>
      <c r="W28" s="8">
        <f>+response_incCovid!W28</f>
        <v>3794.27</v>
      </c>
      <c r="X28" s="8">
        <f>+response_incCovid!X28</f>
        <v>4098.26</v>
      </c>
      <c r="Y28" s="8">
        <f>+response_incCovid!Y28</f>
        <v>3771.28</v>
      </c>
      <c r="Z28" s="8">
        <f>+response_incCovid!Z28</f>
        <v>3696.25</v>
      </c>
    </row>
    <row r="29" spans="1:26" x14ac:dyDescent="0.3">
      <c r="A29">
        <v>27</v>
      </c>
      <c r="B29" s="8">
        <f>+response_incCovid!B29</f>
        <v>3167.2</v>
      </c>
      <c r="C29" s="8">
        <f>+response_incCovid!C29</f>
        <v>2876.45</v>
      </c>
      <c r="D29" s="8">
        <f>+response_incCovid!D29</f>
        <v>2827.74</v>
      </c>
      <c r="E29" s="8">
        <f>+response_incCovid!E29</f>
        <v>2759.76</v>
      </c>
      <c r="F29" s="8">
        <f>+response_incCovid!F29</f>
        <v>2511.58</v>
      </c>
      <c r="G29" s="8">
        <f>+response_incCovid!G29</f>
        <v>2483.6</v>
      </c>
      <c r="H29" s="8">
        <f>+response_incCovid!H29</f>
        <v>2496.69</v>
      </c>
      <c r="I29" s="8">
        <f>+response_incCovid!I29</f>
        <v>2539.59</v>
      </c>
      <c r="J29" s="8">
        <f>+response_incCovid!J29</f>
        <v>2551.5700000000002</v>
      </c>
      <c r="K29" s="8">
        <f>+response_incCovid!K29</f>
        <v>2733.63</v>
      </c>
      <c r="L29" s="8">
        <f>+response_incCovid!L29</f>
        <v>2875.47</v>
      </c>
      <c r="M29" s="8">
        <f>+response_incCovid!M29</f>
        <v>3080.44</v>
      </c>
      <c r="N29" s="8">
        <f>+response_incCovid!N29</f>
        <v>3081.39</v>
      </c>
      <c r="O29" s="8">
        <f>+response_incCovid!O29</f>
        <v>3005.25</v>
      </c>
      <c r="P29" s="8">
        <f>+response_incCovid!P29</f>
        <v>2834.41</v>
      </c>
      <c r="Q29" s="8">
        <f>+response_incCovid!Q29</f>
        <v>2834.2</v>
      </c>
      <c r="R29" s="8">
        <f>+response_incCovid!R29</f>
        <v>2874.22</v>
      </c>
      <c r="S29" s="8">
        <f>+response_incCovid!S29</f>
        <v>2948.23</v>
      </c>
      <c r="T29" s="8">
        <f>+response_incCovid!T29</f>
        <v>3057.22</v>
      </c>
      <c r="U29" s="8">
        <f>+response_incCovid!U29</f>
        <v>3034.25</v>
      </c>
      <c r="V29" s="8">
        <f>+response_incCovid!V29</f>
        <v>3415.24</v>
      </c>
      <c r="W29" s="8">
        <f>+response_incCovid!W29</f>
        <v>3932.27</v>
      </c>
      <c r="X29" s="8">
        <f>+response_incCovid!X29</f>
        <v>4151.26</v>
      </c>
      <c r="Y29" s="8">
        <f>+response_incCovid!Y29</f>
        <v>4116.3100000000004</v>
      </c>
      <c r="Z29" s="8">
        <f>+response_incCovid!Z29</f>
        <v>3865.27</v>
      </c>
    </row>
    <row r="30" spans="1:26" x14ac:dyDescent="0.3">
      <c r="A30">
        <v>28</v>
      </c>
      <c r="B30" s="8">
        <f>+response_incCovid!B30</f>
        <v>3456.91</v>
      </c>
      <c r="C30" s="8">
        <f>+response_incCovid!C30</f>
        <v>2925.36</v>
      </c>
      <c r="D30" s="8">
        <f>+response_incCovid!D30</f>
        <v>2682.71</v>
      </c>
      <c r="E30" s="8">
        <f>+response_incCovid!E30</f>
        <v>2611.73</v>
      </c>
      <c r="F30" s="8">
        <f>+response_incCovid!F30</f>
        <v>2643.61</v>
      </c>
      <c r="G30" s="8">
        <f>+response_incCovid!G30</f>
        <v>2563.63</v>
      </c>
      <c r="H30" s="8">
        <f>+response_incCovid!H30</f>
        <v>2665.73</v>
      </c>
      <c r="I30" s="8">
        <f>+response_incCovid!I30</f>
        <v>2498.59</v>
      </c>
      <c r="J30" s="8">
        <f>+response_incCovid!J30</f>
        <v>2536.5700000000002</v>
      </c>
      <c r="K30" s="8">
        <f>+response_incCovid!K30</f>
        <v>2514.58</v>
      </c>
      <c r="L30" s="8">
        <f>+response_incCovid!L30</f>
        <v>2737.44</v>
      </c>
      <c r="M30" s="8">
        <f>+response_incCovid!M30</f>
        <v>2880.41</v>
      </c>
      <c r="N30" s="8">
        <f>+response_incCovid!N30</f>
        <v>2971.37</v>
      </c>
      <c r="O30" s="8">
        <f>+response_incCovid!O30</f>
        <v>3040.25</v>
      </c>
      <c r="P30" s="8">
        <f>+response_incCovid!P30</f>
        <v>2931.43</v>
      </c>
      <c r="Q30" s="8">
        <f>+response_incCovid!Q30</f>
        <v>2926.2</v>
      </c>
      <c r="R30" s="8">
        <f>+response_incCovid!R30</f>
        <v>2943.23</v>
      </c>
      <c r="S30" s="8">
        <f>+response_incCovid!S30</f>
        <v>2992.24</v>
      </c>
      <c r="T30" s="8">
        <f>+response_incCovid!T30</f>
        <v>3015.22</v>
      </c>
      <c r="U30" s="8">
        <f>+response_incCovid!U30</f>
        <v>3163.26</v>
      </c>
      <c r="V30" s="8">
        <f>+response_incCovid!V30</f>
        <v>3364.23</v>
      </c>
      <c r="W30" s="8">
        <f>+response_incCovid!W30</f>
        <v>4027.28</v>
      </c>
      <c r="X30" s="8">
        <f>+response_incCovid!X30</f>
        <v>4166.2700000000004</v>
      </c>
      <c r="Y30" s="8">
        <f>+response_incCovid!Y30</f>
        <v>4145.3100000000004</v>
      </c>
      <c r="Z30" s="8">
        <f>+response_incCovid!Z30</f>
        <v>4130.29</v>
      </c>
    </row>
    <row r="31" spans="1:26" x14ac:dyDescent="0.3">
      <c r="A31">
        <v>29</v>
      </c>
      <c r="B31" s="8">
        <f>+response_incCovid!B31</f>
        <v>3835.02</v>
      </c>
      <c r="C31" s="8">
        <f>+response_incCovid!C31</f>
        <v>3235</v>
      </c>
      <c r="D31" s="8">
        <f>+response_incCovid!D31</f>
        <v>2763.73</v>
      </c>
      <c r="E31" s="8">
        <f>+response_incCovid!E31</f>
        <v>2640.73</v>
      </c>
      <c r="F31" s="8">
        <f>+response_incCovid!F31</f>
        <v>2764.64</v>
      </c>
      <c r="G31" s="8">
        <f>+response_incCovid!G31</f>
        <v>2818.69</v>
      </c>
      <c r="H31" s="8">
        <f>+response_incCovid!H31</f>
        <v>2739.76</v>
      </c>
      <c r="I31" s="8">
        <f>+response_incCovid!I31</f>
        <v>2685.63</v>
      </c>
      <c r="J31" s="8">
        <f>+response_incCovid!J31</f>
        <v>2628.59</v>
      </c>
      <c r="K31" s="8">
        <f>+response_incCovid!K31</f>
        <v>2658.61</v>
      </c>
      <c r="L31" s="8">
        <f>+response_incCovid!L31</f>
        <v>2588.42</v>
      </c>
      <c r="M31" s="8">
        <f>+response_incCovid!M31</f>
        <v>2877.41</v>
      </c>
      <c r="N31" s="8">
        <f>+response_incCovid!N31</f>
        <v>2920.37</v>
      </c>
      <c r="O31" s="8">
        <f>+response_incCovid!O31</f>
        <v>2973.25</v>
      </c>
      <c r="P31" s="8">
        <f>+response_incCovid!P31</f>
        <v>3048.44</v>
      </c>
      <c r="Q31" s="8">
        <f>+response_incCovid!Q31</f>
        <v>2946.2</v>
      </c>
      <c r="R31" s="8">
        <f>+response_incCovid!R31</f>
        <v>3024.24</v>
      </c>
      <c r="S31" s="8">
        <f>+response_incCovid!S31</f>
        <v>3138.24</v>
      </c>
      <c r="T31" s="8">
        <f>+response_incCovid!T31</f>
        <v>3053.22</v>
      </c>
      <c r="U31" s="8">
        <f>+response_incCovid!U31</f>
        <v>3208.26</v>
      </c>
      <c r="V31" s="8">
        <f>+response_incCovid!V31</f>
        <v>3629.25</v>
      </c>
      <c r="W31" s="8">
        <f>+response_incCovid!W31</f>
        <v>3834.27</v>
      </c>
      <c r="X31" s="8">
        <f>+response_incCovid!X31</f>
        <v>4118.26</v>
      </c>
      <c r="Y31" s="8">
        <f>+response_incCovid!Y31</f>
        <v>4050.3</v>
      </c>
      <c r="Z31" s="8">
        <f>+response_incCovid!Z31</f>
        <v>4272.3</v>
      </c>
    </row>
    <row r="32" spans="1:26" x14ac:dyDescent="0.3">
      <c r="A32">
        <v>30</v>
      </c>
      <c r="B32" s="8">
        <f>+response_incCovid!B32</f>
        <v>4358.1499999999996</v>
      </c>
      <c r="C32" s="8">
        <f>+response_incCovid!C32</f>
        <v>3402.06</v>
      </c>
      <c r="D32" s="8">
        <f>+response_incCovid!D32</f>
        <v>3043.8</v>
      </c>
      <c r="E32" s="8">
        <f>+response_incCovid!E32</f>
        <v>2762.77</v>
      </c>
      <c r="F32" s="8">
        <f>+response_incCovid!F32</f>
        <v>2715.63</v>
      </c>
      <c r="G32" s="8">
        <f>+response_incCovid!G32</f>
        <v>2764.67</v>
      </c>
      <c r="H32" s="8">
        <f>+response_incCovid!H32</f>
        <v>3011.83</v>
      </c>
      <c r="I32" s="8">
        <f>+response_incCovid!I32</f>
        <v>2891.68</v>
      </c>
      <c r="J32" s="8">
        <f>+response_incCovid!J32</f>
        <v>2715.61</v>
      </c>
      <c r="K32" s="8">
        <f>+response_incCovid!K32</f>
        <v>2468.5700000000002</v>
      </c>
      <c r="L32" s="8">
        <f>+response_incCovid!L32</f>
        <v>2716.44</v>
      </c>
      <c r="M32" s="8">
        <f>+response_incCovid!M32</f>
        <v>2798.4</v>
      </c>
      <c r="N32" s="8">
        <f>+response_incCovid!N32</f>
        <v>2892.36</v>
      </c>
      <c r="O32" s="8">
        <f>+response_incCovid!O32</f>
        <v>2980.25</v>
      </c>
      <c r="P32" s="8">
        <f>+response_incCovid!P32</f>
        <v>2926.42</v>
      </c>
      <c r="Q32" s="8">
        <f>+response_incCovid!Q32</f>
        <v>3012.21</v>
      </c>
      <c r="R32" s="8">
        <f>+response_incCovid!R32</f>
        <v>3038.24</v>
      </c>
      <c r="S32" s="8">
        <f>+response_incCovid!S32</f>
        <v>3088.24</v>
      </c>
      <c r="T32" s="8">
        <f>+response_incCovid!T32</f>
        <v>3204.23</v>
      </c>
      <c r="U32" s="8">
        <f>+response_incCovid!U32</f>
        <v>3158.26</v>
      </c>
      <c r="V32" s="8">
        <f>+response_incCovid!V32</f>
        <v>3506.24</v>
      </c>
      <c r="W32" s="8">
        <f>+response_incCovid!W32</f>
        <v>3958.27</v>
      </c>
      <c r="X32" s="8">
        <f>+response_incCovid!X32</f>
        <v>4033.25</v>
      </c>
      <c r="Y32" s="8">
        <f>+response_incCovid!Y32</f>
        <v>4196.3100000000004</v>
      </c>
      <c r="Z32" s="8">
        <f>+response_incCovid!Z32</f>
        <v>4303.3</v>
      </c>
    </row>
    <row r="33" spans="1:26" x14ac:dyDescent="0.3">
      <c r="A33">
        <v>31</v>
      </c>
      <c r="B33" s="8">
        <f>+response_incCovid!B33</f>
        <v>4837.28</v>
      </c>
      <c r="C33" s="8">
        <f>+response_incCovid!C33</f>
        <v>3969.23</v>
      </c>
      <c r="D33" s="8">
        <f>+response_incCovid!D33</f>
        <v>3184.84</v>
      </c>
      <c r="E33" s="8">
        <f>+response_incCovid!E33</f>
        <v>2918.82</v>
      </c>
      <c r="F33" s="8">
        <f>+response_incCovid!F33</f>
        <v>2831.65</v>
      </c>
      <c r="G33" s="8">
        <f>+response_incCovid!G33</f>
        <v>2894.71</v>
      </c>
      <c r="H33" s="8">
        <f>+response_incCovid!H33</f>
        <v>3066.85</v>
      </c>
      <c r="I33" s="8">
        <f>+response_incCovid!I33</f>
        <v>3117.73</v>
      </c>
      <c r="J33" s="8">
        <f>+response_incCovid!J33</f>
        <v>2914.65</v>
      </c>
      <c r="K33" s="8">
        <f>+response_incCovid!K33</f>
        <v>2735.63</v>
      </c>
      <c r="L33" s="8">
        <f>+response_incCovid!L33</f>
        <v>2788.45</v>
      </c>
      <c r="M33" s="8">
        <f>+response_incCovid!M33</f>
        <v>2949.41</v>
      </c>
      <c r="N33" s="8">
        <f>+response_incCovid!N33</f>
        <v>2822.35</v>
      </c>
      <c r="O33" s="8">
        <f>+response_incCovid!O33</f>
        <v>2873.24</v>
      </c>
      <c r="P33" s="8">
        <f>+response_incCovid!P33</f>
        <v>2905.42</v>
      </c>
      <c r="Q33" s="8">
        <f>+response_incCovid!Q33</f>
        <v>2991.2</v>
      </c>
      <c r="R33" s="8">
        <f>+response_incCovid!R33</f>
        <v>3106.24</v>
      </c>
      <c r="S33" s="8">
        <f>+response_incCovid!S33</f>
        <v>3210.25</v>
      </c>
      <c r="T33" s="8">
        <f>+response_incCovid!T33</f>
        <v>3222.24</v>
      </c>
      <c r="U33" s="8">
        <f>+response_incCovid!U33</f>
        <v>3420.28</v>
      </c>
      <c r="V33" s="8">
        <f>+response_incCovid!V33</f>
        <v>3575.25</v>
      </c>
      <c r="W33" s="8">
        <f>+response_incCovid!W33</f>
        <v>4012.27</v>
      </c>
      <c r="X33" s="8">
        <f>+response_incCovid!X33</f>
        <v>4246.2700000000004</v>
      </c>
      <c r="Y33" s="8">
        <f>+response_incCovid!Y33</f>
        <v>4097.3</v>
      </c>
      <c r="Z33" s="8">
        <f>+response_incCovid!Z33</f>
        <v>4279.29</v>
      </c>
    </row>
    <row r="34" spans="1:26" x14ac:dyDescent="0.3">
      <c r="A34">
        <v>32</v>
      </c>
      <c r="B34" s="8">
        <f>+response_incCovid!B34</f>
        <v>5054.34</v>
      </c>
      <c r="C34" s="8">
        <f>+response_incCovid!C34</f>
        <v>4393.37</v>
      </c>
      <c r="D34" s="8">
        <f>+response_incCovid!D34</f>
        <v>3561.93</v>
      </c>
      <c r="E34" s="8">
        <f>+response_incCovid!E34</f>
        <v>3172.88</v>
      </c>
      <c r="F34" s="8">
        <f>+response_incCovid!F34</f>
        <v>3108.71</v>
      </c>
      <c r="G34" s="8">
        <f>+response_incCovid!G34</f>
        <v>2918.71</v>
      </c>
      <c r="H34" s="8">
        <f>+response_incCovid!H34</f>
        <v>3014.84</v>
      </c>
      <c r="I34" s="8">
        <f>+response_incCovid!I34</f>
        <v>3086.72</v>
      </c>
      <c r="J34" s="8">
        <f>+response_incCovid!J34</f>
        <v>3250.6</v>
      </c>
      <c r="K34" s="8">
        <f>+response_incCovid!K34</f>
        <v>3032.7</v>
      </c>
      <c r="L34" s="8">
        <f>+response_incCovid!L34</f>
        <v>2958.48</v>
      </c>
      <c r="M34" s="8">
        <f>+response_incCovid!M34</f>
        <v>2862.41</v>
      </c>
      <c r="N34" s="8">
        <f>+response_incCovid!N34</f>
        <v>2852.36</v>
      </c>
      <c r="O34" s="8">
        <f>+response_incCovid!O34</f>
        <v>2817.23</v>
      </c>
      <c r="P34" s="8">
        <f>+response_incCovid!P34</f>
        <v>2884.42</v>
      </c>
      <c r="Q34" s="8">
        <f>+response_incCovid!Q34</f>
        <v>2920.21</v>
      </c>
      <c r="R34" s="8">
        <f>+response_incCovid!R34</f>
        <v>3111.24</v>
      </c>
      <c r="S34" s="8">
        <f>+response_incCovid!S34</f>
        <v>3157.25</v>
      </c>
      <c r="T34" s="8">
        <f>+response_incCovid!T34</f>
        <v>3207.24</v>
      </c>
      <c r="U34" s="8">
        <f>+response_incCovid!U34</f>
        <v>3374.28</v>
      </c>
      <c r="V34" s="8">
        <f>+response_incCovid!V34</f>
        <v>3739.26</v>
      </c>
      <c r="W34" s="8">
        <f>+response_incCovid!W34</f>
        <v>4149.28</v>
      </c>
      <c r="X34" s="8">
        <f>+response_incCovid!X34</f>
        <v>4431.28</v>
      </c>
      <c r="Y34" s="8">
        <f>+response_incCovid!Y34</f>
        <v>4228.32</v>
      </c>
      <c r="Z34" s="8">
        <f>+response_incCovid!Z34</f>
        <v>4270.3</v>
      </c>
    </row>
    <row r="35" spans="1:26" x14ac:dyDescent="0.3">
      <c r="A35">
        <v>33</v>
      </c>
      <c r="B35" s="8">
        <f>+response_incCovid!B35</f>
        <v>5248.4</v>
      </c>
      <c r="C35" s="8">
        <f>+response_incCovid!C35</f>
        <v>4553.42</v>
      </c>
      <c r="D35" s="8">
        <f>+response_incCovid!D35</f>
        <v>3876.02</v>
      </c>
      <c r="E35" s="8">
        <f>+response_incCovid!E35</f>
        <v>3586</v>
      </c>
      <c r="F35" s="8">
        <f>+response_incCovid!F35</f>
        <v>3331.77</v>
      </c>
      <c r="G35" s="8">
        <f>+response_incCovid!G35</f>
        <v>3162.77</v>
      </c>
      <c r="H35" s="8">
        <f>+response_incCovid!H35</f>
        <v>3241.9</v>
      </c>
      <c r="I35" s="8">
        <f>+response_incCovid!I35</f>
        <v>3315.5</v>
      </c>
      <c r="J35" s="8">
        <f>+response_incCovid!J35</f>
        <v>3330.88</v>
      </c>
      <c r="K35" s="8">
        <f>+response_incCovid!K35</f>
        <v>3190.08</v>
      </c>
      <c r="L35" s="8">
        <f>+response_incCovid!L35</f>
        <v>3099.5</v>
      </c>
      <c r="M35" s="8">
        <f>+response_incCovid!M35</f>
        <v>3027.43</v>
      </c>
      <c r="N35" s="8">
        <f>+response_incCovid!N35</f>
        <v>2931.37</v>
      </c>
      <c r="O35" s="8">
        <f>+response_incCovid!O35</f>
        <v>2991.25</v>
      </c>
      <c r="P35" s="8">
        <f>+response_incCovid!P35</f>
        <v>2851.41</v>
      </c>
      <c r="Q35" s="8">
        <f>+response_incCovid!Q35</f>
        <v>2961.2</v>
      </c>
      <c r="R35" s="8">
        <f>+response_incCovid!R35</f>
        <v>3064.24</v>
      </c>
      <c r="S35" s="8">
        <f>+response_incCovid!S35</f>
        <v>3189.25</v>
      </c>
      <c r="T35" s="8">
        <f>+response_incCovid!T35</f>
        <v>3400.24</v>
      </c>
      <c r="U35" s="8">
        <f>+response_incCovid!U35</f>
        <v>3438.28</v>
      </c>
      <c r="V35" s="8">
        <f>+response_incCovid!V35</f>
        <v>3833.26</v>
      </c>
      <c r="W35" s="8">
        <f>+response_incCovid!W35</f>
        <v>4219.29</v>
      </c>
      <c r="X35" s="8">
        <f>+response_incCovid!X35</f>
        <v>4452.28</v>
      </c>
      <c r="Y35" s="8">
        <f>+response_incCovid!Y35</f>
        <v>4340.32</v>
      </c>
      <c r="Z35" s="8">
        <f>+response_incCovid!Z35</f>
        <v>4407.3100000000004</v>
      </c>
    </row>
    <row r="36" spans="1:26" x14ac:dyDescent="0.3">
      <c r="A36">
        <v>34</v>
      </c>
      <c r="B36" s="8">
        <f>+response_incCovid!B36</f>
        <v>5766.53</v>
      </c>
      <c r="C36" s="8">
        <f>+response_incCovid!C36</f>
        <v>4928.54</v>
      </c>
      <c r="D36" s="8">
        <f>+response_incCovid!D36</f>
        <v>4290.13</v>
      </c>
      <c r="E36" s="8">
        <f>+response_incCovid!E36</f>
        <v>3885.08</v>
      </c>
      <c r="F36" s="8">
        <f>+response_incCovid!F36</f>
        <v>3755.87</v>
      </c>
      <c r="G36" s="8">
        <f>+response_incCovid!G36</f>
        <v>3535.86</v>
      </c>
      <c r="H36" s="8">
        <f>+response_incCovid!H36</f>
        <v>3417.95</v>
      </c>
      <c r="I36" s="8">
        <f>+response_incCovid!I36</f>
        <v>3375.08</v>
      </c>
      <c r="J36" s="8">
        <f>+response_incCovid!J36</f>
        <v>3356.75</v>
      </c>
      <c r="K36" s="8">
        <f>+response_incCovid!K36</f>
        <v>3374.43</v>
      </c>
      <c r="L36" s="8">
        <f>+response_incCovid!L36</f>
        <v>3482.56</v>
      </c>
      <c r="M36" s="8">
        <f>+response_incCovid!M36</f>
        <v>3372.48</v>
      </c>
      <c r="N36" s="8">
        <f>+response_incCovid!N36</f>
        <v>3192.4</v>
      </c>
      <c r="O36" s="8">
        <f>+response_incCovid!O36</f>
        <v>2978.24</v>
      </c>
      <c r="P36" s="8">
        <f>+response_incCovid!P36</f>
        <v>3061.44</v>
      </c>
      <c r="Q36" s="8">
        <f>+response_incCovid!Q36</f>
        <v>2877.2</v>
      </c>
      <c r="R36" s="8">
        <f>+response_incCovid!R36</f>
        <v>3079.24</v>
      </c>
      <c r="S36" s="8">
        <f>+response_incCovid!S36</f>
        <v>3191.25</v>
      </c>
      <c r="T36" s="8">
        <f>+response_incCovid!T36</f>
        <v>3407.25</v>
      </c>
      <c r="U36" s="8">
        <f>+response_incCovid!U36</f>
        <v>3693.31</v>
      </c>
      <c r="V36" s="8">
        <f>+response_incCovid!V36</f>
        <v>3955.27</v>
      </c>
      <c r="W36" s="8">
        <f>+response_incCovid!W36</f>
        <v>4408.3</v>
      </c>
      <c r="X36" s="8">
        <f>+response_incCovid!X36</f>
        <v>4599.29</v>
      </c>
      <c r="Y36" s="8">
        <f>+response_incCovid!Y36</f>
        <v>4373.33</v>
      </c>
      <c r="Z36" s="8">
        <f>+response_incCovid!Z36</f>
        <v>4649.32</v>
      </c>
    </row>
    <row r="37" spans="1:26" x14ac:dyDescent="0.3">
      <c r="A37">
        <v>35</v>
      </c>
      <c r="B37" s="8">
        <f>+response_incCovid!B37</f>
        <v>5903.57</v>
      </c>
      <c r="C37" s="8">
        <f>+response_incCovid!C37</f>
        <v>5161.6099999999997</v>
      </c>
      <c r="D37" s="8">
        <f>+response_incCovid!D37</f>
        <v>4609.21</v>
      </c>
      <c r="E37" s="8">
        <f>+response_incCovid!E37</f>
        <v>4265.1899999999996</v>
      </c>
      <c r="F37" s="8">
        <f>+response_incCovid!F37</f>
        <v>4162.96</v>
      </c>
      <c r="G37" s="8">
        <f>+response_incCovid!G37</f>
        <v>3862.94</v>
      </c>
      <c r="H37" s="8">
        <f>+response_incCovid!H37</f>
        <v>3899.08</v>
      </c>
      <c r="I37" s="8">
        <f>+response_incCovid!I37</f>
        <v>3636.85</v>
      </c>
      <c r="J37" s="8">
        <f>+response_incCovid!J37</f>
        <v>3554.8</v>
      </c>
      <c r="K37" s="8">
        <f>+response_incCovid!K37</f>
        <v>3620.83</v>
      </c>
      <c r="L37" s="8">
        <f>+response_incCovid!L37</f>
        <v>3570.57</v>
      </c>
      <c r="M37" s="8">
        <f>+response_incCovid!M37</f>
        <v>3794.54</v>
      </c>
      <c r="N37" s="8">
        <f>+response_incCovid!N37</f>
        <v>3417.43</v>
      </c>
      <c r="O37" s="8">
        <f>+response_incCovid!O37</f>
        <v>3153.27</v>
      </c>
      <c r="P37" s="8">
        <f>+response_incCovid!P37</f>
        <v>3213.46</v>
      </c>
      <c r="Q37" s="8">
        <f>+response_incCovid!Q37</f>
        <v>3060.22</v>
      </c>
      <c r="R37" s="8">
        <f>+response_incCovid!R37</f>
        <v>3060.24</v>
      </c>
      <c r="S37" s="8">
        <f>+response_incCovid!S37</f>
        <v>3226.25</v>
      </c>
      <c r="T37" s="8">
        <f>+response_incCovid!T37</f>
        <v>3363.24</v>
      </c>
      <c r="U37" s="8">
        <f>+response_incCovid!U37</f>
        <v>3593.3</v>
      </c>
      <c r="V37" s="8">
        <f>+response_incCovid!V37</f>
        <v>4028.28</v>
      </c>
      <c r="W37" s="8">
        <f>+response_incCovid!W37</f>
        <v>4465.3100000000004</v>
      </c>
      <c r="X37" s="8">
        <f>+response_incCovid!X37</f>
        <v>4665.3</v>
      </c>
      <c r="Y37" s="8">
        <f>+response_incCovid!Y37</f>
        <v>4701.3500000000004</v>
      </c>
      <c r="Z37" s="8">
        <f>+response_incCovid!Z37</f>
        <v>4671.33</v>
      </c>
    </row>
    <row r="38" spans="1:26" x14ac:dyDescent="0.3">
      <c r="A38">
        <v>36</v>
      </c>
      <c r="B38" s="8">
        <f>+response_incCovid!B38</f>
        <v>6201.64</v>
      </c>
      <c r="C38" s="8">
        <f>+response_incCovid!C38</f>
        <v>5570.73</v>
      </c>
      <c r="D38" s="8">
        <f>+response_incCovid!D38</f>
        <v>4700.5</v>
      </c>
      <c r="E38" s="8">
        <f>+response_incCovid!E38</f>
        <v>4474.24</v>
      </c>
      <c r="F38" s="8">
        <f>+response_incCovid!F38</f>
        <v>4287.49</v>
      </c>
      <c r="G38" s="8">
        <f>+response_incCovid!G38</f>
        <v>4276.54</v>
      </c>
      <c r="H38" s="8">
        <f>+response_incCovid!H38</f>
        <v>4256.18</v>
      </c>
      <c r="I38" s="8">
        <f>+response_incCovid!I38</f>
        <v>3959.94</v>
      </c>
      <c r="J38" s="8">
        <f>+response_incCovid!J38</f>
        <v>3837.86</v>
      </c>
      <c r="K38" s="8">
        <f>+response_incCovid!K38</f>
        <v>3645.84</v>
      </c>
      <c r="L38" s="8">
        <f>+response_incCovid!L38</f>
        <v>3581.58</v>
      </c>
      <c r="M38" s="8">
        <f>+response_incCovid!M38</f>
        <v>3776.53</v>
      </c>
      <c r="N38" s="8">
        <f>+response_incCovid!N38</f>
        <v>3776.47</v>
      </c>
      <c r="O38" s="8">
        <f>+response_incCovid!O38</f>
        <v>3478.29</v>
      </c>
      <c r="P38" s="8">
        <f>+response_incCovid!P38</f>
        <v>3374.48</v>
      </c>
      <c r="Q38" s="8">
        <f>+response_incCovid!Q38</f>
        <v>3129.22</v>
      </c>
      <c r="R38" s="8">
        <f>+response_incCovid!R38</f>
        <v>3178.25</v>
      </c>
      <c r="S38" s="8">
        <f>+response_incCovid!S38</f>
        <v>3338.26</v>
      </c>
      <c r="T38" s="8">
        <f>+response_incCovid!T38</f>
        <v>3386.25</v>
      </c>
      <c r="U38" s="8">
        <f>+response_incCovid!U38</f>
        <v>3660.3</v>
      </c>
      <c r="V38" s="8">
        <f>+response_incCovid!V38</f>
        <v>3944.27</v>
      </c>
      <c r="W38" s="8">
        <f>+response_incCovid!W38</f>
        <v>4568.32</v>
      </c>
      <c r="X38" s="8">
        <f>+response_incCovid!X38</f>
        <v>4805.3</v>
      </c>
      <c r="Y38" s="8">
        <f>+response_incCovid!Y38</f>
        <v>4692.3500000000004</v>
      </c>
      <c r="Z38" s="8">
        <f>+response_incCovid!Z38</f>
        <v>4854.34</v>
      </c>
    </row>
    <row r="39" spans="1:26" x14ac:dyDescent="0.3">
      <c r="A39">
        <v>37</v>
      </c>
      <c r="B39" s="8">
        <f>+response_incCovid!B39</f>
        <v>6483.71</v>
      </c>
      <c r="C39" s="8">
        <f>+response_incCovid!C39</f>
        <v>5769.79</v>
      </c>
      <c r="D39" s="8">
        <f>+response_incCovid!D39</f>
        <v>5010.54</v>
      </c>
      <c r="E39" s="8">
        <f>+response_incCovid!E39</f>
        <v>4778.33</v>
      </c>
      <c r="F39" s="8">
        <f>+response_incCovid!F39</f>
        <v>4715.59</v>
      </c>
      <c r="G39" s="8">
        <f>+response_incCovid!G39</f>
        <v>4625.63</v>
      </c>
      <c r="H39" s="8">
        <f>+response_incCovid!H39</f>
        <v>4855.3500000000004</v>
      </c>
      <c r="I39" s="8">
        <f>+response_incCovid!I39</f>
        <v>4540.0600000000004</v>
      </c>
      <c r="J39" s="8">
        <f>+response_incCovid!J39</f>
        <v>4241.9399999999996</v>
      </c>
      <c r="K39" s="8">
        <f>+response_incCovid!K39</f>
        <v>3965.91</v>
      </c>
      <c r="L39" s="8">
        <f>+response_incCovid!L39</f>
        <v>3929.64</v>
      </c>
      <c r="M39" s="8">
        <f>+response_incCovid!M39</f>
        <v>3871.55</v>
      </c>
      <c r="N39" s="8">
        <f>+response_incCovid!N39</f>
        <v>4067.51</v>
      </c>
      <c r="O39" s="8">
        <f>+response_incCovid!O39</f>
        <v>4028.34</v>
      </c>
      <c r="P39" s="8">
        <f>+response_incCovid!P39</f>
        <v>3674.53</v>
      </c>
      <c r="Q39" s="8">
        <f>+response_incCovid!Q39</f>
        <v>3403.24</v>
      </c>
      <c r="R39" s="8">
        <f>+response_incCovid!R39</f>
        <v>3346.26</v>
      </c>
      <c r="S39" s="8">
        <f>+response_incCovid!S39</f>
        <v>3484.28</v>
      </c>
      <c r="T39" s="8">
        <f>+response_incCovid!T39</f>
        <v>3435.25</v>
      </c>
      <c r="U39" s="8">
        <f>+response_incCovid!U39</f>
        <v>3649.3</v>
      </c>
      <c r="V39" s="8">
        <f>+response_incCovid!V39</f>
        <v>4018.28</v>
      </c>
      <c r="W39" s="8">
        <f>+response_incCovid!W39</f>
        <v>4558.3100000000004</v>
      </c>
      <c r="X39" s="8">
        <f>+response_incCovid!X39</f>
        <v>4924.32</v>
      </c>
      <c r="Y39" s="8">
        <f>+response_incCovid!Y39</f>
        <v>4880.37</v>
      </c>
      <c r="Z39" s="8">
        <f>+response_incCovid!Z39</f>
        <v>5067.3500000000004</v>
      </c>
    </row>
    <row r="40" spans="1:26" x14ac:dyDescent="0.3">
      <c r="A40">
        <v>38</v>
      </c>
      <c r="B40" s="8">
        <f>+response_incCovid!B40</f>
        <v>6744.29</v>
      </c>
      <c r="C40" s="8">
        <f>+response_incCovid!C40</f>
        <v>5958.86</v>
      </c>
      <c r="D40" s="8">
        <f>+response_incCovid!D40</f>
        <v>5260.88</v>
      </c>
      <c r="E40" s="8">
        <f>+response_incCovid!E40</f>
        <v>5066.41</v>
      </c>
      <c r="F40" s="8">
        <f>+response_incCovid!F40</f>
        <v>5117.18</v>
      </c>
      <c r="G40" s="8">
        <f>+response_incCovid!G40</f>
        <v>5098.24</v>
      </c>
      <c r="H40" s="8">
        <f>+response_incCovid!H40</f>
        <v>5206.4399999999996</v>
      </c>
      <c r="I40" s="8">
        <f>+response_incCovid!I40</f>
        <v>5066.2</v>
      </c>
      <c r="J40" s="8">
        <f>+response_incCovid!J40</f>
        <v>4788.07</v>
      </c>
      <c r="K40" s="8">
        <f>+response_incCovid!K40</f>
        <v>4342</v>
      </c>
      <c r="L40" s="8">
        <f>+response_incCovid!L40</f>
        <v>4226.68</v>
      </c>
      <c r="M40" s="8">
        <f>+response_incCovid!M40</f>
        <v>4163.59</v>
      </c>
      <c r="N40" s="8">
        <f>+response_incCovid!N40</f>
        <v>4186.53</v>
      </c>
      <c r="O40" s="8">
        <f>+response_incCovid!O40</f>
        <v>4224.3500000000004</v>
      </c>
      <c r="P40" s="8">
        <f>+response_incCovid!P40</f>
        <v>4124.6000000000004</v>
      </c>
      <c r="Q40" s="8">
        <f>+response_incCovid!Q40</f>
        <v>3774.27</v>
      </c>
      <c r="R40" s="8">
        <f>+response_incCovid!R40</f>
        <v>3654.28</v>
      </c>
      <c r="S40" s="8">
        <f>+response_incCovid!S40</f>
        <v>3522.27</v>
      </c>
      <c r="T40" s="8">
        <f>+response_incCovid!T40</f>
        <v>3576.26</v>
      </c>
      <c r="U40" s="8">
        <f>+response_incCovid!U40</f>
        <v>3640.3</v>
      </c>
      <c r="V40" s="8">
        <f>+response_incCovid!V40</f>
        <v>4059.29</v>
      </c>
      <c r="W40" s="8">
        <f>+response_incCovid!W40</f>
        <v>4566.32</v>
      </c>
      <c r="X40" s="8">
        <f>+response_incCovid!X40</f>
        <v>4828.3</v>
      </c>
      <c r="Y40" s="8">
        <f>+response_incCovid!Y40</f>
        <v>5125.38</v>
      </c>
      <c r="Z40" s="8">
        <f>+response_incCovid!Z40</f>
        <v>5277.37</v>
      </c>
    </row>
    <row r="41" spans="1:26" x14ac:dyDescent="0.3">
      <c r="A41">
        <v>39</v>
      </c>
      <c r="B41" s="8">
        <f>+response_incCovid!B41</f>
        <v>7011.36</v>
      </c>
      <c r="C41" s="8">
        <f>+response_incCovid!C41</f>
        <v>6345.97</v>
      </c>
      <c r="D41" s="8">
        <f>+response_incCovid!D41</f>
        <v>5501.44</v>
      </c>
      <c r="E41" s="8">
        <f>+response_incCovid!E41</f>
        <v>5451.52</v>
      </c>
      <c r="F41" s="8">
        <f>+response_incCovid!F41</f>
        <v>5402.25</v>
      </c>
      <c r="G41" s="8">
        <f>+response_incCovid!G41</f>
        <v>5392.31</v>
      </c>
      <c r="H41" s="8">
        <f>+response_incCovid!H41</f>
        <v>5517.53</v>
      </c>
      <c r="I41" s="8">
        <f>+response_incCovid!I41</f>
        <v>5430.27</v>
      </c>
      <c r="J41" s="8">
        <f>+response_incCovid!J41</f>
        <v>5319.19</v>
      </c>
      <c r="K41" s="8">
        <f>+response_incCovid!K41</f>
        <v>4917.13</v>
      </c>
      <c r="L41" s="8">
        <f>+response_incCovid!L41</f>
        <v>4702.76</v>
      </c>
      <c r="M41" s="8">
        <f>+response_incCovid!M41</f>
        <v>4526.6499999999996</v>
      </c>
      <c r="N41" s="8">
        <f>+response_incCovid!N41</f>
        <v>4304.53</v>
      </c>
      <c r="O41" s="8">
        <f>+response_incCovid!O41</f>
        <v>4214.3500000000004</v>
      </c>
      <c r="P41" s="8">
        <f>+response_incCovid!P41</f>
        <v>4398.63</v>
      </c>
      <c r="Q41" s="8">
        <f>+response_incCovid!Q41</f>
        <v>4248.3</v>
      </c>
      <c r="R41" s="8">
        <f>+response_incCovid!R41</f>
        <v>4112.32</v>
      </c>
      <c r="S41" s="8">
        <f>+response_incCovid!S41</f>
        <v>3794.3</v>
      </c>
      <c r="T41" s="8">
        <f>+response_incCovid!T41</f>
        <v>3784.28</v>
      </c>
      <c r="U41" s="8">
        <f>+response_incCovid!U41</f>
        <v>3961.33</v>
      </c>
      <c r="V41" s="8">
        <f>+response_incCovid!V41</f>
        <v>4140.29</v>
      </c>
      <c r="W41" s="8">
        <f>+response_incCovid!W41</f>
        <v>4651.32</v>
      </c>
      <c r="X41" s="8">
        <f>+response_incCovid!X41</f>
        <v>4888.3100000000004</v>
      </c>
      <c r="Y41" s="8">
        <f>+response_incCovid!Y41</f>
        <v>5125.38</v>
      </c>
      <c r="Z41" s="8">
        <f>+response_incCovid!Z41</f>
        <v>5370.38</v>
      </c>
    </row>
    <row r="42" spans="1:26" x14ac:dyDescent="0.3">
      <c r="A42">
        <v>40</v>
      </c>
      <c r="B42" s="8">
        <f>+response_incCovid!B42</f>
        <v>7143.89</v>
      </c>
      <c r="C42" s="8">
        <f>+response_incCovid!C42</f>
        <v>6676.08</v>
      </c>
      <c r="D42" s="8">
        <f>+response_incCovid!D42</f>
        <v>6136.61</v>
      </c>
      <c r="E42" s="8">
        <f>+response_incCovid!E42</f>
        <v>5866.63</v>
      </c>
      <c r="F42" s="8">
        <f>+response_incCovid!F42</f>
        <v>5774.33</v>
      </c>
      <c r="G42" s="8">
        <f>+response_incCovid!G42</f>
        <v>6005.47</v>
      </c>
      <c r="H42" s="8">
        <f>+response_incCovid!H42</f>
        <v>5969.66</v>
      </c>
      <c r="I42" s="8">
        <f>+response_incCovid!I42</f>
        <v>6068.42</v>
      </c>
      <c r="J42" s="8">
        <f>+response_incCovid!J42</f>
        <v>5740.28</v>
      </c>
      <c r="K42" s="8">
        <f>+response_incCovid!K42</f>
        <v>5492.26</v>
      </c>
      <c r="L42" s="8">
        <f>+response_incCovid!L42</f>
        <v>5440.87</v>
      </c>
      <c r="M42" s="8">
        <f>+response_incCovid!M42</f>
        <v>5127.7299999999996</v>
      </c>
      <c r="N42" s="8">
        <f>+response_incCovid!N42</f>
        <v>4706.59</v>
      </c>
      <c r="O42" s="8">
        <f>+response_incCovid!O42</f>
        <v>4422.37</v>
      </c>
      <c r="P42" s="8">
        <f>+response_incCovid!P42</f>
        <v>4589.67</v>
      </c>
      <c r="Q42" s="8">
        <f>+response_incCovid!Q42</f>
        <v>4394.3</v>
      </c>
      <c r="R42" s="8">
        <f>+response_incCovid!R42</f>
        <v>4633.3599999999997</v>
      </c>
      <c r="S42" s="8">
        <f>+response_incCovid!S42</f>
        <v>4355.3500000000004</v>
      </c>
      <c r="T42" s="8">
        <f>+response_incCovid!T42</f>
        <v>4146.3</v>
      </c>
      <c r="U42" s="8">
        <f>+response_incCovid!U42</f>
        <v>4093.34</v>
      </c>
      <c r="V42" s="8">
        <f>+response_incCovid!V42</f>
        <v>4286.29</v>
      </c>
      <c r="W42" s="8">
        <f>+response_incCovid!W42</f>
        <v>4598.32</v>
      </c>
      <c r="X42" s="8">
        <f>+response_incCovid!X42</f>
        <v>5073.32</v>
      </c>
      <c r="Y42" s="8">
        <f>+response_incCovid!Y42</f>
        <v>5040.38</v>
      </c>
      <c r="Z42" s="8">
        <f>+response_incCovid!Z42</f>
        <v>5631.39</v>
      </c>
    </row>
    <row r="43" spans="1:26" x14ac:dyDescent="0.3">
      <c r="A43">
        <v>41</v>
      </c>
      <c r="B43" s="8">
        <f>+response_incCovid!B43</f>
        <v>7445.97</v>
      </c>
      <c r="C43" s="8">
        <f>+response_incCovid!C43</f>
        <v>6984.17</v>
      </c>
      <c r="D43" s="8">
        <f>+response_incCovid!D43</f>
        <v>6373.67</v>
      </c>
      <c r="E43" s="8">
        <f>+response_incCovid!E43</f>
        <v>6220.73</v>
      </c>
      <c r="F43" s="8">
        <f>+response_incCovid!F43</f>
        <v>6270.45</v>
      </c>
      <c r="G43" s="8">
        <f>+response_incCovid!G43</f>
        <v>6294.54</v>
      </c>
      <c r="H43" s="8">
        <f>+response_incCovid!H43</f>
        <v>6476.79</v>
      </c>
      <c r="I43" s="8">
        <f>+response_incCovid!I43</f>
        <v>6474.5</v>
      </c>
      <c r="J43" s="8">
        <f>+response_incCovid!J43</f>
        <v>6393.43</v>
      </c>
      <c r="K43" s="8">
        <f>+response_incCovid!K43</f>
        <v>6079.4</v>
      </c>
      <c r="L43" s="8">
        <f>+response_incCovid!L43</f>
        <v>5955.96</v>
      </c>
      <c r="M43" s="8">
        <f>+response_incCovid!M43</f>
        <v>5697.81</v>
      </c>
      <c r="N43" s="8">
        <f>+response_incCovid!N43</f>
        <v>5328.66</v>
      </c>
      <c r="O43" s="8">
        <f>+response_incCovid!O43</f>
        <v>5024.41</v>
      </c>
      <c r="P43" s="8">
        <f>+response_incCovid!P43</f>
        <v>4973.72</v>
      </c>
      <c r="Q43" s="8">
        <f>+response_incCovid!Q43</f>
        <v>4681.32</v>
      </c>
      <c r="R43" s="8">
        <f>+response_incCovid!R43</f>
        <v>4853.38</v>
      </c>
      <c r="S43" s="8">
        <f>+response_incCovid!S43</f>
        <v>4890.3900000000003</v>
      </c>
      <c r="T43" s="8">
        <f>+response_incCovid!T43</f>
        <v>4563.33</v>
      </c>
      <c r="U43" s="8">
        <f>+response_incCovid!U43</f>
        <v>4618.38</v>
      </c>
      <c r="V43" s="8">
        <f>+response_incCovid!V43</f>
        <v>4546.32</v>
      </c>
      <c r="W43" s="8">
        <f>+response_incCovid!W43</f>
        <v>4926.34</v>
      </c>
      <c r="X43" s="8">
        <f>+response_incCovid!X43</f>
        <v>5042.32</v>
      </c>
      <c r="Y43" s="8">
        <f>+response_incCovid!Y43</f>
        <v>5201.3900000000003</v>
      </c>
      <c r="Z43" s="8">
        <f>+response_incCovid!Z43</f>
        <v>5382.38</v>
      </c>
    </row>
    <row r="44" spans="1:26" x14ac:dyDescent="0.3">
      <c r="A44">
        <v>42</v>
      </c>
      <c r="B44" s="8">
        <f>+response_incCovid!B44</f>
        <v>7703.05</v>
      </c>
      <c r="C44" s="8">
        <f>+response_incCovid!C44</f>
        <v>6976.17</v>
      </c>
      <c r="D44" s="8">
        <f>+response_incCovid!D44</f>
        <v>6540.72</v>
      </c>
      <c r="E44" s="8">
        <f>+response_incCovid!E44</f>
        <v>6567.82</v>
      </c>
      <c r="F44" s="8">
        <f>+response_incCovid!F44</f>
        <v>6645.54</v>
      </c>
      <c r="G44" s="8">
        <f>+response_incCovid!G44</f>
        <v>6730.64</v>
      </c>
      <c r="H44" s="8">
        <f>+response_incCovid!H44</f>
        <v>6687.86</v>
      </c>
      <c r="I44" s="8">
        <f>+response_incCovid!I44</f>
        <v>6985.66</v>
      </c>
      <c r="J44" s="8">
        <f>+response_incCovid!J44</f>
        <v>6935.71</v>
      </c>
      <c r="K44" s="8">
        <f>+response_incCovid!K44</f>
        <v>6713.55</v>
      </c>
      <c r="L44" s="8">
        <f>+response_incCovid!L44</f>
        <v>6737.09</v>
      </c>
      <c r="M44" s="8">
        <f>+response_incCovid!M44</f>
        <v>6531.93</v>
      </c>
      <c r="N44" s="8">
        <f>+response_incCovid!N44</f>
        <v>6016.74</v>
      </c>
      <c r="O44" s="8">
        <f>+response_incCovid!O44</f>
        <v>5588.46</v>
      </c>
      <c r="P44" s="8">
        <f>+response_incCovid!P44</f>
        <v>5428.78</v>
      </c>
      <c r="Q44" s="8">
        <f>+response_incCovid!Q44</f>
        <v>5085.3599999999997</v>
      </c>
      <c r="R44" s="8">
        <f>+response_incCovid!R44</f>
        <v>5114.3999999999996</v>
      </c>
      <c r="S44" s="8">
        <f>+response_incCovid!S44</f>
        <v>5139.41</v>
      </c>
      <c r="T44" s="8">
        <f>+response_incCovid!T44</f>
        <v>5327.39</v>
      </c>
      <c r="U44" s="8">
        <f>+response_incCovid!U44</f>
        <v>4941.41</v>
      </c>
      <c r="V44" s="8">
        <f>+response_incCovid!V44</f>
        <v>4935.34</v>
      </c>
      <c r="W44" s="8">
        <f>+response_incCovid!W44</f>
        <v>4956.34</v>
      </c>
      <c r="X44" s="8">
        <f>+response_incCovid!X44</f>
        <v>5239.33</v>
      </c>
      <c r="Y44" s="8">
        <f>+response_incCovid!Y44</f>
        <v>5194.38</v>
      </c>
      <c r="Z44" s="8">
        <f>+response_incCovid!Z44</f>
        <v>5656.39</v>
      </c>
    </row>
    <row r="45" spans="1:26" x14ac:dyDescent="0.3">
      <c r="A45">
        <v>43</v>
      </c>
      <c r="B45" s="8">
        <f>+response_incCovid!B45</f>
        <v>7722.05</v>
      </c>
      <c r="C45" s="8">
        <f>+response_incCovid!C45</f>
        <v>7294.27</v>
      </c>
      <c r="D45" s="8">
        <f>+response_incCovid!D45</f>
        <v>6921.82</v>
      </c>
      <c r="E45" s="8">
        <f>+response_incCovid!E45</f>
        <v>6994.95</v>
      </c>
      <c r="F45" s="8">
        <f>+response_incCovid!F45</f>
        <v>7188.66</v>
      </c>
      <c r="G45" s="8">
        <f>+response_incCovid!G45</f>
        <v>7340.79</v>
      </c>
      <c r="H45" s="8">
        <f>+response_incCovid!H45</f>
        <v>7448.07</v>
      </c>
      <c r="I45" s="8">
        <f>+response_incCovid!I45</f>
        <v>7385.73</v>
      </c>
      <c r="J45" s="8">
        <f>+response_incCovid!J45</f>
        <v>7587.53</v>
      </c>
      <c r="K45" s="8">
        <f>+response_incCovid!K45</f>
        <v>7204.91</v>
      </c>
      <c r="L45" s="8">
        <f>+response_incCovid!L45</f>
        <v>7190.16</v>
      </c>
      <c r="M45" s="8">
        <f>+response_incCovid!M45</f>
        <v>7109.01</v>
      </c>
      <c r="N45" s="8">
        <f>+response_incCovid!N45</f>
        <v>6769.85</v>
      </c>
      <c r="O45" s="8">
        <f>+response_incCovid!O45</f>
        <v>6347.53</v>
      </c>
      <c r="P45" s="8">
        <f>+response_incCovid!P45</f>
        <v>5904.85</v>
      </c>
      <c r="Q45" s="8">
        <f>+response_incCovid!Q45</f>
        <v>5387.38</v>
      </c>
      <c r="R45" s="8">
        <f>+response_incCovid!R45</f>
        <v>5464.43</v>
      </c>
      <c r="S45" s="8">
        <f>+response_incCovid!S45</f>
        <v>5395.42</v>
      </c>
      <c r="T45" s="8">
        <f>+response_incCovid!T45</f>
        <v>5599.41</v>
      </c>
      <c r="U45" s="8">
        <f>+response_incCovid!U45</f>
        <v>5575.46</v>
      </c>
      <c r="V45" s="8">
        <f>+response_incCovid!V45</f>
        <v>5398.37</v>
      </c>
      <c r="W45" s="8">
        <f>+response_incCovid!W45</f>
        <v>5705.4</v>
      </c>
      <c r="X45" s="8">
        <f>+response_incCovid!X45</f>
        <v>5464.34</v>
      </c>
      <c r="Y45" s="8">
        <f>+response_incCovid!Y45</f>
        <v>5490.41</v>
      </c>
      <c r="Z45" s="8">
        <f>+response_incCovid!Z45</f>
        <v>5563.38</v>
      </c>
    </row>
    <row r="46" spans="1:26" x14ac:dyDescent="0.3">
      <c r="A46">
        <v>44</v>
      </c>
      <c r="B46" s="8">
        <f>+response_incCovid!B46</f>
        <v>7790.73</v>
      </c>
      <c r="C46" s="8">
        <f>+response_incCovid!C46</f>
        <v>7586.95</v>
      </c>
      <c r="D46" s="8">
        <f>+response_incCovid!D46</f>
        <v>7093.87</v>
      </c>
      <c r="E46" s="8">
        <f>+response_incCovid!E46</f>
        <v>7474.08</v>
      </c>
      <c r="F46" s="8">
        <f>+response_incCovid!F46</f>
        <v>7566.75</v>
      </c>
      <c r="G46" s="8">
        <f>+response_incCovid!G46</f>
        <v>7688.87</v>
      </c>
      <c r="H46" s="8">
        <f>+response_incCovid!H46</f>
        <v>7868.18</v>
      </c>
      <c r="I46" s="8">
        <f>+response_incCovid!I46</f>
        <v>8066.9</v>
      </c>
      <c r="J46" s="8">
        <f>+response_incCovid!J46</f>
        <v>8043.8</v>
      </c>
      <c r="K46" s="8">
        <f>+response_incCovid!K46</f>
        <v>7705.52</v>
      </c>
      <c r="L46" s="8">
        <f>+response_incCovid!L46</f>
        <v>7990.29</v>
      </c>
      <c r="M46" s="8">
        <f>+response_incCovid!M46</f>
        <v>7562.07</v>
      </c>
      <c r="N46" s="8">
        <f>+response_incCovid!N46</f>
        <v>7537.94</v>
      </c>
      <c r="O46" s="8">
        <f>+response_incCovid!O46</f>
        <v>7205.6</v>
      </c>
      <c r="P46" s="8">
        <f>+response_incCovid!P46</f>
        <v>6883</v>
      </c>
      <c r="Q46" s="8">
        <f>+response_incCovid!Q46</f>
        <v>6270.44</v>
      </c>
      <c r="R46" s="8">
        <f>+response_incCovid!R46</f>
        <v>5799.45</v>
      </c>
      <c r="S46" s="8">
        <f>+response_incCovid!S46</f>
        <v>5779.46</v>
      </c>
      <c r="T46" s="8">
        <f>+response_incCovid!T46</f>
        <v>5890.43</v>
      </c>
      <c r="U46" s="8">
        <f>+response_incCovid!U46</f>
        <v>5959.5</v>
      </c>
      <c r="V46" s="8">
        <f>+response_incCovid!V46</f>
        <v>6316.44</v>
      </c>
      <c r="W46" s="8">
        <f>+response_incCovid!W46</f>
        <v>6220.43</v>
      </c>
      <c r="X46" s="8">
        <f>+response_incCovid!X46</f>
        <v>5867.37</v>
      </c>
      <c r="Y46" s="8">
        <f>+response_incCovid!Y46</f>
        <v>5931.45</v>
      </c>
      <c r="Z46" s="8">
        <f>+response_incCovid!Z46</f>
        <v>5968.42</v>
      </c>
    </row>
    <row r="47" spans="1:26" x14ac:dyDescent="0.3">
      <c r="A47">
        <v>45</v>
      </c>
      <c r="B47" s="8">
        <f>+response_incCovid!B47</f>
        <v>8118.49</v>
      </c>
      <c r="C47" s="8">
        <f>+response_incCovid!C47</f>
        <v>7959.88</v>
      </c>
      <c r="D47" s="8">
        <f>+response_incCovid!D47</f>
        <v>7643.01</v>
      </c>
      <c r="E47" s="8">
        <f>+response_incCovid!E47</f>
        <v>7699.14</v>
      </c>
      <c r="F47" s="8">
        <f>+response_incCovid!F47</f>
        <v>7844.81</v>
      </c>
      <c r="G47" s="8">
        <f>+response_incCovid!G47</f>
        <v>8166.99</v>
      </c>
      <c r="H47" s="8">
        <f>+response_incCovid!H47</f>
        <v>8290.2900000000009</v>
      </c>
      <c r="I47" s="8">
        <f>+response_incCovid!I47</f>
        <v>8440.98</v>
      </c>
      <c r="J47" s="8">
        <f>+response_incCovid!J47</f>
        <v>8488.9</v>
      </c>
      <c r="K47" s="8">
        <f>+response_incCovid!K47</f>
        <v>8465.9500000000007</v>
      </c>
      <c r="L47" s="8">
        <f>+response_incCovid!L47</f>
        <v>8617.39</v>
      </c>
      <c r="M47" s="8">
        <f>+response_incCovid!M47</f>
        <v>8302.18</v>
      </c>
      <c r="N47" s="8">
        <f>+response_incCovid!N47</f>
        <v>8142.02</v>
      </c>
      <c r="O47" s="8">
        <f>+response_incCovid!O47</f>
        <v>7788.65</v>
      </c>
      <c r="P47" s="8">
        <f>+response_incCovid!P47</f>
        <v>7638.1</v>
      </c>
      <c r="Q47" s="8">
        <f>+response_incCovid!Q47</f>
        <v>7166.5</v>
      </c>
      <c r="R47" s="8">
        <f>+response_incCovid!R47</f>
        <v>6736.52</v>
      </c>
      <c r="S47" s="8">
        <f>+response_incCovid!S47</f>
        <v>6256.49</v>
      </c>
      <c r="T47" s="8">
        <f>+response_incCovid!T47</f>
        <v>6221.45</v>
      </c>
      <c r="U47" s="8">
        <f>+response_incCovid!U47</f>
        <v>6377.53</v>
      </c>
      <c r="V47" s="8">
        <f>+response_incCovid!V47</f>
        <v>6638.46</v>
      </c>
      <c r="W47" s="8">
        <f>+response_incCovid!W47</f>
        <v>6938.48</v>
      </c>
      <c r="X47" s="8">
        <f>+response_incCovid!X47</f>
        <v>6869.43</v>
      </c>
      <c r="Y47" s="8">
        <f>+response_incCovid!Y47</f>
        <v>6475.49</v>
      </c>
      <c r="Z47" s="8">
        <f>+response_incCovid!Z47</f>
        <v>6306.44</v>
      </c>
    </row>
    <row r="48" spans="1:26" x14ac:dyDescent="0.3">
      <c r="A48">
        <v>46</v>
      </c>
      <c r="B48" s="8">
        <f>+response_incCovid!B48</f>
        <v>8282.19</v>
      </c>
      <c r="C48" s="8">
        <f>+response_incCovid!C48</f>
        <v>8066.1</v>
      </c>
      <c r="D48" s="8">
        <f>+response_incCovid!D48</f>
        <v>7747.65</v>
      </c>
      <c r="E48" s="8">
        <f>+response_incCovid!E48</f>
        <v>7960.21</v>
      </c>
      <c r="F48" s="8">
        <f>+response_incCovid!F48</f>
        <v>8383.93</v>
      </c>
      <c r="G48" s="8">
        <f>+response_incCovid!G48</f>
        <v>8586.1</v>
      </c>
      <c r="H48" s="8">
        <f>+response_incCovid!H48</f>
        <v>8846.4500000000007</v>
      </c>
      <c r="I48" s="8">
        <f>+response_incCovid!I48</f>
        <v>9135.14</v>
      </c>
      <c r="J48" s="8">
        <f>+response_incCovid!J48</f>
        <v>9391.1</v>
      </c>
      <c r="K48" s="8">
        <f>+response_incCovid!K48</f>
        <v>9085.09</v>
      </c>
      <c r="L48" s="8">
        <f>+response_incCovid!L48</f>
        <v>9085.4699999999993</v>
      </c>
      <c r="M48" s="8">
        <f>+response_incCovid!M48</f>
        <v>9000.2800000000007</v>
      </c>
      <c r="N48" s="8">
        <f>+response_incCovid!N48</f>
        <v>8977.6200000000008</v>
      </c>
      <c r="O48" s="8">
        <f>+response_incCovid!O48</f>
        <v>8646.7199999999993</v>
      </c>
      <c r="P48" s="8">
        <f>+response_incCovid!P48</f>
        <v>8431.2099999999991</v>
      </c>
      <c r="Q48" s="8">
        <f>+response_incCovid!Q48</f>
        <v>8147.57</v>
      </c>
      <c r="R48" s="8">
        <f>+response_incCovid!R48</f>
        <v>7611.59</v>
      </c>
      <c r="S48" s="8">
        <f>+response_incCovid!S48</f>
        <v>7170.57</v>
      </c>
      <c r="T48" s="8">
        <f>+response_incCovid!T48</f>
        <v>7102.51</v>
      </c>
      <c r="U48" s="8">
        <f>+response_incCovid!U48</f>
        <v>6861.56</v>
      </c>
      <c r="V48" s="8">
        <f>+response_incCovid!V48</f>
        <v>7139.5</v>
      </c>
      <c r="W48" s="8">
        <f>+response_incCovid!W48</f>
        <v>7500.52</v>
      </c>
      <c r="X48" s="8">
        <f>+response_incCovid!X48</f>
        <v>7683.49</v>
      </c>
      <c r="Y48" s="8">
        <f>+response_incCovid!Y48</f>
        <v>7311.54</v>
      </c>
      <c r="Z48" s="8">
        <f>+response_incCovid!Z48</f>
        <v>6938.48</v>
      </c>
    </row>
    <row r="49" spans="1:26" x14ac:dyDescent="0.3">
      <c r="A49">
        <v>47</v>
      </c>
      <c r="B49" s="8">
        <f>+response_incCovid!B49</f>
        <v>8822.34</v>
      </c>
      <c r="C49" s="8">
        <f>+response_incCovid!C49</f>
        <v>8576.08</v>
      </c>
      <c r="D49" s="8">
        <f>+response_incCovid!D49</f>
        <v>8128.52</v>
      </c>
      <c r="E49" s="8">
        <f>+response_incCovid!E49</f>
        <v>8260.24</v>
      </c>
      <c r="F49" s="8">
        <f>+response_incCovid!F49</f>
        <v>8648</v>
      </c>
      <c r="G49" s="8">
        <f>+response_incCovid!G49</f>
        <v>9016.19</v>
      </c>
      <c r="H49" s="8">
        <f>+response_incCovid!H49</f>
        <v>9430.6200000000008</v>
      </c>
      <c r="I49" s="8">
        <f>+response_incCovid!I49</f>
        <v>9542.25</v>
      </c>
      <c r="J49" s="8">
        <f>+response_incCovid!J49</f>
        <v>9838.2099999999991</v>
      </c>
      <c r="K49" s="8">
        <f>+response_incCovid!K49</f>
        <v>9910.2800000000007</v>
      </c>
      <c r="L49" s="8">
        <f>+response_incCovid!L49</f>
        <v>9753.57</v>
      </c>
      <c r="M49" s="8">
        <f>+response_incCovid!M49</f>
        <v>9749.39</v>
      </c>
      <c r="N49" s="8">
        <f>+response_incCovid!N49</f>
        <v>9490.69</v>
      </c>
      <c r="O49" s="8">
        <f>+response_incCovid!O49</f>
        <v>9557.7900000000009</v>
      </c>
      <c r="P49" s="8">
        <f>+response_incCovid!P49</f>
        <v>9286.34</v>
      </c>
      <c r="Q49" s="8">
        <f>+response_incCovid!Q49</f>
        <v>8981.6299999999992</v>
      </c>
      <c r="R49" s="8">
        <f>+response_incCovid!R49</f>
        <v>8890.69</v>
      </c>
      <c r="S49" s="8">
        <f>+response_incCovid!S49</f>
        <v>8320.66</v>
      </c>
      <c r="T49" s="8">
        <f>+response_incCovid!T49</f>
        <v>7958.58</v>
      </c>
      <c r="U49" s="8">
        <f>+response_incCovid!U49</f>
        <v>7634.64</v>
      </c>
      <c r="V49" s="8">
        <f>+response_incCovid!V49</f>
        <v>7404.52</v>
      </c>
      <c r="W49" s="8">
        <f>+response_incCovid!W49</f>
        <v>7802.54</v>
      </c>
      <c r="X49" s="8">
        <f>+response_incCovid!X49</f>
        <v>8287.52</v>
      </c>
      <c r="Y49" s="8">
        <f>+response_incCovid!Y49</f>
        <v>8168.61</v>
      </c>
      <c r="Z49" s="8">
        <f>+response_incCovid!Z49</f>
        <v>7795.54</v>
      </c>
    </row>
    <row r="50" spans="1:26" x14ac:dyDescent="0.3">
      <c r="A50">
        <v>48</v>
      </c>
      <c r="B50" s="8">
        <f>+response_incCovid!B50</f>
        <v>9345.2900000000009</v>
      </c>
      <c r="C50" s="8">
        <f>+response_incCovid!C50</f>
        <v>8895.77</v>
      </c>
      <c r="D50" s="8">
        <f>+response_incCovid!D50</f>
        <v>8673.2800000000007</v>
      </c>
      <c r="E50" s="8">
        <f>+response_incCovid!E50</f>
        <v>8639.4599999999991</v>
      </c>
      <c r="F50" s="8">
        <f>+response_incCovid!F50</f>
        <v>8940.66</v>
      </c>
      <c r="G50" s="8">
        <f>+response_incCovid!G50</f>
        <v>9538.33</v>
      </c>
      <c r="H50" s="8">
        <f>+response_incCovid!H50</f>
        <v>9816.7199999999993</v>
      </c>
      <c r="I50" s="8">
        <f>+response_incCovid!I50</f>
        <v>10146.379999999999</v>
      </c>
      <c r="J50" s="8">
        <f>+response_incCovid!J50</f>
        <v>10499.35</v>
      </c>
      <c r="K50" s="8">
        <f>+response_incCovid!K50</f>
        <v>10255.36</v>
      </c>
      <c r="L50" s="8">
        <f>+response_incCovid!L50</f>
        <v>10491.69</v>
      </c>
      <c r="M50" s="8">
        <f>+response_incCovid!M50</f>
        <v>10674.51</v>
      </c>
      <c r="N50" s="8">
        <f>+response_incCovid!N50</f>
        <v>10199.27</v>
      </c>
      <c r="O50" s="8">
        <f>+response_incCovid!O50</f>
        <v>10235.85</v>
      </c>
      <c r="P50" s="8">
        <f>+response_incCovid!P50</f>
        <v>10054.450000000001</v>
      </c>
      <c r="Q50" s="8">
        <f>+response_incCovid!Q50</f>
        <v>9728.68</v>
      </c>
      <c r="R50" s="8">
        <f>+response_incCovid!R50</f>
        <v>9662.75</v>
      </c>
      <c r="S50" s="8">
        <f>+response_incCovid!S50</f>
        <v>9407.74</v>
      </c>
      <c r="T50" s="8">
        <f>+response_incCovid!T50</f>
        <v>9049.66</v>
      </c>
      <c r="U50" s="8">
        <f>+response_incCovid!U50</f>
        <v>8591.7099999999991</v>
      </c>
      <c r="V50" s="8">
        <f>+response_incCovid!V50</f>
        <v>8201.56</v>
      </c>
      <c r="W50" s="8">
        <f>+response_incCovid!W50</f>
        <v>8379.58</v>
      </c>
      <c r="X50" s="8">
        <f>+response_incCovid!X50</f>
        <v>8443.5300000000007</v>
      </c>
      <c r="Y50" s="8">
        <f>+response_incCovid!Y50</f>
        <v>8725.65</v>
      </c>
      <c r="Z50" s="8">
        <f>+response_incCovid!Z50</f>
        <v>8841.6200000000008</v>
      </c>
    </row>
    <row r="51" spans="1:26" x14ac:dyDescent="0.3">
      <c r="A51">
        <v>49</v>
      </c>
      <c r="B51" s="8">
        <f>+response_incCovid!B51</f>
        <v>8047.31</v>
      </c>
      <c r="C51" s="8">
        <f>+response_incCovid!C51</f>
        <v>9561.9699999999993</v>
      </c>
      <c r="D51" s="8">
        <f>+response_incCovid!D51</f>
        <v>9268.44</v>
      </c>
      <c r="E51" s="8">
        <f>+response_incCovid!E51</f>
        <v>9158.5499999999993</v>
      </c>
      <c r="F51" s="8">
        <f>+response_incCovid!F51</f>
        <v>9496.59</v>
      </c>
      <c r="G51" s="8">
        <f>+response_incCovid!G51</f>
        <v>9819.39</v>
      </c>
      <c r="H51" s="8">
        <f>+response_incCovid!H51</f>
        <v>10194.06</v>
      </c>
      <c r="I51" s="8">
        <f>+response_incCovid!I51</f>
        <v>10446.459999999999</v>
      </c>
      <c r="J51" s="8">
        <f>+response_incCovid!J51</f>
        <v>10935.45</v>
      </c>
      <c r="K51" s="8">
        <f>+response_incCovid!K51</f>
        <v>10808.49</v>
      </c>
      <c r="L51" s="8">
        <f>+response_incCovid!L51</f>
        <v>11330.83</v>
      </c>
      <c r="M51" s="8">
        <f>+response_incCovid!M51</f>
        <v>11296.6</v>
      </c>
      <c r="N51" s="8">
        <f>+response_incCovid!N51</f>
        <v>11103.38</v>
      </c>
      <c r="O51" s="8">
        <f>+response_incCovid!O51</f>
        <v>11115.92</v>
      </c>
      <c r="P51" s="8">
        <f>+response_incCovid!P51</f>
        <v>10967.59</v>
      </c>
      <c r="Q51" s="8">
        <f>+response_incCovid!Q51</f>
        <v>10927.77</v>
      </c>
      <c r="R51" s="8">
        <f>+response_incCovid!R51</f>
        <v>10615.83</v>
      </c>
      <c r="S51" s="8">
        <f>+response_incCovid!S51</f>
        <v>10242.81</v>
      </c>
      <c r="T51" s="8">
        <f>+response_incCovid!T51</f>
        <v>10202.75</v>
      </c>
      <c r="U51" s="8">
        <f>+response_incCovid!U51</f>
        <v>9826.82</v>
      </c>
      <c r="V51" s="8">
        <f>+response_incCovid!V51</f>
        <v>9428.65</v>
      </c>
      <c r="W51" s="8">
        <f>+response_incCovid!W51</f>
        <v>9153.64</v>
      </c>
      <c r="X51" s="8">
        <f>+response_incCovid!X51</f>
        <v>8942.56</v>
      </c>
      <c r="Y51" s="8">
        <f>+response_incCovid!Y51</f>
        <v>9288.7000000000007</v>
      </c>
      <c r="Z51" s="8">
        <f>+response_incCovid!Z51</f>
        <v>9471.66</v>
      </c>
    </row>
    <row r="52" spans="1:26" x14ac:dyDescent="0.3">
      <c r="A52">
        <v>50</v>
      </c>
      <c r="B52" s="8">
        <f>+response_incCovid!B52</f>
        <v>8587.2800000000007</v>
      </c>
      <c r="C52" s="8">
        <f>+response_incCovid!C52</f>
        <v>8278.57</v>
      </c>
      <c r="D52" s="8">
        <f>+response_incCovid!D52</f>
        <v>9887.6</v>
      </c>
      <c r="E52" s="8">
        <f>+response_incCovid!E52</f>
        <v>9829.7999999999993</v>
      </c>
      <c r="F52" s="8">
        <f>+response_incCovid!F52</f>
        <v>9773.26</v>
      </c>
      <c r="G52" s="8">
        <f>+response_incCovid!G52</f>
        <v>10261.5</v>
      </c>
      <c r="H52" s="8">
        <f>+response_incCovid!H52</f>
        <v>10485.18</v>
      </c>
      <c r="I52" s="8">
        <f>+response_incCovid!I52</f>
        <v>10996.58</v>
      </c>
      <c r="J52" s="8">
        <f>+response_incCovid!J52</f>
        <v>11381.54</v>
      </c>
      <c r="K52" s="8">
        <f>+response_incCovid!K52</f>
        <v>11481.65</v>
      </c>
      <c r="L52" s="8">
        <f>+response_incCovid!L52</f>
        <v>11930.92</v>
      </c>
      <c r="M52" s="8">
        <f>+response_incCovid!M52</f>
        <v>11983.7</v>
      </c>
      <c r="N52" s="8">
        <f>+response_incCovid!N52</f>
        <v>11931.99</v>
      </c>
      <c r="O52" s="8">
        <f>+response_incCovid!O52</f>
        <v>12003.99</v>
      </c>
      <c r="P52" s="8">
        <f>+response_incCovid!P52</f>
        <v>11837.71</v>
      </c>
      <c r="Q52" s="8">
        <f>+response_incCovid!Q52</f>
        <v>11732.82</v>
      </c>
      <c r="R52" s="8">
        <f>+response_incCovid!R52</f>
        <v>11751.92</v>
      </c>
      <c r="S52" s="8">
        <f>+response_incCovid!S52</f>
        <v>11506.91</v>
      </c>
      <c r="T52" s="8">
        <f>+response_incCovid!T52</f>
        <v>11307.82</v>
      </c>
      <c r="U52" s="8">
        <f>+response_incCovid!U52</f>
        <v>11063.92</v>
      </c>
      <c r="V52" s="8">
        <f>+response_incCovid!V52</f>
        <v>10767.75</v>
      </c>
      <c r="W52" s="8">
        <f>+response_incCovid!W52</f>
        <v>10275.719999999999</v>
      </c>
      <c r="X52" s="8">
        <f>+response_incCovid!X52</f>
        <v>9940.6299999999992</v>
      </c>
      <c r="Y52" s="8">
        <f>+response_incCovid!Y52</f>
        <v>9709.7199999999993</v>
      </c>
      <c r="Z52" s="8">
        <f>+response_incCovid!Z52</f>
        <v>9945.7000000000007</v>
      </c>
    </row>
    <row r="53" spans="1:26" x14ac:dyDescent="0.3">
      <c r="A53">
        <v>51</v>
      </c>
      <c r="B53" s="8">
        <f>+response_incCovid!B53</f>
        <v>9271.4599999999991</v>
      </c>
      <c r="C53" s="8">
        <f>+response_incCovid!C53</f>
        <v>8834.75</v>
      </c>
      <c r="D53" s="8">
        <f>+response_incCovid!D53</f>
        <v>8679.27</v>
      </c>
      <c r="E53" s="8">
        <f>+response_incCovid!E53</f>
        <v>10775.93</v>
      </c>
      <c r="F53" s="8">
        <f>+response_incCovid!F53</f>
        <v>10483.42</v>
      </c>
      <c r="G53" s="8">
        <f>+response_incCovid!G53</f>
        <v>10612.58</v>
      </c>
      <c r="H53" s="8">
        <f>+response_incCovid!H53</f>
        <v>11032.56</v>
      </c>
      <c r="I53" s="8">
        <f>+response_incCovid!I53</f>
        <v>11395.68</v>
      </c>
      <c r="J53" s="8">
        <f>+response_incCovid!J53</f>
        <v>11837.65</v>
      </c>
      <c r="K53" s="8">
        <f>+response_incCovid!K53</f>
        <v>12024.77</v>
      </c>
      <c r="L53" s="8">
        <f>+response_incCovid!L53</f>
        <v>12357.99</v>
      </c>
      <c r="M53" s="8">
        <f>+response_incCovid!M53</f>
        <v>12619.8</v>
      </c>
      <c r="N53" s="8">
        <f>+response_incCovid!N53</f>
        <v>12756.08</v>
      </c>
      <c r="O53" s="8">
        <f>+response_incCovid!O53</f>
        <v>12825.07</v>
      </c>
      <c r="P53" s="8">
        <f>+response_incCovid!P53</f>
        <v>12959.88</v>
      </c>
      <c r="Q53" s="8">
        <f>+response_incCovid!Q53</f>
        <v>12376.86</v>
      </c>
      <c r="R53" s="8">
        <f>+response_incCovid!R53</f>
        <v>12601.98</v>
      </c>
      <c r="S53" s="8">
        <f>+response_incCovid!S53</f>
        <v>12724</v>
      </c>
      <c r="T53" s="8">
        <f>+response_incCovid!T53</f>
        <v>12452.9</v>
      </c>
      <c r="U53" s="8">
        <f>+response_incCovid!U53</f>
        <v>12271.01</v>
      </c>
      <c r="V53" s="8">
        <f>+response_incCovid!V53</f>
        <v>12171.84</v>
      </c>
      <c r="W53" s="8">
        <f>+response_incCovid!W53</f>
        <v>11564.81</v>
      </c>
      <c r="X53" s="8">
        <f>+response_incCovid!X53</f>
        <v>11296.71</v>
      </c>
      <c r="Y53" s="8">
        <f>+response_incCovid!Y53</f>
        <v>10598.79</v>
      </c>
      <c r="Z53" s="8">
        <f>+response_incCovid!Z53</f>
        <v>10656.74</v>
      </c>
    </row>
    <row r="54" spans="1:26" x14ac:dyDescent="0.3">
      <c r="A54">
        <v>52</v>
      </c>
      <c r="B54" s="8">
        <f>+response_incCovid!B54</f>
        <v>10105.68</v>
      </c>
      <c r="C54" s="8">
        <f>+response_incCovid!C54</f>
        <v>9549.9699999999993</v>
      </c>
      <c r="D54" s="8">
        <f>+response_incCovid!D54</f>
        <v>9240.42</v>
      </c>
      <c r="E54" s="8">
        <f>+response_incCovid!E54</f>
        <v>9184.56</v>
      </c>
      <c r="F54" s="8">
        <f>+response_incCovid!F54</f>
        <v>11507.65</v>
      </c>
      <c r="G54" s="8">
        <f>+response_incCovid!G54</f>
        <v>11493.8</v>
      </c>
      <c r="H54" s="8">
        <f>+response_incCovid!H54</f>
        <v>11401.16</v>
      </c>
      <c r="I54" s="8">
        <f>+response_incCovid!I54</f>
        <v>11932.81</v>
      </c>
      <c r="J54" s="8">
        <f>+response_incCovid!J54</f>
        <v>12151.41</v>
      </c>
      <c r="K54" s="8">
        <f>+response_incCovid!K54</f>
        <v>12661.91</v>
      </c>
      <c r="L54" s="8">
        <f>+response_incCovid!L54</f>
        <v>13360.16</v>
      </c>
      <c r="M54" s="8">
        <f>+response_incCovid!M54</f>
        <v>13360.9</v>
      </c>
      <c r="N54" s="8">
        <f>+response_incCovid!N54</f>
        <v>13324.66</v>
      </c>
      <c r="O54" s="8">
        <f>+response_incCovid!O54</f>
        <v>13412.11</v>
      </c>
      <c r="P54" s="8">
        <f>+response_incCovid!P54</f>
        <v>13927.02</v>
      </c>
      <c r="Q54" s="8">
        <f>+response_incCovid!Q54</f>
        <v>13518.94</v>
      </c>
      <c r="R54" s="8">
        <f>+response_incCovid!R54</f>
        <v>13677.07</v>
      </c>
      <c r="S54" s="8">
        <f>+response_incCovid!S54</f>
        <v>13674.07</v>
      </c>
      <c r="T54" s="8">
        <f>+response_incCovid!T54</f>
        <v>13475.98</v>
      </c>
      <c r="U54" s="8">
        <f>+response_incCovid!U54</f>
        <v>13243.1</v>
      </c>
      <c r="V54" s="8">
        <f>+response_incCovid!V54</f>
        <v>13212.91</v>
      </c>
      <c r="W54" s="8">
        <f>+response_incCovid!W54</f>
        <v>13263.92</v>
      </c>
      <c r="X54" s="8">
        <f>+response_incCovid!X54</f>
        <v>12567.8</v>
      </c>
      <c r="Y54" s="8">
        <f>+response_incCovid!Y54</f>
        <v>11940.89</v>
      </c>
      <c r="Z54" s="8">
        <f>+response_incCovid!Z54</f>
        <v>11597.81</v>
      </c>
    </row>
    <row r="55" spans="1:26" x14ac:dyDescent="0.3">
      <c r="A55">
        <v>53</v>
      </c>
      <c r="B55" s="8">
        <f>+response_incCovid!B55</f>
        <v>10197.700000000001</v>
      </c>
      <c r="C55" s="8">
        <f>+response_incCovid!C55</f>
        <v>10567.79</v>
      </c>
      <c r="D55" s="8">
        <f>+response_incCovid!D55</f>
        <v>10069.64</v>
      </c>
      <c r="E55" s="8">
        <f>+response_incCovid!E55</f>
        <v>9790.7199999999993</v>
      </c>
      <c r="F55" s="8">
        <f>+response_incCovid!F55</f>
        <v>9895.2800000000007</v>
      </c>
      <c r="G55" s="8">
        <f>+response_incCovid!G55</f>
        <v>12377.01</v>
      </c>
      <c r="H55" s="8">
        <f>+response_incCovid!H55</f>
        <v>12078.35</v>
      </c>
      <c r="I55" s="8">
        <f>+response_incCovid!I55</f>
        <v>12507.44</v>
      </c>
      <c r="J55" s="8">
        <f>+response_incCovid!J55</f>
        <v>12575.12</v>
      </c>
      <c r="K55" s="8">
        <f>+response_incCovid!K55</f>
        <v>13099.01</v>
      </c>
      <c r="L55" s="8">
        <f>+response_incCovid!L55</f>
        <v>13589.19</v>
      </c>
      <c r="M55" s="8">
        <f>+response_incCovid!M55</f>
        <v>13907.98</v>
      </c>
      <c r="N55" s="8">
        <f>+response_incCovid!N55</f>
        <v>14170.77</v>
      </c>
      <c r="O55" s="8">
        <f>+response_incCovid!O55</f>
        <v>14278.19</v>
      </c>
      <c r="P55" s="8">
        <f>+response_incCovid!P55</f>
        <v>14521.1</v>
      </c>
      <c r="Q55" s="8">
        <f>+response_incCovid!Q55</f>
        <v>14463.01</v>
      </c>
      <c r="R55" s="8">
        <f>+response_incCovid!R55</f>
        <v>14605.15</v>
      </c>
      <c r="S55" s="8">
        <f>+response_incCovid!S55</f>
        <v>14419.13</v>
      </c>
      <c r="T55" s="8">
        <f>+response_incCovid!T55</f>
        <v>14622.07</v>
      </c>
      <c r="U55" s="8">
        <f>+response_incCovid!U55</f>
        <v>14764.22</v>
      </c>
      <c r="V55" s="8">
        <f>+response_incCovid!V55</f>
        <v>14520</v>
      </c>
      <c r="W55" s="8">
        <f>+response_incCovid!W55</f>
        <v>14412</v>
      </c>
      <c r="X55" s="8">
        <f>+response_incCovid!X55</f>
        <v>14244.9</v>
      </c>
      <c r="Y55" s="8">
        <f>+response_incCovid!Y55</f>
        <v>13553.01</v>
      </c>
      <c r="Z55" s="8">
        <f>+response_incCovid!Z55</f>
        <v>12559.88</v>
      </c>
    </row>
    <row r="56" spans="1:26" x14ac:dyDescent="0.3">
      <c r="A56">
        <v>54</v>
      </c>
      <c r="B56" s="8">
        <f>+response_incCovid!B56</f>
        <v>10166.799999999999</v>
      </c>
      <c r="C56" s="8">
        <f>+response_incCovid!C56</f>
        <v>10610.8</v>
      </c>
      <c r="D56" s="8">
        <f>+response_incCovid!D56</f>
        <v>11271.96</v>
      </c>
      <c r="E56" s="8">
        <f>+response_incCovid!E56</f>
        <v>10448.73</v>
      </c>
      <c r="F56" s="8">
        <f>+response_incCovid!F56</f>
        <v>10721.47</v>
      </c>
      <c r="G56" s="8">
        <f>+response_incCovid!G56</f>
        <v>10546.57</v>
      </c>
      <c r="H56" s="8">
        <f>+response_incCovid!H56</f>
        <v>13299.68</v>
      </c>
      <c r="I56" s="8">
        <f>+response_incCovid!I56</f>
        <v>13214.61</v>
      </c>
      <c r="J56" s="8">
        <f>+response_incCovid!J56</f>
        <v>13611.55</v>
      </c>
      <c r="K56" s="8">
        <f>+response_incCovid!K56</f>
        <v>13400.08</v>
      </c>
      <c r="L56" s="8">
        <f>+response_incCovid!L56</f>
        <v>13953.26</v>
      </c>
      <c r="M56" s="8">
        <f>+response_incCovid!M56</f>
        <v>14292.04</v>
      </c>
      <c r="N56" s="8">
        <f>+response_incCovid!N56</f>
        <v>14365.79</v>
      </c>
      <c r="O56" s="8">
        <f>+response_incCovid!O56</f>
        <v>15187.27</v>
      </c>
      <c r="P56" s="8">
        <f>+response_incCovid!P56</f>
        <v>15217.2</v>
      </c>
      <c r="Q56" s="8">
        <f>+response_incCovid!Q56</f>
        <v>14986.04</v>
      </c>
      <c r="R56" s="8">
        <f>+response_incCovid!R56</f>
        <v>15564.21</v>
      </c>
      <c r="S56" s="8">
        <f>+response_incCovid!S56</f>
        <v>15506.21</v>
      </c>
      <c r="T56" s="8">
        <f>+response_incCovid!T56</f>
        <v>15609.14</v>
      </c>
      <c r="U56" s="8">
        <f>+response_incCovid!U56</f>
        <v>15766.3</v>
      </c>
      <c r="V56" s="8">
        <f>+response_incCovid!V56</f>
        <v>16076.12</v>
      </c>
      <c r="W56" s="8">
        <f>+response_incCovid!W56</f>
        <v>15810.09</v>
      </c>
      <c r="X56" s="8">
        <f>+response_incCovid!X56</f>
        <v>15535.99</v>
      </c>
      <c r="Y56" s="8">
        <f>+response_incCovid!Y56</f>
        <v>15266.15</v>
      </c>
      <c r="Z56" s="8">
        <f>+response_incCovid!Z56</f>
        <v>14735.03</v>
      </c>
    </row>
    <row r="57" spans="1:26" x14ac:dyDescent="0.3">
      <c r="A57">
        <v>55</v>
      </c>
      <c r="B57" s="8">
        <f>+response_incCovid!B57</f>
        <v>10442.67</v>
      </c>
      <c r="C57" s="8">
        <f>+response_incCovid!C57</f>
        <v>10573.29</v>
      </c>
      <c r="D57" s="8">
        <f>+response_incCovid!D57</f>
        <v>10863.85</v>
      </c>
      <c r="E57" s="8">
        <f>+response_incCovid!E57</f>
        <v>11971.51</v>
      </c>
      <c r="F57" s="8">
        <f>+response_incCovid!F57</f>
        <v>11724.71</v>
      </c>
      <c r="G57" s="8">
        <f>+response_incCovid!G57</f>
        <v>11510.3</v>
      </c>
      <c r="H57" s="8">
        <f>+response_incCovid!H57</f>
        <v>11566.21</v>
      </c>
      <c r="I57" s="8">
        <f>+response_incCovid!I57</f>
        <v>14494.41</v>
      </c>
      <c r="J57" s="8">
        <f>+response_incCovid!J57</f>
        <v>14310.7</v>
      </c>
      <c r="K57" s="8">
        <f>+response_incCovid!K57</f>
        <v>14013.23</v>
      </c>
      <c r="L57" s="8">
        <f>+response_incCovid!L57</f>
        <v>14624.36</v>
      </c>
      <c r="M57" s="8">
        <f>+response_incCovid!M57</f>
        <v>14664.08</v>
      </c>
      <c r="N57" s="8">
        <f>+response_incCovid!N57</f>
        <v>15227.9</v>
      </c>
      <c r="O57" s="8">
        <f>+response_incCovid!O57</f>
        <v>15747.81</v>
      </c>
      <c r="P57" s="8">
        <f>+response_incCovid!P57</f>
        <v>15831.29</v>
      </c>
      <c r="Q57" s="8">
        <f>+response_incCovid!Q57</f>
        <v>16002.12</v>
      </c>
      <c r="R57" s="8">
        <f>+response_incCovid!R57</f>
        <v>16376.28</v>
      </c>
      <c r="S57" s="8">
        <f>+response_incCovid!S57</f>
        <v>16979.330000000002</v>
      </c>
      <c r="T57" s="8">
        <f>+response_incCovid!T57</f>
        <v>16884.23</v>
      </c>
      <c r="U57" s="8">
        <f>+response_incCovid!U57</f>
        <v>17015.41</v>
      </c>
      <c r="V57" s="8">
        <f>+response_incCovid!V57</f>
        <v>17132.18</v>
      </c>
      <c r="W57" s="8">
        <f>+response_incCovid!W57</f>
        <v>17337.2</v>
      </c>
      <c r="X57" s="8">
        <f>+response_incCovid!X57</f>
        <v>17000.07</v>
      </c>
      <c r="Y57" s="8">
        <f>+response_incCovid!Y57</f>
        <v>16736.25</v>
      </c>
      <c r="Z57" s="8">
        <f>+response_incCovid!Z57</f>
        <v>16541.150000000001</v>
      </c>
    </row>
    <row r="58" spans="1:26" x14ac:dyDescent="0.3">
      <c r="A58">
        <v>56</v>
      </c>
      <c r="B58" s="8">
        <f>+response_incCovid!B58</f>
        <v>11215.97</v>
      </c>
      <c r="C58" s="8">
        <f>+response_incCovid!C58</f>
        <v>11083.45</v>
      </c>
      <c r="D58" s="8">
        <f>+response_incCovid!D58</f>
        <v>11262.96</v>
      </c>
      <c r="E58" s="8">
        <f>+response_incCovid!E58</f>
        <v>11649.24</v>
      </c>
      <c r="F58" s="8">
        <f>+response_incCovid!F58</f>
        <v>12913.98</v>
      </c>
      <c r="G58" s="8">
        <f>+response_incCovid!G58</f>
        <v>12333.51</v>
      </c>
      <c r="H58" s="8">
        <f>+response_incCovid!H58</f>
        <v>12149.86</v>
      </c>
      <c r="I58" s="8">
        <f>+response_incCovid!I58</f>
        <v>12502.94</v>
      </c>
      <c r="J58" s="8">
        <f>+response_incCovid!J58</f>
        <v>15549.48</v>
      </c>
      <c r="K58" s="8">
        <f>+response_incCovid!K58</f>
        <v>14812.41</v>
      </c>
      <c r="L58" s="8">
        <f>+response_incCovid!L58</f>
        <v>14982.42</v>
      </c>
      <c r="M58" s="8">
        <f>+response_incCovid!M58</f>
        <v>15146.15</v>
      </c>
      <c r="N58" s="8">
        <f>+response_incCovid!N58</f>
        <v>15508.93</v>
      </c>
      <c r="O58" s="8">
        <f>+response_incCovid!O58</f>
        <v>16155.84</v>
      </c>
      <c r="P58" s="8">
        <f>+response_incCovid!P58</f>
        <v>16484.38</v>
      </c>
      <c r="Q58" s="8">
        <f>+response_incCovid!Q58</f>
        <v>16699.16</v>
      </c>
      <c r="R58" s="8">
        <f>+response_incCovid!R58</f>
        <v>17532.37</v>
      </c>
      <c r="S58" s="8">
        <f>+response_incCovid!S58</f>
        <v>17496.38</v>
      </c>
      <c r="T58" s="8">
        <f>+response_incCovid!T58</f>
        <v>18076.310000000001</v>
      </c>
      <c r="U58" s="8">
        <f>+response_incCovid!U58</f>
        <v>18235.509999999998</v>
      </c>
      <c r="V58" s="8">
        <f>+response_incCovid!V58</f>
        <v>18221.259999999998</v>
      </c>
      <c r="W58" s="8">
        <f>+response_incCovid!W58</f>
        <v>18279.259999999998</v>
      </c>
      <c r="X58" s="8">
        <f>+response_incCovid!X58</f>
        <v>18379.16</v>
      </c>
      <c r="Y58" s="8">
        <f>+response_incCovid!Y58</f>
        <v>18164.36</v>
      </c>
      <c r="Z58" s="8">
        <f>+response_incCovid!Z58</f>
        <v>17794.240000000002</v>
      </c>
    </row>
    <row r="59" spans="1:26" x14ac:dyDescent="0.3">
      <c r="A59">
        <v>57</v>
      </c>
      <c r="B59" s="8">
        <f>+response_incCovid!B59</f>
        <v>11828.13</v>
      </c>
      <c r="C59" s="8">
        <f>+response_incCovid!C59</f>
        <v>11677.63</v>
      </c>
      <c r="D59" s="8">
        <f>+response_incCovid!D59</f>
        <v>11686.07</v>
      </c>
      <c r="E59" s="8">
        <f>+response_incCovid!E59</f>
        <v>11816.29</v>
      </c>
      <c r="F59" s="8">
        <f>+response_incCovid!F59</f>
        <v>12509.89</v>
      </c>
      <c r="G59" s="8">
        <f>+response_incCovid!G59</f>
        <v>13593.31</v>
      </c>
      <c r="H59" s="8">
        <f>+response_incCovid!H59</f>
        <v>13204.16</v>
      </c>
      <c r="I59" s="8">
        <f>+response_incCovid!I59</f>
        <v>12913.04</v>
      </c>
      <c r="J59" s="8">
        <f>+response_incCovid!J59</f>
        <v>13163.95</v>
      </c>
      <c r="K59" s="8">
        <f>+response_incCovid!K59</f>
        <v>16287.75</v>
      </c>
      <c r="L59" s="8">
        <f>+response_incCovid!L59</f>
        <v>16058.59</v>
      </c>
      <c r="M59" s="8">
        <f>+response_incCovid!M59</f>
        <v>15928.27</v>
      </c>
      <c r="N59" s="8">
        <f>+response_incCovid!N59</f>
        <v>16264.03</v>
      </c>
      <c r="O59" s="8">
        <f>+response_incCovid!O59</f>
        <v>16465.37</v>
      </c>
      <c r="P59" s="8">
        <f>+response_incCovid!P59</f>
        <v>17254.5</v>
      </c>
      <c r="Q59" s="8">
        <f>+response_incCovid!Q59</f>
        <v>17427.22</v>
      </c>
      <c r="R59" s="8">
        <f>+response_incCovid!R59</f>
        <v>17791.39</v>
      </c>
      <c r="S59" s="8">
        <f>+response_incCovid!S59</f>
        <v>18295.439999999999</v>
      </c>
      <c r="T59" s="8">
        <f>+response_incCovid!T59</f>
        <v>18651.36</v>
      </c>
      <c r="U59" s="8">
        <f>+response_incCovid!U59</f>
        <v>19499.62</v>
      </c>
      <c r="V59" s="8">
        <f>+response_incCovid!V59</f>
        <v>19681.36</v>
      </c>
      <c r="W59" s="8">
        <f>+response_incCovid!W59</f>
        <v>19811.37</v>
      </c>
      <c r="X59" s="8">
        <f>+response_incCovid!X59</f>
        <v>19774.25</v>
      </c>
      <c r="Y59" s="8">
        <f>+response_incCovid!Y59</f>
        <v>19890.490000000002</v>
      </c>
      <c r="Z59" s="8">
        <f>+response_incCovid!Z59</f>
        <v>19346.36</v>
      </c>
    </row>
    <row r="60" spans="1:26" x14ac:dyDescent="0.3">
      <c r="A60">
        <v>58</v>
      </c>
      <c r="B60" s="8">
        <f>+response_incCovid!B60</f>
        <v>12108.21</v>
      </c>
      <c r="C60" s="8">
        <f>+response_incCovid!C60</f>
        <v>12571.91</v>
      </c>
      <c r="D60" s="8">
        <f>+response_incCovid!D60</f>
        <v>12330.23</v>
      </c>
      <c r="E60" s="8">
        <f>+response_incCovid!E60</f>
        <v>12469.47</v>
      </c>
      <c r="F60" s="8">
        <f>+response_incCovid!F60</f>
        <v>12870.97</v>
      </c>
      <c r="G60" s="8">
        <f>+response_incCovid!G60</f>
        <v>13365.26</v>
      </c>
      <c r="H60" s="8">
        <f>+response_incCovid!H60</f>
        <v>14720.08</v>
      </c>
      <c r="I60" s="8">
        <f>+response_incCovid!I60</f>
        <v>14171.33</v>
      </c>
      <c r="J60" s="8">
        <f>+response_incCovid!J60</f>
        <v>13922.12</v>
      </c>
      <c r="K60" s="8">
        <f>+response_incCovid!K60</f>
        <v>13859.19</v>
      </c>
      <c r="L60" s="8">
        <f>+response_incCovid!L60</f>
        <v>17317.8</v>
      </c>
      <c r="M60" s="8">
        <f>+response_incCovid!M60</f>
        <v>17310.46</v>
      </c>
      <c r="N60" s="8">
        <f>+response_incCovid!N60</f>
        <v>16838.099999999999</v>
      </c>
      <c r="O60" s="8">
        <f>+response_incCovid!O60</f>
        <v>17172.43</v>
      </c>
      <c r="P60" s="8">
        <f>+response_incCovid!P60</f>
        <v>17457.53</v>
      </c>
      <c r="Q60" s="8">
        <f>+response_incCovid!Q60</f>
        <v>18026.25</v>
      </c>
      <c r="R60" s="8">
        <f>+response_incCovid!R60</f>
        <v>18355.43</v>
      </c>
      <c r="S60" s="8">
        <f>+response_incCovid!S60</f>
        <v>19223.509999999998</v>
      </c>
      <c r="T60" s="8">
        <f>+response_incCovid!T60</f>
        <v>19913.439999999999</v>
      </c>
      <c r="U60" s="8">
        <f>+response_incCovid!U60</f>
        <v>20203.669999999998</v>
      </c>
      <c r="V60" s="8">
        <f>+response_incCovid!V60</f>
        <v>20622.43</v>
      </c>
      <c r="W60" s="8">
        <f>+response_incCovid!W60</f>
        <v>20868.45</v>
      </c>
      <c r="X60" s="8">
        <f>+response_incCovid!X60</f>
        <v>20853.32</v>
      </c>
      <c r="Y60" s="8">
        <f>+response_incCovid!Y60</f>
        <v>21130.58</v>
      </c>
      <c r="Z60" s="8">
        <f>+response_incCovid!Z60</f>
        <v>20905.46</v>
      </c>
    </row>
    <row r="61" spans="1:26" x14ac:dyDescent="0.3">
      <c r="A61">
        <v>59</v>
      </c>
      <c r="B61" s="8">
        <f>+response_incCovid!B61</f>
        <v>13272.52</v>
      </c>
      <c r="C61" s="8">
        <f>+response_incCovid!C61</f>
        <v>13074.07</v>
      </c>
      <c r="D61" s="8">
        <f>+response_incCovid!D61</f>
        <v>13056.43</v>
      </c>
      <c r="E61" s="8">
        <f>+response_incCovid!E61</f>
        <v>13007.61</v>
      </c>
      <c r="F61" s="8">
        <f>+response_incCovid!F61</f>
        <v>13417.6</v>
      </c>
      <c r="G61" s="8">
        <f>+response_incCovid!G61</f>
        <v>13648.03</v>
      </c>
      <c r="H61" s="8">
        <f>+response_incCovid!H61</f>
        <v>14183.43</v>
      </c>
      <c r="I61" s="8">
        <f>+response_incCovid!I61</f>
        <v>15749.7</v>
      </c>
      <c r="J61" s="8">
        <f>+response_incCovid!J61</f>
        <v>15253.42</v>
      </c>
      <c r="K61" s="8">
        <f>+response_incCovid!K61</f>
        <v>14443.33</v>
      </c>
      <c r="L61" s="8">
        <f>+response_incCovid!L61</f>
        <v>15032.43</v>
      </c>
      <c r="M61" s="8">
        <f>+response_incCovid!M61</f>
        <v>18333.61</v>
      </c>
      <c r="N61" s="8">
        <f>+response_incCovid!N61</f>
        <v>17754.72</v>
      </c>
      <c r="O61" s="8">
        <f>+response_incCovid!O61</f>
        <v>17887.490000000002</v>
      </c>
      <c r="P61" s="8">
        <f>+response_incCovid!P61</f>
        <v>18181.63</v>
      </c>
      <c r="Q61" s="8">
        <f>+response_incCovid!Q61</f>
        <v>18623.29</v>
      </c>
      <c r="R61" s="8">
        <f>+response_incCovid!R61</f>
        <v>19083.490000000002</v>
      </c>
      <c r="S61" s="8">
        <f>+response_incCovid!S61</f>
        <v>19752.55</v>
      </c>
      <c r="T61" s="8">
        <f>+response_incCovid!T61</f>
        <v>20477.490000000002</v>
      </c>
      <c r="U61" s="8">
        <f>+response_incCovid!U61</f>
        <v>21036.74</v>
      </c>
      <c r="V61" s="8">
        <f>+response_incCovid!V61</f>
        <v>21519.49</v>
      </c>
      <c r="W61" s="8">
        <f>+response_incCovid!W61</f>
        <v>22355.55</v>
      </c>
      <c r="X61" s="8">
        <f>+response_incCovid!X61</f>
        <v>22392.42</v>
      </c>
      <c r="Y61" s="8">
        <f>+response_incCovid!Y61</f>
        <v>22340.67</v>
      </c>
      <c r="Z61" s="8">
        <f>+response_incCovid!Z61</f>
        <v>22476.57</v>
      </c>
    </row>
    <row r="62" spans="1:26" x14ac:dyDescent="0.3">
      <c r="A62">
        <v>60</v>
      </c>
      <c r="B62" s="8">
        <f>+response_incCovid!B62</f>
        <v>14714.9</v>
      </c>
      <c r="C62" s="8">
        <f>+response_incCovid!C62</f>
        <v>14152.41</v>
      </c>
      <c r="D62" s="8">
        <f>+response_incCovid!D62</f>
        <v>13955.67</v>
      </c>
      <c r="E62" s="8">
        <f>+response_incCovid!E62</f>
        <v>13902.86</v>
      </c>
      <c r="F62" s="8">
        <f>+response_incCovid!F62</f>
        <v>14029.73</v>
      </c>
      <c r="G62" s="8">
        <f>+response_incCovid!G62</f>
        <v>14153.75</v>
      </c>
      <c r="H62" s="8">
        <f>+response_incCovid!H62</f>
        <v>14547.53</v>
      </c>
      <c r="I62" s="8">
        <f>+response_incCovid!I62</f>
        <v>15374.61</v>
      </c>
      <c r="J62" s="8">
        <f>+response_incCovid!J62</f>
        <v>16723.740000000002</v>
      </c>
      <c r="K62" s="8">
        <f>+response_incCovid!K62</f>
        <v>15755.63</v>
      </c>
      <c r="L62" s="8">
        <f>+response_incCovid!L62</f>
        <v>15695.54</v>
      </c>
      <c r="M62" s="8">
        <f>+response_incCovid!M62</f>
        <v>15734.24</v>
      </c>
      <c r="N62" s="8">
        <f>+response_incCovid!N62</f>
        <v>19265.900000000001</v>
      </c>
      <c r="O62" s="8">
        <f>+response_incCovid!O62</f>
        <v>19419.62</v>
      </c>
      <c r="P62" s="8">
        <f>+response_incCovid!P62</f>
        <v>19085.75</v>
      </c>
      <c r="Q62" s="8">
        <f>+response_incCovid!Q62</f>
        <v>19101.330000000002</v>
      </c>
      <c r="R62" s="8">
        <f>+response_incCovid!R62</f>
        <v>19763.55</v>
      </c>
      <c r="S62" s="8">
        <f>+response_incCovid!S62</f>
        <v>20377.599999999999</v>
      </c>
      <c r="T62" s="8">
        <f>+response_incCovid!T62</f>
        <v>21151.54</v>
      </c>
      <c r="U62" s="8">
        <f>+response_incCovid!U62</f>
        <v>21918.82</v>
      </c>
      <c r="V62" s="8">
        <f>+response_incCovid!V62</f>
        <v>22516.560000000001</v>
      </c>
      <c r="W62" s="8">
        <f>+response_incCovid!W62</f>
        <v>22871.59</v>
      </c>
      <c r="X62" s="8">
        <f>+response_incCovid!X62</f>
        <v>23682.5</v>
      </c>
      <c r="Y62" s="8">
        <f>+response_incCovid!Y62</f>
        <v>23538.76</v>
      </c>
      <c r="Z62" s="8">
        <f>+response_incCovid!Z62</f>
        <v>23302.63</v>
      </c>
    </row>
    <row r="63" spans="1:26" x14ac:dyDescent="0.3">
      <c r="A63">
        <v>61</v>
      </c>
      <c r="B63" s="8">
        <f>+response_incCovid!B63</f>
        <v>15197.03</v>
      </c>
      <c r="C63" s="8">
        <f>+response_incCovid!C63</f>
        <v>15365.78</v>
      </c>
      <c r="D63" s="8">
        <f>+response_incCovid!D63</f>
        <v>14838.9</v>
      </c>
      <c r="E63" s="8">
        <f>+response_incCovid!E63</f>
        <v>14781.11</v>
      </c>
      <c r="F63" s="8">
        <f>+response_incCovid!F63</f>
        <v>14884.43</v>
      </c>
      <c r="G63" s="8">
        <f>+response_incCovid!G63</f>
        <v>14663.57</v>
      </c>
      <c r="H63" s="8">
        <f>+response_incCovid!H63</f>
        <v>14904.13</v>
      </c>
      <c r="I63" s="8">
        <f>+response_incCovid!I63</f>
        <v>15339.83</v>
      </c>
      <c r="J63" s="8">
        <f>+response_incCovid!J63</f>
        <v>16376.67</v>
      </c>
      <c r="K63" s="8">
        <f>+response_incCovid!K63</f>
        <v>17422.009999999998</v>
      </c>
      <c r="L63" s="8">
        <f>+response_incCovid!L63</f>
        <v>16635.689999999999</v>
      </c>
      <c r="M63" s="8">
        <f>+response_incCovid!M63</f>
        <v>16063.28</v>
      </c>
      <c r="N63" s="8">
        <f>+response_incCovid!N63</f>
        <v>16410.04</v>
      </c>
      <c r="O63" s="8">
        <f>+response_incCovid!O63</f>
        <v>20716.22</v>
      </c>
      <c r="P63" s="8">
        <f>+response_incCovid!P63</f>
        <v>20027.900000000001</v>
      </c>
      <c r="Q63" s="8">
        <f>+response_incCovid!Q63</f>
        <v>19632.37</v>
      </c>
      <c r="R63" s="8">
        <f>+response_incCovid!R63</f>
        <v>20047.560000000001</v>
      </c>
      <c r="S63" s="8">
        <f>+response_incCovid!S63</f>
        <v>20855.64</v>
      </c>
      <c r="T63" s="8">
        <f>+response_incCovid!T63</f>
        <v>21791.59</v>
      </c>
      <c r="U63" s="8">
        <f>+response_incCovid!U63</f>
        <v>22943.9</v>
      </c>
      <c r="V63" s="8">
        <f>+response_incCovid!V63</f>
        <v>23335.61</v>
      </c>
      <c r="W63" s="8">
        <f>+response_incCovid!W63</f>
        <v>24348.69</v>
      </c>
      <c r="X63" s="8">
        <f>+response_incCovid!X63</f>
        <v>24314.54</v>
      </c>
      <c r="Y63" s="8">
        <f>+response_incCovid!Y63</f>
        <v>25094.880000000001</v>
      </c>
      <c r="Z63" s="8">
        <f>+response_incCovid!Z63</f>
        <v>25183.759999999998</v>
      </c>
    </row>
    <row r="64" spans="1:26" x14ac:dyDescent="0.3">
      <c r="A64">
        <v>62</v>
      </c>
      <c r="B64" s="8">
        <f>+response_incCovid!B64</f>
        <v>16347.34</v>
      </c>
      <c r="C64" s="8">
        <f>+response_incCovid!C64</f>
        <v>16475.12</v>
      </c>
      <c r="D64" s="8">
        <f>+response_incCovid!D64</f>
        <v>16169.25</v>
      </c>
      <c r="E64" s="8">
        <f>+response_incCovid!E64</f>
        <v>15980.45</v>
      </c>
      <c r="F64" s="8">
        <f>+response_incCovid!F64</f>
        <v>15495.57</v>
      </c>
      <c r="G64" s="8">
        <f>+response_incCovid!G64</f>
        <v>15844.86</v>
      </c>
      <c r="H64" s="8">
        <f>+response_incCovid!H64</f>
        <v>15806.38</v>
      </c>
      <c r="I64" s="8">
        <f>+response_incCovid!I64</f>
        <v>16302.11</v>
      </c>
      <c r="J64" s="8">
        <f>+response_incCovid!J64</f>
        <v>16596.89</v>
      </c>
      <c r="K64" s="8">
        <f>+response_incCovid!K64</f>
        <v>16979.91</v>
      </c>
      <c r="L64" s="8">
        <f>+response_incCovid!L64</f>
        <v>18879.47</v>
      </c>
      <c r="M64" s="8">
        <f>+response_incCovid!M64</f>
        <v>17719.52</v>
      </c>
      <c r="N64" s="8">
        <f>+response_incCovid!N64</f>
        <v>17059.12</v>
      </c>
      <c r="O64" s="8">
        <f>+response_incCovid!O64</f>
        <v>17529.96</v>
      </c>
      <c r="P64" s="8">
        <f>+response_incCovid!P64</f>
        <v>21958.17</v>
      </c>
      <c r="Q64" s="8">
        <f>+response_incCovid!Q64</f>
        <v>21422.5</v>
      </c>
      <c r="R64" s="8">
        <f>+response_incCovid!R64</f>
        <v>20897.63</v>
      </c>
      <c r="S64" s="8">
        <f>+response_incCovid!S64</f>
        <v>21696.7</v>
      </c>
      <c r="T64" s="8">
        <f>+response_incCovid!T64</f>
        <v>22423.63</v>
      </c>
      <c r="U64" s="8">
        <f>+response_incCovid!U64</f>
        <v>23314.93</v>
      </c>
      <c r="V64" s="8">
        <f>+response_incCovid!V64</f>
        <v>24050.66</v>
      </c>
      <c r="W64" s="8">
        <f>+response_incCovid!W64</f>
        <v>24891.23</v>
      </c>
      <c r="X64" s="8">
        <f>+response_incCovid!X64</f>
        <v>25382.61</v>
      </c>
      <c r="Y64" s="8">
        <f>+response_incCovid!Y64</f>
        <v>26096.95</v>
      </c>
      <c r="Z64" s="8">
        <f>+response_incCovid!Z64</f>
        <v>26657.86</v>
      </c>
    </row>
    <row r="65" spans="1:26" x14ac:dyDescent="0.3">
      <c r="A65">
        <v>63</v>
      </c>
      <c r="B65" s="8">
        <f>+response_incCovid!B65</f>
        <v>17737.7</v>
      </c>
      <c r="C65" s="8">
        <f>+response_incCovid!C65</f>
        <v>17447.43</v>
      </c>
      <c r="D65" s="8">
        <f>+response_incCovid!D65</f>
        <v>16621.36</v>
      </c>
      <c r="E65" s="8">
        <f>+response_incCovid!E65</f>
        <v>17083.75</v>
      </c>
      <c r="F65" s="8">
        <f>+response_incCovid!F65</f>
        <v>16640.84</v>
      </c>
      <c r="G65" s="8">
        <f>+response_incCovid!G65</f>
        <v>16512.02</v>
      </c>
      <c r="H65" s="8">
        <f>+response_incCovid!H65</f>
        <v>16683.62</v>
      </c>
      <c r="I65" s="8">
        <f>+response_incCovid!I65</f>
        <v>16864.47</v>
      </c>
      <c r="J65" s="8">
        <f>+response_incCovid!J65</f>
        <v>16903.599999999999</v>
      </c>
      <c r="K65" s="8">
        <f>+response_incCovid!K65</f>
        <v>17036.919999999998</v>
      </c>
      <c r="L65" s="8">
        <f>+response_incCovid!L65</f>
        <v>18139.509999999998</v>
      </c>
      <c r="M65" s="8">
        <f>+response_incCovid!M65</f>
        <v>19480.77</v>
      </c>
      <c r="N65" s="8">
        <f>+response_incCovid!N65</f>
        <v>18815.34</v>
      </c>
      <c r="O65" s="8">
        <f>+response_incCovid!O65</f>
        <v>18325.52</v>
      </c>
      <c r="P65" s="8">
        <f>+response_incCovid!P65</f>
        <v>18727.7</v>
      </c>
      <c r="Q65" s="8">
        <f>+response_incCovid!Q65</f>
        <v>22715.58</v>
      </c>
      <c r="R65" s="8">
        <f>+response_incCovid!R65</f>
        <v>22479.75</v>
      </c>
      <c r="S65" s="8">
        <f>+response_incCovid!S65</f>
        <v>22443.759999999998</v>
      </c>
      <c r="T65" s="8">
        <f>+response_incCovid!T65</f>
        <v>23063.18</v>
      </c>
      <c r="U65" s="8">
        <f>+response_incCovid!U65</f>
        <v>23943.98</v>
      </c>
      <c r="V65" s="8">
        <f>+response_incCovid!V65</f>
        <v>25318.75</v>
      </c>
      <c r="W65" s="8">
        <f>+response_incCovid!W65</f>
        <v>25335.26</v>
      </c>
      <c r="X65" s="8">
        <f>+response_incCovid!X65</f>
        <v>26507.68</v>
      </c>
      <c r="Y65" s="8">
        <f>+response_incCovid!Y65</f>
        <v>27441.05</v>
      </c>
      <c r="Z65" s="8">
        <f>+response_incCovid!Z65</f>
        <v>27527.919999999998</v>
      </c>
    </row>
    <row r="66" spans="1:26" x14ac:dyDescent="0.3">
      <c r="A66">
        <v>64</v>
      </c>
      <c r="B66" s="8">
        <f>+response_incCovid!B66</f>
        <v>19434.04</v>
      </c>
      <c r="C66" s="8">
        <f>+response_incCovid!C66</f>
        <v>18789.84</v>
      </c>
      <c r="D66" s="8">
        <f>+response_incCovid!D66</f>
        <v>18124.759999999998</v>
      </c>
      <c r="E66" s="8">
        <f>+response_incCovid!E66</f>
        <v>17521.88</v>
      </c>
      <c r="F66" s="8">
        <f>+response_incCovid!F66</f>
        <v>18272.22</v>
      </c>
      <c r="G66" s="8">
        <f>+response_incCovid!G66</f>
        <v>17746.32</v>
      </c>
      <c r="H66" s="8">
        <f>+response_incCovid!H66</f>
        <v>17241.78</v>
      </c>
      <c r="I66" s="8">
        <f>+response_incCovid!I66</f>
        <v>17668.16</v>
      </c>
      <c r="J66" s="8">
        <f>+response_incCovid!J66</f>
        <v>17688.96</v>
      </c>
      <c r="K66" s="8">
        <f>+response_incCovid!K66</f>
        <v>17457.02</v>
      </c>
      <c r="L66" s="8">
        <f>+response_incCovid!L66</f>
        <v>18107.919999999998</v>
      </c>
      <c r="M66" s="8">
        <f>+response_incCovid!M66</f>
        <v>18629.650000000001</v>
      </c>
      <c r="N66" s="8">
        <f>+response_incCovid!N66</f>
        <v>20502.55</v>
      </c>
      <c r="O66" s="8">
        <f>+response_incCovid!O66</f>
        <v>20149.18</v>
      </c>
      <c r="P66" s="8">
        <f>+response_incCovid!P66</f>
        <v>19151.77</v>
      </c>
      <c r="Q66" s="8">
        <f>+response_incCovid!Q66</f>
        <v>19658.37</v>
      </c>
      <c r="R66" s="8">
        <f>+response_incCovid!R66</f>
        <v>24324.400000000001</v>
      </c>
      <c r="S66" s="8">
        <f>+response_incCovid!S66</f>
        <v>23840.87</v>
      </c>
      <c r="T66" s="8">
        <f>+response_incCovid!T66</f>
        <v>23906.240000000002</v>
      </c>
      <c r="U66" s="8">
        <f>+response_incCovid!U66</f>
        <v>24097</v>
      </c>
      <c r="V66" s="8">
        <f>+response_incCovid!V66</f>
        <v>25243.74</v>
      </c>
      <c r="W66" s="8">
        <f>+response_incCovid!W66</f>
        <v>26303.83</v>
      </c>
      <c r="X66" s="8">
        <f>+response_incCovid!X66</f>
        <v>27062.22</v>
      </c>
      <c r="Y66" s="8">
        <f>+response_incCovid!Y66</f>
        <v>27854.09</v>
      </c>
      <c r="Z66" s="8">
        <f>+response_incCovid!Z66</f>
        <v>28207.97</v>
      </c>
    </row>
    <row r="67" spans="1:26" x14ac:dyDescent="0.3">
      <c r="A67">
        <v>65</v>
      </c>
      <c r="B67" s="8">
        <f>+response_incCovid!B67</f>
        <v>20944.16</v>
      </c>
      <c r="C67" s="8">
        <f>+response_incCovid!C67</f>
        <v>20182.28</v>
      </c>
      <c r="D67" s="8">
        <f>+response_incCovid!D67</f>
        <v>19327.080000000002</v>
      </c>
      <c r="E67" s="8">
        <f>+response_incCovid!E67</f>
        <v>18907.27</v>
      </c>
      <c r="F67" s="8">
        <f>+response_incCovid!F67</f>
        <v>18532.27</v>
      </c>
      <c r="G67" s="8">
        <f>+response_incCovid!G67</f>
        <v>18614.54</v>
      </c>
      <c r="H67" s="8">
        <f>+response_incCovid!H67</f>
        <v>18366.09</v>
      </c>
      <c r="I67" s="8">
        <f>+response_incCovid!I67</f>
        <v>18128.259999999998</v>
      </c>
      <c r="J67" s="8">
        <f>+response_incCovid!J67</f>
        <v>18421.63</v>
      </c>
      <c r="K67" s="8">
        <f>+response_incCovid!K67</f>
        <v>18144.18</v>
      </c>
      <c r="L67" s="8">
        <f>+response_incCovid!L67</f>
        <v>18298.95</v>
      </c>
      <c r="M67" s="8">
        <f>+response_incCovid!M67</f>
        <v>18494.63</v>
      </c>
      <c r="N67" s="8">
        <f>+response_incCovid!N67</f>
        <v>19642.45</v>
      </c>
      <c r="O67" s="8">
        <f>+response_incCovid!O67</f>
        <v>21672.3</v>
      </c>
      <c r="P67" s="8">
        <f>+response_incCovid!P67</f>
        <v>20753</v>
      </c>
      <c r="Q67" s="8">
        <f>+response_incCovid!Q67</f>
        <v>20156.41</v>
      </c>
      <c r="R67" s="8">
        <f>+response_incCovid!R67</f>
        <v>20067.060000000001</v>
      </c>
      <c r="S67" s="8">
        <f>+response_incCovid!S67</f>
        <v>25437</v>
      </c>
      <c r="T67" s="8">
        <f>+response_incCovid!T67</f>
        <v>25036.82</v>
      </c>
      <c r="U67" s="8">
        <f>+response_incCovid!U67</f>
        <v>25247.09</v>
      </c>
      <c r="V67" s="8">
        <f>+response_incCovid!V67</f>
        <v>25978.799999999999</v>
      </c>
      <c r="W67" s="8">
        <f>+response_incCovid!W67</f>
        <v>26758.86</v>
      </c>
      <c r="X67" s="8">
        <f>+response_incCovid!X67</f>
        <v>27530.240000000002</v>
      </c>
      <c r="Y67" s="8">
        <f>+response_incCovid!Y67</f>
        <v>28379.119999999999</v>
      </c>
      <c r="Z67" s="8">
        <f>+response_incCovid!Z67</f>
        <v>29120.04</v>
      </c>
    </row>
    <row r="68" spans="1:26" x14ac:dyDescent="0.3">
      <c r="A68">
        <v>66</v>
      </c>
      <c r="B68" s="8">
        <f>+response_incCovid!B68</f>
        <v>22171.38</v>
      </c>
      <c r="C68" s="8">
        <f>+response_incCovid!C68</f>
        <v>21785.78</v>
      </c>
      <c r="D68" s="8">
        <f>+response_incCovid!D68</f>
        <v>21032.7</v>
      </c>
      <c r="E68" s="8">
        <f>+response_incCovid!E68</f>
        <v>20473.7</v>
      </c>
      <c r="F68" s="8">
        <f>+response_incCovid!F68</f>
        <v>19761.560000000001</v>
      </c>
      <c r="G68" s="8">
        <f>+response_incCovid!G68</f>
        <v>18959.62</v>
      </c>
      <c r="H68" s="8">
        <f>+response_incCovid!H68</f>
        <v>19351.37</v>
      </c>
      <c r="I68" s="8">
        <f>+response_incCovid!I68</f>
        <v>18990.46</v>
      </c>
      <c r="J68" s="8">
        <f>+response_incCovid!J68</f>
        <v>18818.71</v>
      </c>
      <c r="K68" s="8">
        <f>+response_incCovid!K68</f>
        <v>18942.36</v>
      </c>
      <c r="L68" s="8">
        <f>+response_incCovid!L68</f>
        <v>18829.04</v>
      </c>
      <c r="M68" s="8">
        <f>+response_incCovid!M68</f>
        <v>19003.71</v>
      </c>
      <c r="N68" s="8">
        <f>+response_incCovid!N68</f>
        <v>19435.419999999998</v>
      </c>
      <c r="O68" s="8">
        <f>+response_incCovid!O68</f>
        <v>20639.22</v>
      </c>
      <c r="P68" s="8">
        <f>+response_incCovid!P68</f>
        <v>22559.26</v>
      </c>
      <c r="Q68" s="8">
        <f>+response_incCovid!Q68</f>
        <v>21502.5</v>
      </c>
      <c r="R68" s="8">
        <f>+response_incCovid!R68</f>
        <v>20763.63</v>
      </c>
      <c r="S68" s="8">
        <f>+response_incCovid!S68</f>
        <v>21567.19</v>
      </c>
      <c r="T68" s="8">
        <f>+response_incCovid!T68</f>
        <v>27469.99</v>
      </c>
      <c r="U68" s="8">
        <f>+response_incCovid!U68</f>
        <v>26740.22</v>
      </c>
      <c r="V68" s="8">
        <f>+response_incCovid!V68</f>
        <v>26989.87</v>
      </c>
      <c r="W68" s="8">
        <f>+response_incCovid!W68</f>
        <v>27049.87</v>
      </c>
      <c r="X68" s="8">
        <f>+response_incCovid!X68</f>
        <v>27811.759999999998</v>
      </c>
      <c r="Y68" s="8">
        <f>+response_incCovid!Y68</f>
        <v>29145.18</v>
      </c>
      <c r="Z68" s="8">
        <f>+response_incCovid!Z68</f>
        <v>29758.080000000002</v>
      </c>
    </row>
    <row r="69" spans="1:26" x14ac:dyDescent="0.3">
      <c r="A69">
        <v>67</v>
      </c>
      <c r="B69" s="8">
        <f>+response_incCovid!B69</f>
        <v>24258.43</v>
      </c>
      <c r="C69" s="8">
        <f>+response_incCovid!C69</f>
        <v>23065.18</v>
      </c>
      <c r="D69" s="8">
        <f>+response_incCovid!D69</f>
        <v>23097.89</v>
      </c>
      <c r="E69" s="8">
        <f>+response_incCovid!E69</f>
        <v>22006.12</v>
      </c>
      <c r="F69" s="8">
        <f>+response_incCovid!F69</f>
        <v>21115.86</v>
      </c>
      <c r="G69" s="8">
        <f>+response_incCovid!G69</f>
        <v>20666.03</v>
      </c>
      <c r="H69" s="8">
        <f>+response_incCovid!H69</f>
        <v>20002.55</v>
      </c>
      <c r="I69" s="8">
        <f>+response_incCovid!I69</f>
        <v>20460.810000000001</v>
      </c>
      <c r="J69" s="8">
        <f>+response_incCovid!J69</f>
        <v>20080.990000000002</v>
      </c>
      <c r="K69" s="8">
        <f>+response_incCovid!K69</f>
        <v>19427.47</v>
      </c>
      <c r="L69" s="8">
        <f>+response_incCovid!L69</f>
        <v>19972.23</v>
      </c>
      <c r="M69" s="8">
        <f>+response_incCovid!M69</f>
        <v>19823.82</v>
      </c>
      <c r="N69" s="8">
        <f>+response_incCovid!N69</f>
        <v>19631.439999999999</v>
      </c>
      <c r="O69" s="8">
        <f>+response_incCovid!O69</f>
        <v>20468.2</v>
      </c>
      <c r="P69" s="8">
        <f>+response_incCovid!P69</f>
        <v>21254.07</v>
      </c>
      <c r="Q69" s="8">
        <f>+response_incCovid!Q69</f>
        <v>23119.61</v>
      </c>
      <c r="R69" s="8">
        <f>+response_incCovid!R69</f>
        <v>22421.25</v>
      </c>
      <c r="S69" s="8">
        <f>+response_incCovid!S69</f>
        <v>22231.24</v>
      </c>
      <c r="T69" s="8">
        <f>+response_incCovid!T69</f>
        <v>22851.66</v>
      </c>
      <c r="U69" s="8">
        <f>+response_incCovid!U69</f>
        <v>28741.38</v>
      </c>
      <c r="V69" s="8">
        <f>+response_incCovid!V69</f>
        <v>28286.95</v>
      </c>
      <c r="W69" s="8">
        <f>+response_incCovid!W69</f>
        <v>28137.95</v>
      </c>
      <c r="X69" s="8">
        <f>+response_incCovid!X69</f>
        <v>28717.82</v>
      </c>
      <c r="Y69" s="8">
        <f>+response_incCovid!Y69</f>
        <v>29462.21</v>
      </c>
      <c r="Z69" s="8">
        <f>+response_incCovid!Z69</f>
        <v>30248.11</v>
      </c>
    </row>
    <row r="70" spans="1:26" x14ac:dyDescent="0.3">
      <c r="A70">
        <v>68</v>
      </c>
      <c r="B70" s="8">
        <f>+response_incCovid!B70</f>
        <v>25251.7</v>
      </c>
      <c r="C70" s="8">
        <f>+response_incCovid!C70</f>
        <v>25098.81</v>
      </c>
      <c r="D70" s="8">
        <f>+response_incCovid!D70</f>
        <v>24372.400000000001</v>
      </c>
      <c r="E70" s="8">
        <f>+response_incCovid!E70</f>
        <v>23790.62</v>
      </c>
      <c r="F70" s="8">
        <f>+response_incCovid!F70</f>
        <v>23069.31</v>
      </c>
      <c r="G70" s="8">
        <f>+response_incCovid!G70</f>
        <v>22098.39</v>
      </c>
      <c r="H70" s="8">
        <f>+response_incCovid!H70</f>
        <v>21298.91</v>
      </c>
      <c r="I70" s="8">
        <f>+response_incCovid!I70</f>
        <v>20777.89</v>
      </c>
      <c r="J70" s="8">
        <f>+response_incCovid!J70</f>
        <v>21150.23</v>
      </c>
      <c r="K70" s="8">
        <f>+response_incCovid!K70</f>
        <v>20406.7</v>
      </c>
      <c r="L70" s="8">
        <f>+response_incCovid!L70</f>
        <v>20146.25</v>
      </c>
      <c r="M70" s="8">
        <f>+response_incCovid!M70</f>
        <v>20336.89</v>
      </c>
      <c r="N70" s="8">
        <f>+response_incCovid!N70</f>
        <v>20385.54</v>
      </c>
      <c r="O70" s="8">
        <f>+response_incCovid!O70</f>
        <v>20826.73</v>
      </c>
      <c r="P70" s="8">
        <f>+response_incCovid!P70</f>
        <v>21276.07</v>
      </c>
      <c r="Q70" s="8">
        <f>+response_incCovid!Q70</f>
        <v>22423.56</v>
      </c>
      <c r="R70" s="8">
        <f>+response_incCovid!R70</f>
        <v>24762.43</v>
      </c>
      <c r="S70" s="8">
        <f>+response_incCovid!S70</f>
        <v>23803.86</v>
      </c>
      <c r="T70" s="8">
        <f>+response_incCovid!T70</f>
        <v>23604.720000000001</v>
      </c>
      <c r="U70" s="8">
        <f>+response_incCovid!U70</f>
        <v>24310.01</v>
      </c>
      <c r="V70" s="8">
        <f>+response_incCovid!V70</f>
        <v>30540.12</v>
      </c>
      <c r="W70" s="8">
        <f>+response_incCovid!W70</f>
        <v>29867.07</v>
      </c>
      <c r="X70" s="8">
        <f>+response_incCovid!X70</f>
        <v>29682.87</v>
      </c>
      <c r="Y70" s="8">
        <f>+response_incCovid!Y70</f>
        <v>29878.23</v>
      </c>
      <c r="Z70" s="8">
        <f>+response_incCovid!Z70</f>
        <v>30694.14</v>
      </c>
    </row>
    <row r="71" spans="1:26" x14ac:dyDescent="0.3">
      <c r="A71">
        <v>69</v>
      </c>
      <c r="B71" s="8">
        <f>+response_incCovid!B71</f>
        <v>26832.11</v>
      </c>
      <c r="C71" s="8">
        <f>+response_incCovid!C71</f>
        <v>26544.26</v>
      </c>
      <c r="D71" s="8">
        <f>+response_incCovid!D71</f>
        <v>25987.82</v>
      </c>
      <c r="E71" s="8">
        <f>+response_incCovid!E71</f>
        <v>25034.959999999999</v>
      </c>
      <c r="F71" s="8">
        <f>+response_incCovid!F71</f>
        <v>25051.78</v>
      </c>
      <c r="G71" s="8">
        <f>+response_incCovid!G71</f>
        <v>23628.75</v>
      </c>
      <c r="H71" s="8">
        <f>+response_incCovid!H71</f>
        <v>23115.4</v>
      </c>
      <c r="I71" s="8">
        <f>+response_incCovid!I71</f>
        <v>22262.23</v>
      </c>
      <c r="J71" s="8">
        <f>+response_incCovid!J71</f>
        <v>21860.89</v>
      </c>
      <c r="K71" s="8">
        <f>+response_incCovid!K71</f>
        <v>21555.97</v>
      </c>
      <c r="L71" s="8">
        <f>+response_incCovid!L71</f>
        <v>21184.42</v>
      </c>
      <c r="M71" s="8">
        <f>+response_incCovid!M71</f>
        <v>21070.99</v>
      </c>
      <c r="N71" s="8">
        <f>+response_incCovid!N71</f>
        <v>21402.66</v>
      </c>
      <c r="O71" s="8">
        <f>+response_incCovid!O71</f>
        <v>21807.81</v>
      </c>
      <c r="P71" s="8">
        <f>+response_incCovid!P71</f>
        <v>21371.09</v>
      </c>
      <c r="Q71" s="8">
        <f>+response_incCovid!Q71</f>
        <v>22319.56</v>
      </c>
      <c r="R71" s="8">
        <f>+response_incCovid!R71</f>
        <v>23372.83</v>
      </c>
      <c r="S71" s="8">
        <f>+response_incCovid!S71</f>
        <v>25892.03</v>
      </c>
      <c r="T71" s="8">
        <f>+response_incCovid!T71</f>
        <v>25374.84</v>
      </c>
      <c r="U71" s="8">
        <f>+response_incCovid!U71</f>
        <v>24781.06</v>
      </c>
      <c r="V71" s="8">
        <f>+response_incCovid!V71</f>
        <v>25846.78</v>
      </c>
      <c r="W71" s="8">
        <f>+response_incCovid!W71</f>
        <v>32582.26</v>
      </c>
      <c r="X71" s="8">
        <f>+response_incCovid!X71</f>
        <v>31526.99</v>
      </c>
      <c r="Y71" s="8">
        <f>+response_incCovid!Y71</f>
        <v>31690.37</v>
      </c>
      <c r="Z71" s="8">
        <f>+response_incCovid!Z71</f>
        <v>31131.17</v>
      </c>
    </row>
    <row r="72" spans="1:26" x14ac:dyDescent="0.3">
      <c r="A72">
        <v>70</v>
      </c>
      <c r="B72" s="8">
        <f>+response_incCovid!B72</f>
        <v>28564.57</v>
      </c>
      <c r="C72" s="8">
        <f>+response_incCovid!C72</f>
        <v>28025.22</v>
      </c>
      <c r="D72" s="8">
        <f>+response_incCovid!D72</f>
        <v>27844.31</v>
      </c>
      <c r="E72" s="8">
        <f>+response_incCovid!E72</f>
        <v>26978.51</v>
      </c>
      <c r="F72" s="8">
        <f>+response_incCovid!F72</f>
        <v>25872.959999999999</v>
      </c>
      <c r="G72" s="8">
        <f>+response_incCovid!G72</f>
        <v>25691.26</v>
      </c>
      <c r="H72" s="8">
        <f>+response_incCovid!H72</f>
        <v>24480.78</v>
      </c>
      <c r="I72" s="8">
        <f>+response_incCovid!I72</f>
        <v>24098.67</v>
      </c>
      <c r="J72" s="8">
        <f>+response_incCovid!J72</f>
        <v>23031.15</v>
      </c>
      <c r="K72" s="8">
        <f>+response_incCovid!K72</f>
        <v>21910.05</v>
      </c>
      <c r="L72" s="8">
        <f>+response_incCovid!L72</f>
        <v>22744.67</v>
      </c>
      <c r="M72" s="8">
        <f>+response_incCovid!M72</f>
        <v>21831.11</v>
      </c>
      <c r="N72" s="8">
        <f>+response_incCovid!N72</f>
        <v>21537.69</v>
      </c>
      <c r="O72" s="8">
        <f>+response_incCovid!O72</f>
        <v>22447.87</v>
      </c>
      <c r="P72" s="8">
        <f>+response_incCovid!P72</f>
        <v>22145.200000000001</v>
      </c>
      <c r="Q72" s="8">
        <f>+response_incCovid!Q72</f>
        <v>22615.58</v>
      </c>
      <c r="R72" s="8">
        <f>+response_incCovid!R72</f>
        <v>23571.84</v>
      </c>
      <c r="S72" s="8">
        <f>+response_incCovid!S72</f>
        <v>24727.94</v>
      </c>
      <c r="T72" s="8">
        <f>+response_incCovid!T72</f>
        <v>27601.51</v>
      </c>
      <c r="U72" s="8">
        <f>+response_incCovid!U72</f>
        <v>26684.21</v>
      </c>
      <c r="V72" s="8">
        <f>+response_incCovid!V72</f>
        <v>26496.84</v>
      </c>
      <c r="W72" s="8">
        <f>+response_incCovid!W72</f>
        <v>26856.86</v>
      </c>
      <c r="X72" s="8">
        <f>+response_incCovid!X72</f>
        <v>34190.160000000003</v>
      </c>
      <c r="Y72" s="8">
        <f>+response_incCovid!Y72</f>
        <v>33307.49</v>
      </c>
      <c r="Z72" s="8">
        <f>+response_incCovid!Z72</f>
        <v>32928.800000000003</v>
      </c>
    </row>
    <row r="73" spans="1:26" x14ac:dyDescent="0.3">
      <c r="A73">
        <v>71</v>
      </c>
      <c r="B73" s="8">
        <f>+response_incCovid!B73</f>
        <v>29814.9</v>
      </c>
      <c r="C73" s="8">
        <f>+response_incCovid!C73</f>
        <v>29592.71</v>
      </c>
      <c r="D73" s="8">
        <f>+response_incCovid!D73</f>
        <v>28534.49</v>
      </c>
      <c r="E73" s="8">
        <f>+response_incCovid!E73</f>
        <v>28678.98</v>
      </c>
      <c r="F73" s="8">
        <f>+response_incCovid!F73</f>
        <v>28223.01</v>
      </c>
      <c r="G73" s="8">
        <f>+response_incCovid!G73</f>
        <v>27010.59</v>
      </c>
      <c r="H73" s="8">
        <f>+response_incCovid!H73</f>
        <v>26420.32</v>
      </c>
      <c r="I73" s="8">
        <f>+response_incCovid!I73</f>
        <v>25835.06</v>
      </c>
      <c r="J73" s="8">
        <f>+response_incCovid!J73</f>
        <v>24278.43</v>
      </c>
      <c r="K73" s="8">
        <f>+response_incCovid!K73</f>
        <v>23278.36</v>
      </c>
      <c r="L73" s="8">
        <f>+response_incCovid!L73</f>
        <v>23034.720000000001</v>
      </c>
      <c r="M73" s="8">
        <f>+response_incCovid!M73</f>
        <v>23058.28</v>
      </c>
      <c r="N73" s="8">
        <f>+response_incCovid!N73</f>
        <v>22717.83</v>
      </c>
      <c r="O73" s="8">
        <f>+response_incCovid!O73</f>
        <v>22729.89</v>
      </c>
      <c r="P73" s="8">
        <f>+response_incCovid!P73</f>
        <v>23025.33</v>
      </c>
      <c r="Q73" s="8">
        <f>+response_incCovid!Q73</f>
        <v>23149.61</v>
      </c>
      <c r="R73" s="8">
        <f>+response_incCovid!R73</f>
        <v>23660.84</v>
      </c>
      <c r="S73" s="8">
        <f>+response_incCovid!S73</f>
        <v>24474.92</v>
      </c>
      <c r="T73" s="8">
        <f>+response_incCovid!T73</f>
        <v>26555.43</v>
      </c>
      <c r="U73" s="8">
        <f>+response_incCovid!U73</f>
        <v>29111.41</v>
      </c>
      <c r="V73" s="8">
        <f>+response_incCovid!V73</f>
        <v>28758.99</v>
      </c>
      <c r="W73" s="8">
        <f>+response_incCovid!W73</f>
        <v>28162.95</v>
      </c>
      <c r="X73" s="8">
        <f>+response_incCovid!X73</f>
        <v>28794.82</v>
      </c>
      <c r="Y73" s="8">
        <f>+response_incCovid!Y73</f>
        <v>36247.699999999997</v>
      </c>
      <c r="Z73" s="8">
        <f>+response_incCovid!Z73</f>
        <v>34785.93</v>
      </c>
    </row>
    <row r="74" spans="1:26" x14ac:dyDescent="0.3">
      <c r="A74">
        <v>72</v>
      </c>
      <c r="B74" s="8">
        <f>+response_incCovid!B74</f>
        <v>30613.360000000001</v>
      </c>
      <c r="C74" s="8">
        <f>+response_incCovid!C74</f>
        <v>30550</v>
      </c>
      <c r="D74" s="8">
        <f>+response_incCovid!D74</f>
        <v>30394.98</v>
      </c>
      <c r="E74" s="8">
        <f>+response_incCovid!E74</f>
        <v>29767.79</v>
      </c>
      <c r="F74" s="8">
        <f>+response_incCovid!F74</f>
        <v>29900.39</v>
      </c>
      <c r="G74" s="8">
        <f>+response_incCovid!G74</f>
        <v>29174.11</v>
      </c>
      <c r="H74" s="8">
        <f>+response_incCovid!H74</f>
        <v>27750.69</v>
      </c>
      <c r="I74" s="8">
        <f>+response_incCovid!I74</f>
        <v>27159.39</v>
      </c>
      <c r="J74" s="8">
        <f>+response_incCovid!J74</f>
        <v>26512.93</v>
      </c>
      <c r="K74" s="8">
        <f>+response_incCovid!K74</f>
        <v>24622.67</v>
      </c>
      <c r="L74" s="8">
        <f>+response_incCovid!L74</f>
        <v>24512.99</v>
      </c>
      <c r="M74" s="8">
        <f>+response_incCovid!M74</f>
        <v>23252.81</v>
      </c>
      <c r="N74" s="8">
        <f>+response_incCovid!N74</f>
        <v>23865.97</v>
      </c>
      <c r="O74" s="8">
        <f>+response_incCovid!O74</f>
        <v>24068</v>
      </c>
      <c r="P74" s="8">
        <f>+response_incCovid!P74</f>
        <v>23369.38</v>
      </c>
      <c r="Q74" s="8">
        <f>+response_incCovid!Q74</f>
        <v>24270.7</v>
      </c>
      <c r="R74" s="8">
        <f>+response_incCovid!R74</f>
        <v>24587.919999999998</v>
      </c>
      <c r="S74" s="8">
        <f>+response_incCovid!S74</f>
        <v>24874.95</v>
      </c>
      <c r="T74" s="8">
        <f>+response_incCovid!T74</f>
        <v>25966.89</v>
      </c>
      <c r="U74" s="8">
        <f>+response_incCovid!U74</f>
        <v>27956.32</v>
      </c>
      <c r="V74" s="8">
        <f>+response_incCovid!V74</f>
        <v>30918.14</v>
      </c>
      <c r="W74" s="8">
        <f>+response_incCovid!W74</f>
        <v>29918.07</v>
      </c>
      <c r="X74" s="8">
        <f>+response_incCovid!X74</f>
        <v>29454.86</v>
      </c>
      <c r="Y74" s="8">
        <f>+response_incCovid!Y74</f>
        <v>30315.26</v>
      </c>
      <c r="Z74" s="8">
        <f>+response_incCovid!Z74</f>
        <v>37707.629999999997</v>
      </c>
    </row>
    <row r="75" spans="1:26" x14ac:dyDescent="0.3">
      <c r="A75">
        <v>73</v>
      </c>
      <c r="B75" s="8">
        <f>+response_incCovid!B75</f>
        <v>32374.34</v>
      </c>
      <c r="C75" s="8">
        <f>+response_incCovid!C75</f>
        <v>31268.23</v>
      </c>
      <c r="D75" s="8">
        <f>+response_incCovid!D75</f>
        <v>31325.22</v>
      </c>
      <c r="E75" s="8">
        <f>+response_incCovid!E75</f>
        <v>31188.17</v>
      </c>
      <c r="F75" s="8">
        <f>+response_incCovid!F75</f>
        <v>31074.16</v>
      </c>
      <c r="G75" s="8">
        <f>+response_incCovid!G75</f>
        <v>30306.880000000001</v>
      </c>
      <c r="H75" s="8">
        <f>+response_incCovid!H75</f>
        <v>29985.31</v>
      </c>
      <c r="I75" s="8">
        <f>+response_incCovid!I75</f>
        <v>28813.78</v>
      </c>
      <c r="J75" s="8">
        <f>+response_incCovid!J75</f>
        <v>28317.33</v>
      </c>
      <c r="K75" s="8">
        <f>+response_incCovid!K75</f>
        <v>26516.38</v>
      </c>
      <c r="L75" s="8">
        <f>+response_incCovid!L75</f>
        <v>26512.240000000002</v>
      </c>
      <c r="M75" s="8">
        <f>+response_incCovid!M75</f>
        <v>24904.04</v>
      </c>
      <c r="N75" s="8">
        <f>+response_incCovid!N75</f>
        <v>24264.02</v>
      </c>
      <c r="O75" s="8">
        <f>+response_incCovid!O75</f>
        <v>25417.61</v>
      </c>
      <c r="P75" s="8">
        <f>+response_incCovid!P75</f>
        <v>24494.55</v>
      </c>
      <c r="Q75" s="8">
        <f>+response_incCovid!Q75</f>
        <v>24451.71</v>
      </c>
      <c r="R75" s="8">
        <f>+response_incCovid!R75</f>
        <v>25554</v>
      </c>
      <c r="S75" s="8">
        <f>+response_incCovid!S75</f>
        <v>25539.01</v>
      </c>
      <c r="T75" s="8">
        <f>+response_incCovid!T75</f>
        <v>26305.91</v>
      </c>
      <c r="U75" s="8">
        <f>+response_incCovid!U75</f>
        <v>27465.31</v>
      </c>
      <c r="V75" s="8">
        <f>+response_incCovid!V75</f>
        <v>29567.05</v>
      </c>
      <c r="W75" s="8">
        <f>+response_incCovid!W75</f>
        <v>32440.25</v>
      </c>
      <c r="X75" s="8">
        <f>+response_incCovid!X75</f>
        <v>31660</v>
      </c>
      <c r="Y75" s="8">
        <f>+response_incCovid!Y75</f>
        <v>31170.33</v>
      </c>
      <c r="Z75" s="8">
        <f>+response_incCovid!Z75</f>
        <v>31567.200000000001</v>
      </c>
    </row>
    <row r="76" spans="1:26" x14ac:dyDescent="0.3">
      <c r="A76">
        <v>74</v>
      </c>
      <c r="B76" s="8">
        <f>+response_incCovid!B76</f>
        <v>33245.81</v>
      </c>
      <c r="C76" s="8">
        <f>+response_incCovid!C76</f>
        <v>33136.31</v>
      </c>
      <c r="D76" s="8">
        <f>+response_incCovid!D76</f>
        <v>32034.41</v>
      </c>
      <c r="E76" s="8">
        <f>+response_incCovid!E76</f>
        <v>32580.07</v>
      </c>
      <c r="F76" s="8">
        <f>+response_incCovid!F76</f>
        <v>32399.51</v>
      </c>
      <c r="G76" s="8">
        <f>+response_incCovid!G76</f>
        <v>31316.14</v>
      </c>
      <c r="H76" s="8">
        <f>+response_incCovid!H76</f>
        <v>30886.57</v>
      </c>
      <c r="I76" s="8">
        <f>+response_incCovid!I76</f>
        <v>30569.19</v>
      </c>
      <c r="J76" s="8">
        <f>+response_incCovid!J76</f>
        <v>29002.99</v>
      </c>
      <c r="K76" s="8">
        <f>+response_incCovid!K76</f>
        <v>28136.2</v>
      </c>
      <c r="L76" s="8">
        <f>+response_incCovid!L76</f>
        <v>27601.45</v>
      </c>
      <c r="M76" s="8">
        <f>+response_incCovid!M76</f>
        <v>26416.75</v>
      </c>
      <c r="N76" s="8">
        <f>+response_incCovid!N76</f>
        <v>25491.17</v>
      </c>
      <c r="O76" s="8">
        <f>+response_incCovid!O76</f>
        <v>25341.599999999999</v>
      </c>
      <c r="P76" s="8">
        <f>+response_incCovid!P76</f>
        <v>25586.19</v>
      </c>
      <c r="Q76" s="8">
        <f>+response_incCovid!Q76</f>
        <v>25710.79</v>
      </c>
      <c r="R76" s="8">
        <f>+response_incCovid!R76</f>
        <v>25534.99</v>
      </c>
      <c r="S76" s="8">
        <f>+response_incCovid!S76</f>
        <v>26409.08</v>
      </c>
      <c r="T76" s="8">
        <f>+response_incCovid!T76</f>
        <v>27144.98</v>
      </c>
      <c r="U76" s="8">
        <f>+response_incCovid!U76</f>
        <v>27645.25</v>
      </c>
      <c r="V76" s="8">
        <f>+response_incCovid!V76</f>
        <v>28978</v>
      </c>
      <c r="W76" s="8">
        <f>+response_incCovid!W76</f>
        <v>30984.15</v>
      </c>
      <c r="X76" s="8">
        <f>+response_incCovid!X76</f>
        <v>34585.19</v>
      </c>
      <c r="Y76" s="8">
        <f>+response_incCovid!Y76</f>
        <v>33335.49</v>
      </c>
      <c r="Z76" s="8">
        <f>+response_incCovid!Z76</f>
        <v>32326.26</v>
      </c>
    </row>
    <row r="77" spans="1:26" x14ac:dyDescent="0.3">
      <c r="A77">
        <v>75</v>
      </c>
      <c r="B77" s="8">
        <f>+response_incCovid!B77</f>
        <v>33483.870000000003</v>
      </c>
      <c r="C77" s="8">
        <f>+response_incCovid!C77</f>
        <v>33767.5</v>
      </c>
      <c r="D77" s="8">
        <f>+response_incCovid!D77</f>
        <v>34019.93</v>
      </c>
      <c r="E77" s="8">
        <f>+response_incCovid!E77</f>
        <v>33185.230000000003</v>
      </c>
      <c r="F77" s="8">
        <f>+response_incCovid!F77</f>
        <v>33573.699999999997</v>
      </c>
      <c r="G77" s="8">
        <f>+response_incCovid!G77</f>
        <v>32986.04</v>
      </c>
      <c r="H77" s="8">
        <f>+response_incCovid!H77</f>
        <v>32121.9</v>
      </c>
      <c r="I77" s="8">
        <f>+response_incCovid!I77</f>
        <v>31850.49</v>
      </c>
      <c r="J77" s="8">
        <f>+response_incCovid!J77</f>
        <v>31584.57</v>
      </c>
      <c r="K77" s="8">
        <f>+response_incCovid!K77</f>
        <v>29468.78</v>
      </c>
      <c r="L77" s="8">
        <f>+response_incCovid!L77</f>
        <v>29294.23</v>
      </c>
      <c r="M77" s="8">
        <f>+response_incCovid!M77</f>
        <v>27986.98</v>
      </c>
      <c r="N77" s="8">
        <f>+response_incCovid!N77</f>
        <v>27192.39</v>
      </c>
      <c r="O77" s="8">
        <f>+response_incCovid!O77</f>
        <v>26869.24</v>
      </c>
      <c r="P77" s="8">
        <f>+response_incCovid!P77</f>
        <v>25532.69</v>
      </c>
      <c r="Q77" s="8">
        <f>+response_incCovid!Q77</f>
        <v>26833.87</v>
      </c>
      <c r="R77" s="8">
        <f>+response_incCovid!R77</f>
        <v>26696.080000000002</v>
      </c>
      <c r="S77" s="8">
        <f>+response_incCovid!S77</f>
        <v>26623.09</v>
      </c>
      <c r="T77" s="8">
        <f>+response_incCovid!T77</f>
        <v>27950.03</v>
      </c>
      <c r="U77" s="8">
        <f>+response_incCovid!U77</f>
        <v>28655.37</v>
      </c>
      <c r="V77" s="8">
        <f>+response_incCovid!V77</f>
        <v>29519.040000000001</v>
      </c>
      <c r="W77" s="8">
        <f>+response_incCovid!W77</f>
        <v>30757.13</v>
      </c>
      <c r="X77" s="8">
        <f>+response_incCovid!X77</f>
        <v>32360.05</v>
      </c>
      <c r="Y77" s="8">
        <f>+response_incCovid!Y77</f>
        <v>36304.720000000001</v>
      </c>
      <c r="Z77" s="8">
        <f>+response_incCovid!Z77</f>
        <v>34578.410000000003</v>
      </c>
    </row>
    <row r="78" spans="1:26" x14ac:dyDescent="0.3">
      <c r="A78">
        <v>76</v>
      </c>
      <c r="B78" s="8">
        <f>+response_incCovid!B78</f>
        <v>32237.55</v>
      </c>
      <c r="C78" s="8">
        <f>+response_incCovid!C78</f>
        <v>34254.65</v>
      </c>
      <c r="D78" s="8">
        <f>+response_incCovid!D78</f>
        <v>34475.050000000003</v>
      </c>
      <c r="E78" s="8">
        <f>+response_incCovid!E78</f>
        <v>34955.730000000003</v>
      </c>
      <c r="F78" s="8">
        <f>+response_incCovid!F78</f>
        <v>33972.35</v>
      </c>
      <c r="G78" s="8">
        <f>+response_incCovid!G78</f>
        <v>33732.22</v>
      </c>
      <c r="H78" s="8">
        <f>+response_incCovid!H78</f>
        <v>33734.35</v>
      </c>
      <c r="I78" s="8">
        <f>+response_incCovid!I78</f>
        <v>32927.74</v>
      </c>
      <c r="J78" s="8">
        <f>+response_incCovid!J78</f>
        <v>32637.3</v>
      </c>
      <c r="K78" s="8">
        <f>+response_incCovid!K78</f>
        <v>31093.16</v>
      </c>
      <c r="L78" s="8">
        <f>+response_incCovid!L78</f>
        <v>29924.33</v>
      </c>
      <c r="M78" s="8">
        <f>+response_incCovid!M78</f>
        <v>30138.29</v>
      </c>
      <c r="N78" s="8">
        <f>+response_incCovid!N78</f>
        <v>28634.57</v>
      </c>
      <c r="O78" s="8">
        <f>+response_incCovid!O78</f>
        <v>28140.34</v>
      </c>
      <c r="P78" s="8">
        <f>+response_incCovid!P78</f>
        <v>26952.39</v>
      </c>
      <c r="Q78" s="8">
        <f>+response_incCovid!Q78</f>
        <v>26976.880000000001</v>
      </c>
      <c r="R78" s="8">
        <f>+response_incCovid!R78</f>
        <v>28117.19</v>
      </c>
      <c r="S78" s="8">
        <f>+response_incCovid!S78</f>
        <v>27671.18</v>
      </c>
      <c r="T78" s="8">
        <f>+response_incCovid!T78</f>
        <v>28159.05</v>
      </c>
      <c r="U78" s="8">
        <f>+response_incCovid!U78</f>
        <v>29308.43</v>
      </c>
      <c r="V78" s="8">
        <f>+response_incCovid!V78</f>
        <v>30203.09</v>
      </c>
      <c r="W78" s="8">
        <f>+response_incCovid!W78</f>
        <v>30681.13</v>
      </c>
      <c r="X78" s="8">
        <f>+response_incCovid!X78</f>
        <v>31889.02</v>
      </c>
      <c r="Y78" s="8">
        <f>+response_incCovid!Y78</f>
        <v>34256.559999999998</v>
      </c>
      <c r="Z78" s="8">
        <f>+response_incCovid!Z78</f>
        <v>37423.620000000003</v>
      </c>
    </row>
    <row r="79" spans="1:26" x14ac:dyDescent="0.3">
      <c r="A79">
        <v>77</v>
      </c>
      <c r="B79" s="8">
        <f>+response_incCovid!B79</f>
        <v>33202.81</v>
      </c>
      <c r="C79" s="8">
        <f>+response_incCovid!C79</f>
        <v>32651.16</v>
      </c>
      <c r="D79" s="8">
        <f>+response_incCovid!D79</f>
        <v>34655.1</v>
      </c>
      <c r="E79" s="8">
        <f>+response_incCovid!E79</f>
        <v>34814.69</v>
      </c>
      <c r="F79" s="8">
        <f>+response_incCovid!F79</f>
        <v>35712.71</v>
      </c>
      <c r="G79" s="8">
        <f>+response_incCovid!G79</f>
        <v>34533.42</v>
      </c>
      <c r="H79" s="8">
        <f>+response_incCovid!H79</f>
        <v>34476.06</v>
      </c>
      <c r="I79" s="8">
        <f>+response_incCovid!I79</f>
        <v>34334.07</v>
      </c>
      <c r="J79" s="8">
        <f>+response_incCovid!J79</f>
        <v>33168.43</v>
      </c>
      <c r="K79" s="8">
        <f>+response_incCovid!K79</f>
        <v>32321.94</v>
      </c>
      <c r="L79" s="8">
        <f>+response_incCovid!L79</f>
        <v>32430.23</v>
      </c>
      <c r="M79" s="8">
        <f>+response_incCovid!M79</f>
        <v>30627.360000000001</v>
      </c>
      <c r="N79" s="8">
        <f>+response_incCovid!N79</f>
        <v>30295.78</v>
      </c>
      <c r="O79" s="8">
        <f>+response_incCovid!O79</f>
        <v>29977.5</v>
      </c>
      <c r="P79" s="8">
        <f>+response_incCovid!P79</f>
        <v>28646.14</v>
      </c>
      <c r="Q79" s="8">
        <f>+response_incCovid!Q79</f>
        <v>28313.98</v>
      </c>
      <c r="R79" s="8">
        <f>+response_incCovid!R79</f>
        <v>27738.17</v>
      </c>
      <c r="S79" s="8">
        <f>+response_incCovid!S79</f>
        <v>29076.28</v>
      </c>
      <c r="T79" s="8">
        <f>+response_incCovid!T79</f>
        <v>29590.15</v>
      </c>
      <c r="U79" s="8">
        <f>+response_incCovid!U79</f>
        <v>29662.46</v>
      </c>
      <c r="V79" s="8">
        <f>+response_incCovid!V79</f>
        <v>31082.15</v>
      </c>
      <c r="W79" s="8">
        <f>+response_incCovid!W79</f>
        <v>31454.18</v>
      </c>
      <c r="X79" s="8">
        <f>+response_incCovid!X79</f>
        <v>32286.04</v>
      </c>
      <c r="Y79" s="8">
        <f>+response_incCovid!Y79</f>
        <v>33838.53</v>
      </c>
      <c r="Z79" s="8">
        <f>+response_incCovid!Z79</f>
        <v>35404.47</v>
      </c>
    </row>
    <row r="80" spans="1:26" x14ac:dyDescent="0.3">
      <c r="A80">
        <v>78</v>
      </c>
      <c r="B80" s="8">
        <f>+response_incCovid!B80</f>
        <v>32924.720000000001</v>
      </c>
      <c r="C80" s="8">
        <f>+response_incCovid!C80</f>
        <v>33743.5</v>
      </c>
      <c r="D80" s="8">
        <f>+response_incCovid!D80</f>
        <v>33017.67</v>
      </c>
      <c r="E80" s="8">
        <f>+response_incCovid!E80</f>
        <v>35095.760000000002</v>
      </c>
      <c r="F80" s="8">
        <f>+response_incCovid!F80</f>
        <v>36004.300000000003</v>
      </c>
      <c r="G80" s="8">
        <f>+response_incCovid!G80</f>
        <v>35752.71</v>
      </c>
      <c r="H80" s="8">
        <f>+response_incCovid!H80</f>
        <v>34711.620000000003</v>
      </c>
      <c r="I80" s="8">
        <f>+response_incCovid!I80</f>
        <v>35013.230000000003</v>
      </c>
      <c r="J80" s="8">
        <f>+response_incCovid!J80</f>
        <v>34555.730000000003</v>
      </c>
      <c r="K80" s="8">
        <f>+response_incCovid!K80</f>
        <v>33277.160000000003</v>
      </c>
      <c r="L80" s="8">
        <f>+response_incCovid!L80</f>
        <v>33317.56</v>
      </c>
      <c r="M80" s="8">
        <f>+response_incCovid!M80</f>
        <v>32198.58</v>
      </c>
      <c r="N80" s="8">
        <f>+response_incCovid!N80</f>
        <v>31014.86</v>
      </c>
      <c r="O80" s="8">
        <f>+response_incCovid!O80</f>
        <v>31643.63</v>
      </c>
      <c r="P80" s="8">
        <f>+response_incCovid!P80</f>
        <v>30809.46</v>
      </c>
      <c r="Q80" s="8">
        <f>+response_incCovid!Q80</f>
        <v>29780.07</v>
      </c>
      <c r="R80" s="8">
        <f>+response_incCovid!R80</f>
        <v>29264.29</v>
      </c>
      <c r="S80" s="8">
        <f>+response_incCovid!S80</f>
        <v>28663.25</v>
      </c>
      <c r="T80" s="8">
        <f>+response_incCovid!T80</f>
        <v>30533.22</v>
      </c>
      <c r="U80" s="8">
        <f>+response_incCovid!U80</f>
        <v>30445.52</v>
      </c>
      <c r="V80" s="8">
        <f>+response_incCovid!V80</f>
        <v>31044.15</v>
      </c>
      <c r="W80" s="8">
        <f>+response_incCovid!W80</f>
        <v>31787.200000000001</v>
      </c>
      <c r="X80" s="8">
        <f>+response_incCovid!X80</f>
        <v>32943.089999999997</v>
      </c>
      <c r="Y80" s="8">
        <f>+response_incCovid!Y80</f>
        <v>33260.480000000003</v>
      </c>
      <c r="Z80" s="8">
        <f>+response_incCovid!Z80</f>
        <v>34511.410000000003</v>
      </c>
    </row>
    <row r="81" spans="1:26" x14ac:dyDescent="0.3">
      <c r="A81">
        <v>79</v>
      </c>
      <c r="B81" s="8">
        <f>+response_incCovid!B81</f>
        <v>32571.64</v>
      </c>
      <c r="C81" s="8">
        <f>+response_incCovid!C81</f>
        <v>33014.28</v>
      </c>
      <c r="D81" s="8">
        <f>+response_incCovid!D81</f>
        <v>33666.129999999997</v>
      </c>
      <c r="E81" s="8">
        <f>+response_incCovid!E81</f>
        <v>33404.29</v>
      </c>
      <c r="F81" s="8">
        <f>+response_incCovid!F81</f>
        <v>35598.71</v>
      </c>
      <c r="G81" s="8">
        <f>+response_incCovid!G81</f>
        <v>36358.86</v>
      </c>
      <c r="H81" s="8">
        <f>+response_incCovid!H81</f>
        <v>36290.559999999998</v>
      </c>
      <c r="I81" s="8">
        <f>+response_incCovid!I81</f>
        <v>35518.35</v>
      </c>
      <c r="J81" s="8">
        <f>+response_incCovid!J81</f>
        <v>35445.94</v>
      </c>
      <c r="K81" s="8">
        <f>+response_incCovid!K81</f>
        <v>34185.870000000003</v>
      </c>
      <c r="L81" s="8">
        <f>+response_incCovid!L81</f>
        <v>34174.339999999997</v>
      </c>
      <c r="M81" s="8">
        <f>+response_incCovid!M81</f>
        <v>33285.74</v>
      </c>
      <c r="N81" s="8">
        <f>+response_incCovid!N81</f>
        <v>32534.05</v>
      </c>
      <c r="O81" s="8">
        <f>+response_incCovid!O81</f>
        <v>32597.71</v>
      </c>
      <c r="P81" s="8">
        <f>+response_incCovid!P81</f>
        <v>31301.52</v>
      </c>
      <c r="Q81" s="8">
        <f>+response_incCovid!Q81</f>
        <v>31101.17</v>
      </c>
      <c r="R81" s="8">
        <f>+response_incCovid!R81</f>
        <v>30568.89</v>
      </c>
      <c r="S81" s="8">
        <f>+response_incCovid!S81</f>
        <v>30396.89</v>
      </c>
      <c r="T81" s="8">
        <f>+response_incCovid!T81</f>
        <v>29947.18</v>
      </c>
      <c r="U81" s="8">
        <f>+response_incCovid!U81</f>
        <v>31219.59</v>
      </c>
      <c r="V81" s="8">
        <f>+response_incCovid!V81</f>
        <v>31883.21</v>
      </c>
      <c r="W81" s="8">
        <f>+response_incCovid!W81</f>
        <v>32178.23</v>
      </c>
      <c r="X81" s="8">
        <f>+response_incCovid!X81</f>
        <v>34037.15</v>
      </c>
      <c r="Y81" s="8">
        <f>+response_incCovid!Y81</f>
        <v>34329.56</v>
      </c>
      <c r="Z81" s="8">
        <f>+response_incCovid!Z81</f>
        <v>34587.42</v>
      </c>
    </row>
    <row r="82" spans="1:26" x14ac:dyDescent="0.3">
      <c r="A82">
        <v>80</v>
      </c>
      <c r="B82" s="8">
        <f>+response_incCovid!B82</f>
        <v>33258.81</v>
      </c>
      <c r="C82" s="8">
        <f>+response_incCovid!C82</f>
        <v>32946.239999999998</v>
      </c>
      <c r="D82" s="8">
        <f>+response_incCovid!D82</f>
        <v>32759.32</v>
      </c>
      <c r="E82" s="8">
        <f>+response_incCovid!E82</f>
        <v>34063.760000000002</v>
      </c>
      <c r="F82" s="8">
        <f>+response_incCovid!F82</f>
        <v>33947.33</v>
      </c>
      <c r="G82" s="8">
        <f>+response_incCovid!G82</f>
        <v>35597.67</v>
      </c>
      <c r="H82" s="8">
        <f>+response_incCovid!H82</f>
        <v>36000.980000000003</v>
      </c>
      <c r="I82" s="8">
        <f>+response_incCovid!I82</f>
        <v>36453.07</v>
      </c>
      <c r="J82" s="8">
        <f>+response_incCovid!J82</f>
        <v>35532.959999999999</v>
      </c>
      <c r="K82" s="8">
        <f>+response_incCovid!K82</f>
        <v>34934.04</v>
      </c>
      <c r="L82" s="8">
        <f>+response_incCovid!L82</f>
        <v>35014.660000000003</v>
      </c>
      <c r="M82" s="8">
        <f>+response_incCovid!M82</f>
        <v>34024.85</v>
      </c>
      <c r="N82" s="8">
        <f>+response_incCovid!N82</f>
        <v>33705.199999999997</v>
      </c>
      <c r="O82" s="8">
        <f>+response_incCovid!O82</f>
        <v>33673.81</v>
      </c>
      <c r="P82" s="8">
        <f>+response_incCovid!P82</f>
        <v>32160.65</v>
      </c>
      <c r="Q82" s="8">
        <f>+response_incCovid!Q82</f>
        <v>32599.27</v>
      </c>
      <c r="R82" s="8">
        <f>+response_incCovid!R82</f>
        <v>32443.03</v>
      </c>
      <c r="S82" s="8">
        <f>+response_incCovid!S82</f>
        <v>31592.98</v>
      </c>
      <c r="T82" s="8">
        <f>+response_incCovid!T82</f>
        <v>31640.3</v>
      </c>
      <c r="U82" s="8">
        <f>+response_incCovid!U82</f>
        <v>31128.58</v>
      </c>
      <c r="V82" s="8">
        <f>+response_incCovid!V82</f>
        <v>33131.29</v>
      </c>
      <c r="W82" s="8">
        <f>+response_incCovid!W82</f>
        <v>33041.29</v>
      </c>
      <c r="X82" s="8">
        <f>+response_incCovid!X82</f>
        <v>33754.129999999997</v>
      </c>
      <c r="Y82" s="8">
        <f>+response_incCovid!Y82</f>
        <v>35021.620000000003</v>
      </c>
      <c r="Z82" s="8">
        <f>+response_incCovid!Z82</f>
        <v>35272.46</v>
      </c>
    </row>
    <row r="83" spans="1:26" x14ac:dyDescent="0.3">
      <c r="A83">
        <v>81</v>
      </c>
      <c r="B83" s="8">
        <f>+response_incCovid!B83</f>
        <v>32273.56</v>
      </c>
      <c r="C83" s="8">
        <f>+response_incCovid!C83</f>
        <v>32879.230000000003</v>
      </c>
      <c r="D83" s="8">
        <f>+response_incCovid!D83</f>
        <v>32936.65</v>
      </c>
      <c r="E83" s="8">
        <f>+response_incCovid!E83</f>
        <v>32829.86</v>
      </c>
      <c r="F83" s="8">
        <f>+response_incCovid!F83</f>
        <v>34446.94</v>
      </c>
      <c r="G83" s="8">
        <f>+response_incCovid!G83</f>
        <v>33544.18</v>
      </c>
      <c r="H83" s="8">
        <f>+response_incCovid!H83</f>
        <v>35463.33</v>
      </c>
      <c r="I83" s="8">
        <f>+response_incCovid!I83</f>
        <v>36589.71</v>
      </c>
      <c r="J83" s="8">
        <f>+response_incCovid!J83</f>
        <v>36409.15</v>
      </c>
      <c r="K83" s="8">
        <f>+response_incCovid!K83</f>
        <v>34516.949999999997</v>
      </c>
      <c r="L83" s="8">
        <f>+response_incCovid!L83</f>
        <v>35561.75</v>
      </c>
      <c r="M83" s="8">
        <f>+response_incCovid!M83</f>
        <v>35103</v>
      </c>
      <c r="N83" s="8">
        <f>+response_incCovid!N83</f>
        <v>34093.24</v>
      </c>
      <c r="O83" s="8">
        <f>+response_incCovid!O83</f>
        <v>34314.85</v>
      </c>
      <c r="P83" s="8">
        <f>+response_incCovid!P83</f>
        <v>33381.82</v>
      </c>
      <c r="Q83" s="8">
        <f>+response_incCovid!Q83</f>
        <v>33139.31</v>
      </c>
      <c r="R83" s="8">
        <f>+response_incCovid!R83</f>
        <v>33729.629999999997</v>
      </c>
      <c r="S83" s="8">
        <f>+response_incCovid!S83</f>
        <v>33032.15</v>
      </c>
      <c r="T83" s="8">
        <f>+response_incCovid!T83</f>
        <v>33035.410000000003</v>
      </c>
      <c r="U83" s="8">
        <f>+response_incCovid!U83</f>
        <v>32504.69</v>
      </c>
      <c r="V83" s="8">
        <f>+response_incCovid!V83</f>
        <v>33000.78</v>
      </c>
      <c r="W83" s="8">
        <f>+response_incCovid!W83</f>
        <v>33669.33</v>
      </c>
      <c r="X83" s="8">
        <f>+response_incCovid!X83</f>
        <v>34438.17</v>
      </c>
      <c r="Y83" s="8">
        <f>+response_incCovid!Y83</f>
        <v>34624.589999999997</v>
      </c>
      <c r="Z83" s="8">
        <f>+response_incCovid!Z83</f>
        <v>35973.519999999997</v>
      </c>
    </row>
    <row r="84" spans="1:26" x14ac:dyDescent="0.3">
      <c r="A84">
        <v>82</v>
      </c>
      <c r="B84" s="8">
        <f>+response_incCovid!B84</f>
        <v>31585.37</v>
      </c>
      <c r="C84" s="8">
        <f>+response_incCovid!C84</f>
        <v>31959.94</v>
      </c>
      <c r="D84" s="8">
        <f>+response_incCovid!D84</f>
        <v>32444.52</v>
      </c>
      <c r="E84" s="8">
        <f>+response_incCovid!E84</f>
        <v>32642.080000000002</v>
      </c>
      <c r="F84" s="8">
        <f>+response_incCovid!F84</f>
        <v>33410.699999999997</v>
      </c>
      <c r="G84" s="8">
        <f>+response_incCovid!G84</f>
        <v>34062.300000000003</v>
      </c>
      <c r="H84" s="8">
        <f>+response_incCovid!H84</f>
        <v>33574.800000000003</v>
      </c>
      <c r="I84" s="8">
        <f>+response_incCovid!I84</f>
        <v>35267.599999999999</v>
      </c>
      <c r="J84" s="8">
        <f>+response_incCovid!J84</f>
        <v>35927.040000000001</v>
      </c>
      <c r="K84" s="8">
        <f>+response_incCovid!K84</f>
        <v>35532.83</v>
      </c>
      <c r="L84" s="8">
        <f>+response_incCovid!L84</f>
        <v>35296.69</v>
      </c>
      <c r="M84" s="8">
        <f>+response_incCovid!M84</f>
        <v>35191.01</v>
      </c>
      <c r="N84" s="8">
        <f>+response_incCovid!N84</f>
        <v>34595.31</v>
      </c>
      <c r="O84" s="8">
        <f>+response_incCovid!O84</f>
        <v>34382.86</v>
      </c>
      <c r="P84" s="8">
        <f>+response_incCovid!P84</f>
        <v>34158.94</v>
      </c>
      <c r="Q84" s="8">
        <f>+response_incCovid!Q84</f>
        <v>34412.400000000001</v>
      </c>
      <c r="R84" s="8">
        <f>+response_incCovid!R84</f>
        <v>34075.660000000003</v>
      </c>
      <c r="S84" s="8">
        <f>+response_incCovid!S84</f>
        <v>34143.120000000003</v>
      </c>
      <c r="T84" s="8">
        <f>+response_incCovid!T84</f>
        <v>34662.519999999997</v>
      </c>
      <c r="U84" s="8">
        <f>+response_incCovid!U84</f>
        <v>33619.78</v>
      </c>
      <c r="V84" s="8">
        <f>+response_incCovid!V84</f>
        <v>33751.839999999997</v>
      </c>
      <c r="W84" s="8">
        <f>+response_incCovid!W84</f>
        <v>32911.279999999999</v>
      </c>
      <c r="X84" s="8">
        <f>+response_incCovid!X84</f>
        <v>35333.24</v>
      </c>
      <c r="Y84" s="8">
        <f>+response_incCovid!Y84</f>
        <v>35374.65</v>
      </c>
      <c r="Z84" s="8">
        <f>+response_incCovid!Z84</f>
        <v>35424.47</v>
      </c>
    </row>
    <row r="85" spans="1:26" x14ac:dyDescent="0.3">
      <c r="A85">
        <v>83</v>
      </c>
      <c r="B85" s="8">
        <f>+response_incCovid!B85</f>
        <v>29778.89</v>
      </c>
      <c r="C85" s="8">
        <f>+response_incCovid!C85</f>
        <v>30929.119999999999</v>
      </c>
      <c r="D85" s="8">
        <f>+response_incCovid!D85</f>
        <v>31633.3</v>
      </c>
      <c r="E85" s="8">
        <f>+response_incCovid!E85</f>
        <v>32709.1</v>
      </c>
      <c r="F85" s="8">
        <f>+response_incCovid!F85</f>
        <v>32639.53</v>
      </c>
      <c r="G85" s="8">
        <f>+response_incCovid!G85</f>
        <v>32359.89</v>
      </c>
      <c r="H85" s="8">
        <f>+response_incCovid!H85</f>
        <v>33190.199999999997</v>
      </c>
      <c r="I85" s="8">
        <f>+response_incCovid!I85</f>
        <v>32976.839999999997</v>
      </c>
      <c r="J85" s="8">
        <f>+response_incCovid!J85</f>
        <v>34899.81</v>
      </c>
      <c r="K85" s="8">
        <f>+response_incCovid!K85</f>
        <v>35142.43</v>
      </c>
      <c r="L85" s="8">
        <f>+response_incCovid!L85</f>
        <v>35558.74</v>
      </c>
      <c r="M85" s="8">
        <f>+response_incCovid!M85</f>
        <v>34418.9</v>
      </c>
      <c r="N85" s="8">
        <f>+response_incCovid!N85</f>
        <v>34576.300000000003</v>
      </c>
      <c r="O85" s="8">
        <f>+response_incCovid!O85</f>
        <v>35222.93</v>
      </c>
      <c r="P85" s="8">
        <f>+response_incCovid!P85</f>
        <v>33850.9</v>
      </c>
      <c r="Q85" s="8">
        <f>+response_incCovid!Q85</f>
        <v>34203.39</v>
      </c>
      <c r="R85" s="8">
        <f>+response_incCovid!R85</f>
        <v>35084.74</v>
      </c>
      <c r="S85" s="8">
        <f>+response_incCovid!S85</f>
        <v>34486.71</v>
      </c>
      <c r="T85" s="8">
        <f>+response_incCovid!T85</f>
        <v>34778.53</v>
      </c>
      <c r="U85" s="8">
        <f>+response_incCovid!U85</f>
        <v>34548.870000000003</v>
      </c>
      <c r="V85" s="8">
        <f>+response_incCovid!V85</f>
        <v>34642.400000000001</v>
      </c>
      <c r="W85" s="8">
        <f>+response_incCovid!W85</f>
        <v>33692.33</v>
      </c>
      <c r="X85" s="8">
        <f>+response_incCovid!X85</f>
        <v>34509.18</v>
      </c>
      <c r="Y85" s="8">
        <f>+response_incCovid!Y85</f>
        <v>35488.65</v>
      </c>
      <c r="Z85" s="8">
        <f>+response_incCovid!Z85</f>
        <v>35823.51</v>
      </c>
    </row>
    <row r="86" spans="1:26" x14ac:dyDescent="0.3">
      <c r="A86">
        <v>84</v>
      </c>
      <c r="B86" s="8">
        <f>+response_incCovid!B86</f>
        <v>28169.47</v>
      </c>
      <c r="C86" s="8">
        <f>+response_incCovid!C86</f>
        <v>29216.59</v>
      </c>
      <c r="D86" s="8">
        <f>+response_incCovid!D86</f>
        <v>29865.84</v>
      </c>
      <c r="E86" s="8">
        <f>+response_incCovid!E86</f>
        <v>30591.27</v>
      </c>
      <c r="F86" s="8">
        <f>+response_incCovid!F86</f>
        <v>31727.32</v>
      </c>
      <c r="G86" s="8">
        <f>+response_incCovid!G86</f>
        <v>31382.65</v>
      </c>
      <c r="H86" s="8">
        <f>+response_incCovid!H86</f>
        <v>31268.17</v>
      </c>
      <c r="I86" s="8">
        <f>+response_incCovid!I86</f>
        <v>32661.68</v>
      </c>
      <c r="J86" s="8">
        <f>+response_incCovid!J86</f>
        <v>32240.22</v>
      </c>
      <c r="K86" s="8">
        <f>+response_incCovid!K86</f>
        <v>33272.160000000003</v>
      </c>
      <c r="L86" s="8">
        <f>+response_incCovid!L86</f>
        <v>34721.61</v>
      </c>
      <c r="M86" s="8">
        <f>+response_incCovid!M86</f>
        <v>34383.89</v>
      </c>
      <c r="N86" s="8">
        <f>+response_incCovid!N86</f>
        <v>34189.26</v>
      </c>
      <c r="O86" s="8">
        <f>+response_incCovid!O86</f>
        <v>35099.919999999998</v>
      </c>
      <c r="P86" s="8">
        <f>+response_incCovid!P86</f>
        <v>34272.949999999997</v>
      </c>
      <c r="Q86" s="8">
        <f>+response_incCovid!Q86</f>
        <v>34485.410000000003</v>
      </c>
      <c r="R86" s="8">
        <f>+response_incCovid!R86</f>
        <v>35004.730000000003</v>
      </c>
      <c r="S86" s="8">
        <f>+response_incCovid!S86</f>
        <v>35023.75</v>
      </c>
      <c r="T86" s="8">
        <f>+response_incCovid!T86</f>
        <v>35072.559999999998</v>
      </c>
      <c r="U86" s="8">
        <f>+response_incCovid!U86</f>
        <v>35371.93</v>
      </c>
      <c r="V86" s="8">
        <f>+response_incCovid!V86</f>
        <v>35606.46</v>
      </c>
      <c r="W86" s="8">
        <f>+response_incCovid!W86</f>
        <v>34673.4</v>
      </c>
      <c r="X86" s="8">
        <f>+response_incCovid!X86</f>
        <v>35140.22</v>
      </c>
      <c r="Y86" s="8">
        <f>+response_incCovid!Y86</f>
        <v>34717.589999999997</v>
      </c>
      <c r="Z86" s="8">
        <f>+response_incCovid!Z86</f>
        <v>36121.53</v>
      </c>
    </row>
    <row r="87" spans="1:26" x14ac:dyDescent="0.3">
      <c r="A87">
        <v>85</v>
      </c>
      <c r="B87" s="8">
        <f>+response_incCovid!B87</f>
        <v>26442.01</v>
      </c>
      <c r="C87" s="8">
        <f>+response_incCovid!C87</f>
        <v>27240.48</v>
      </c>
      <c r="D87" s="8">
        <f>+response_incCovid!D87</f>
        <v>27914.33</v>
      </c>
      <c r="E87" s="8">
        <f>+response_incCovid!E87</f>
        <v>28481.16</v>
      </c>
      <c r="F87" s="8">
        <f>+response_incCovid!F87</f>
        <v>30530.54</v>
      </c>
      <c r="G87" s="8">
        <f>+response_incCovid!G87</f>
        <v>30404.41</v>
      </c>
      <c r="H87" s="8">
        <f>+response_incCovid!H87</f>
        <v>30174.86</v>
      </c>
      <c r="I87" s="8">
        <f>+response_incCovid!I87</f>
        <v>30676.21</v>
      </c>
      <c r="J87" s="8">
        <f>+response_incCovid!J87</f>
        <v>31105.46</v>
      </c>
      <c r="K87" s="8">
        <f>+response_incCovid!K87</f>
        <v>29993.41</v>
      </c>
      <c r="L87" s="8">
        <f>+response_incCovid!L87</f>
        <v>33017.33</v>
      </c>
      <c r="M87" s="8">
        <f>+response_incCovid!M87</f>
        <v>33363.74</v>
      </c>
      <c r="N87" s="8">
        <f>+response_incCovid!N87</f>
        <v>33911.22</v>
      </c>
      <c r="O87" s="8">
        <f>+response_incCovid!O87</f>
        <v>33789.81</v>
      </c>
      <c r="P87" s="8">
        <f>+response_incCovid!P87</f>
        <v>33536.85</v>
      </c>
      <c r="Q87" s="8">
        <f>+response_incCovid!Q87</f>
        <v>34481.410000000003</v>
      </c>
      <c r="R87" s="8">
        <f>+response_incCovid!R87</f>
        <v>34409.69</v>
      </c>
      <c r="S87" s="8">
        <f>+response_incCovid!S87</f>
        <v>34612.720000000001</v>
      </c>
      <c r="T87" s="8">
        <f>+response_incCovid!T87</f>
        <v>35038.550000000003</v>
      </c>
      <c r="U87" s="8">
        <f>+response_incCovid!U87</f>
        <v>34322.839999999997</v>
      </c>
      <c r="V87" s="8">
        <f>+response_incCovid!V87</f>
        <v>35507.46</v>
      </c>
      <c r="W87" s="8">
        <f>+response_incCovid!W87</f>
        <v>34868.410000000003</v>
      </c>
      <c r="X87" s="8">
        <f>+response_incCovid!X87</f>
        <v>35387.24</v>
      </c>
      <c r="Y87" s="8">
        <f>+response_incCovid!Y87</f>
        <v>35114.629999999997</v>
      </c>
      <c r="Z87" s="8">
        <f>+response_incCovid!Z87</f>
        <v>34601.410000000003</v>
      </c>
    </row>
    <row r="88" spans="1:26" x14ac:dyDescent="0.3">
      <c r="A88">
        <v>86</v>
      </c>
      <c r="B88" s="8">
        <f>+response_incCovid!B88</f>
        <v>24655.53</v>
      </c>
      <c r="C88" s="8">
        <f>+response_incCovid!C88</f>
        <v>25206.84</v>
      </c>
      <c r="D88" s="8">
        <f>+response_incCovid!D88</f>
        <v>25864.29</v>
      </c>
      <c r="E88" s="8">
        <f>+response_incCovid!E88</f>
        <v>26422.84</v>
      </c>
      <c r="F88" s="8">
        <f>+response_incCovid!F88</f>
        <v>27775.9</v>
      </c>
      <c r="G88" s="8">
        <f>+response_incCovid!G88</f>
        <v>28513.95</v>
      </c>
      <c r="H88" s="8">
        <f>+response_incCovid!H88</f>
        <v>28862</v>
      </c>
      <c r="I88" s="8">
        <f>+response_incCovid!I88</f>
        <v>29475.93</v>
      </c>
      <c r="J88" s="8">
        <f>+response_incCovid!J88</f>
        <v>29183.03</v>
      </c>
      <c r="K88" s="8">
        <f>+response_incCovid!K88</f>
        <v>29576.81</v>
      </c>
      <c r="L88" s="8">
        <f>+response_incCovid!L88</f>
        <v>29474.76</v>
      </c>
      <c r="M88" s="8">
        <f>+response_incCovid!M88</f>
        <v>31201.94</v>
      </c>
      <c r="N88" s="8">
        <f>+response_incCovid!N88</f>
        <v>32467.05</v>
      </c>
      <c r="O88" s="8">
        <f>+response_incCovid!O88</f>
        <v>33617.79</v>
      </c>
      <c r="P88" s="8">
        <f>+response_incCovid!P88</f>
        <v>32495.7</v>
      </c>
      <c r="Q88" s="8">
        <f>+response_incCovid!Q88</f>
        <v>33167.31</v>
      </c>
      <c r="R88" s="8">
        <f>+response_incCovid!R88</f>
        <v>33634.620000000003</v>
      </c>
      <c r="S88" s="8">
        <f>+response_incCovid!S88</f>
        <v>33602.639999999999</v>
      </c>
      <c r="T88" s="8">
        <f>+response_incCovid!T88</f>
        <v>34796.54</v>
      </c>
      <c r="U88" s="8">
        <f>+response_incCovid!U88</f>
        <v>34599.870000000003</v>
      </c>
      <c r="V88" s="8">
        <f>+response_incCovid!V88</f>
        <v>34678.400000000001</v>
      </c>
      <c r="W88" s="8">
        <f>+response_incCovid!W88</f>
        <v>35052.43</v>
      </c>
      <c r="X88" s="8">
        <f>+response_incCovid!X88</f>
        <v>35686.25</v>
      </c>
      <c r="Y88" s="8">
        <f>+response_incCovid!Y88</f>
        <v>35141.620000000003</v>
      </c>
      <c r="Z88" s="8">
        <f>+response_incCovid!Z88</f>
        <v>34590.42</v>
      </c>
    </row>
    <row r="89" spans="1:26" x14ac:dyDescent="0.3">
      <c r="A89">
        <v>87</v>
      </c>
      <c r="B89" s="8">
        <f>+response_incCovid!B89</f>
        <v>22399.94</v>
      </c>
      <c r="C89" s="8">
        <f>+response_incCovid!C89</f>
        <v>22546.73</v>
      </c>
      <c r="D89" s="8">
        <f>+response_incCovid!D89</f>
        <v>23535.68</v>
      </c>
      <c r="E89" s="8">
        <f>+response_incCovid!E89</f>
        <v>23912.16</v>
      </c>
      <c r="F89" s="8">
        <f>+response_incCovid!F89</f>
        <v>25426.86</v>
      </c>
      <c r="G89" s="8">
        <f>+response_incCovid!G89</f>
        <v>26108.36</v>
      </c>
      <c r="H89" s="8">
        <f>+response_incCovid!H89</f>
        <v>26518.35</v>
      </c>
      <c r="I89" s="8">
        <f>+response_incCovid!I89</f>
        <v>27267.41</v>
      </c>
      <c r="J89" s="8">
        <f>+response_incCovid!J89</f>
        <v>27227.09</v>
      </c>
      <c r="K89" s="8">
        <f>+response_incCovid!K89</f>
        <v>26769.16</v>
      </c>
      <c r="L89" s="8">
        <f>+response_incCovid!L89</f>
        <v>28508.6</v>
      </c>
      <c r="M89" s="8">
        <f>+response_incCovid!M89</f>
        <v>27679.439999999999</v>
      </c>
      <c r="N89" s="8">
        <f>+response_incCovid!N89</f>
        <v>29677.7</v>
      </c>
      <c r="O89" s="8">
        <f>+response_incCovid!O89</f>
        <v>31528.62</v>
      </c>
      <c r="P89" s="8">
        <f>+response_incCovid!P89</f>
        <v>31300.52</v>
      </c>
      <c r="Q89" s="8">
        <f>+response_incCovid!Q89</f>
        <v>31751.22</v>
      </c>
      <c r="R89" s="8">
        <f>+response_incCovid!R89</f>
        <v>32651.55</v>
      </c>
      <c r="S89" s="8">
        <f>+response_incCovid!S89</f>
        <v>32912.589999999997</v>
      </c>
      <c r="T89" s="8">
        <f>+response_incCovid!T89</f>
        <v>33492.43</v>
      </c>
      <c r="U89" s="8">
        <f>+response_incCovid!U89</f>
        <v>33574.78</v>
      </c>
      <c r="V89" s="8">
        <f>+response_incCovid!V89</f>
        <v>34905.410000000003</v>
      </c>
      <c r="W89" s="8">
        <f>+response_incCovid!W89</f>
        <v>33759.339999999997</v>
      </c>
      <c r="X89" s="8">
        <f>+response_incCovid!X89</f>
        <v>35164.22</v>
      </c>
      <c r="Y89" s="8">
        <f>+response_incCovid!Y89</f>
        <v>34672.589999999997</v>
      </c>
      <c r="Z89" s="8">
        <f>+response_incCovid!Z89</f>
        <v>34715.43</v>
      </c>
    </row>
    <row r="90" spans="1:26" x14ac:dyDescent="0.3">
      <c r="A90">
        <v>88</v>
      </c>
      <c r="B90" s="8">
        <f>+response_incCovid!B90</f>
        <v>19745.23</v>
      </c>
      <c r="C90" s="8">
        <f>+response_incCovid!C90</f>
        <v>20605.189999999999</v>
      </c>
      <c r="D90" s="8">
        <f>+response_incCovid!D90</f>
        <v>20968.68</v>
      </c>
      <c r="E90" s="8">
        <f>+response_incCovid!E90</f>
        <v>21553</v>
      </c>
      <c r="F90" s="8">
        <f>+response_incCovid!F90</f>
        <v>22664.23</v>
      </c>
      <c r="G90" s="8">
        <f>+response_incCovid!G90</f>
        <v>23160.65</v>
      </c>
      <c r="H90" s="8">
        <f>+response_incCovid!H90</f>
        <v>23754.58</v>
      </c>
      <c r="I90" s="8">
        <f>+response_incCovid!I90</f>
        <v>24902.85</v>
      </c>
      <c r="J90" s="8">
        <f>+response_incCovid!J90</f>
        <v>25258.66</v>
      </c>
      <c r="K90" s="8">
        <f>+response_incCovid!K90</f>
        <v>24779.71</v>
      </c>
      <c r="L90" s="8">
        <f>+response_incCovid!L90</f>
        <v>25674.15</v>
      </c>
      <c r="M90" s="8">
        <f>+response_incCovid!M90</f>
        <v>26406.75</v>
      </c>
      <c r="N90" s="8">
        <f>+response_incCovid!N90</f>
        <v>25902.23</v>
      </c>
      <c r="O90" s="8">
        <f>+response_incCovid!O90</f>
        <v>28742.400000000001</v>
      </c>
      <c r="P90" s="8">
        <f>+response_incCovid!P90</f>
        <v>29088.21</v>
      </c>
      <c r="Q90" s="8">
        <f>+response_incCovid!Q90</f>
        <v>30565.13</v>
      </c>
      <c r="R90" s="8">
        <f>+response_incCovid!R90</f>
        <v>30360.37</v>
      </c>
      <c r="S90" s="8">
        <f>+response_incCovid!S90</f>
        <v>31447.47</v>
      </c>
      <c r="T90" s="8">
        <f>+response_incCovid!T90</f>
        <v>31926.32</v>
      </c>
      <c r="U90" s="8">
        <f>+response_incCovid!U90</f>
        <v>31964.65</v>
      </c>
      <c r="V90" s="8">
        <f>+response_incCovid!V90</f>
        <v>33148.300000000003</v>
      </c>
      <c r="W90" s="8">
        <f>+response_incCovid!W90</f>
        <v>32915.279999999999</v>
      </c>
      <c r="X90" s="8">
        <f>+response_incCovid!X90</f>
        <v>33513.120000000003</v>
      </c>
      <c r="Y90" s="8">
        <f>+response_incCovid!Y90</f>
        <v>34260.559999999998</v>
      </c>
      <c r="Z90" s="8">
        <f>+response_incCovid!Z90</f>
        <v>33817.360000000001</v>
      </c>
    </row>
    <row r="91" spans="1:26" x14ac:dyDescent="0.3">
      <c r="A91">
        <v>89</v>
      </c>
      <c r="B91" s="8">
        <f>+response_incCovid!B91</f>
        <v>17338.009999999998</v>
      </c>
      <c r="C91" s="8">
        <f>+response_incCovid!C91</f>
        <v>17713.509999999998</v>
      </c>
      <c r="D91" s="8">
        <f>+response_incCovid!D91</f>
        <v>18744.75</v>
      </c>
      <c r="E91" s="8">
        <f>+response_incCovid!E91</f>
        <v>19368.39</v>
      </c>
      <c r="F91" s="8">
        <f>+response_incCovid!F91</f>
        <v>20154.650000000001</v>
      </c>
      <c r="G91" s="8">
        <f>+response_incCovid!G91</f>
        <v>20694.04</v>
      </c>
      <c r="H91" s="8">
        <f>+response_incCovid!H91</f>
        <v>21124.97</v>
      </c>
      <c r="I91" s="8">
        <f>+response_incCovid!I91</f>
        <v>22325.25</v>
      </c>
      <c r="J91" s="8">
        <f>+response_incCovid!J91</f>
        <v>22432.02</v>
      </c>
      <c r="K91" s="8">
        <f>+response_incCovid!K91</f>
        <v>22573.200000000001</v>
      </c>
      <c r="L91" s="8">
        <f>+response_incCovid!L91</f>
        <v>23154.74</v>
      </c>
      <c r="M91" s="8">
        <f>+response_incCovid!M91</f>
        <v>23172.29</v>
      </c>
      <c r="N91" s="8">
        <f>+response_incCovid!N91</f>
        <v>24176.01</v>
      </c>
      <c r="O91" s="8">
        <f>+response_incCovid!O91</f>
        <v>24687.05</v>
      </c>
      <c r="P91" s="8">
        <f>+response_incCovid!P91</f>
        <v>26109.78</v>
      </c>
      <c r="Q91" s="8">
        <f>+response_incCovid!Q91</f>
        <v>27751.94</v>
      </c>
      <c r="R91" s="8">
        <f>+response_incCovid!R91</f>
        <v>28825.25</v>
      </c>
      <c r="S91" s="8">
        <f>+response_incCovid!S91</f>
        <v>28761.25</v>
      </c>
      <c r="T91" s="8">
        <f>+response_incCovid!T91</f>
        <v>30042.19</v>
      </c>
      <c r="U91" s="8">
        <f>+response_incCovid!U91</f>
        <v>30137.5</v>
      </c>
      <c r="V91" s="8">
        <f>+response_incCovid!V91</f>
        <v>30705.119999999999</v>
      </c>
      <c r="W91" s="8">
        <f>+response_incCovid!W91</f>
        <v>31475.18</v>
      </c>
      <c r="X91" s="8">
        <f>+response_incCovid!X91</f>
        <v>32206.04</v>
      </c>
      <c r="Y91" s="8">
        <f>+response_incCovid!Y91</f>
        <v>31822.38</v>
      </c>
      <c r="Z91" s="8">
        <f>+response_incCovid!Z91</f>
        <v>32171.25</v>
      </c>
    </row>
    <row r="92" spans="1:26" x14ac:dyDescent="0.3">
      <c r="A92">
        <v>90</v>
      </c>
      <c r="B92" s="8">
        <f>+response_incCovid!B92</f>
        <v>14949.56</v>
      </c>
      <c r="C92" s="8">
        <f>+response_incCovid!C92</f>
        <v>15440.3</v>
      </c>
      <c r="D92" s="8">
        <f>+response_incCovid!D92</f>
        <v>16357.79</v>
      </c>
      <c r="E92" s="8">
        <f>+response_incCovid!E92</f>
        <v>16744.66</v>
      </c>
      <c r="F92" s="8">
        <f>+response_incCovid!F92</f>
        <v>17263.48</v>
      </c>
      <c r="G92" s="8">
        <f>+response_incCovid!G92</f>
        <v>17782.34</v>
      </c>
      <c r="H92" s="8">
        <f>+response_incCovid!H92</f>
        <v>18088.900000000001</v>
      </c>
      <c r="I92" s="8">
        <f>+response_incCovid!I92</f>
        <v>19053.48</v>
      </c>
      <c r="J92" s="8">
        <f>+response_incCovid!J92</f>
        <v>19805.43</v>
      </c>
      <c r="K92" s="8">
        <f>+response_incCovid!K92</f>
        <v>19600.009999999998</v>
      </c>
      <c r="L92" s="8">
        <f>+response_incCovid!L92</f>
        <v>20717.349999999999</v>
      </c>
      <c r="M92" s="8">
        <f>+response_incCovid!M92</f>
        <v>20439.900000000001</v>
      </c>
      <c r="N92" s="8">
        <f>+response_incCovid!N92</f>
        <v>21012.62</v>
      </c>
      <c r="O92" s="8">
        <f>+response_incCovid!O92</f>
        <v>22647.88</v>
      </c>
      <c r="P92" s="8">
        <f>+response_incCovid!P92</f>
        <v>22027.18</v>
      </c>
      <c r="Q92" s="8">
        <f>+response_incCovid!Q92</f>
        <v>24778.73</v>
      </c>
      <c r="R92" s="8">
        <f>+response_incCovid!R92</f>
        <v>26063.040000000001</v>
      </c>
      <c r="S92" s="8">
        <f>+response_incCovid!S92</f>
        <v>27032.12</v>
      </c>
      <c r="T92" s="8">
        <f>+response_incCovid!T92</f>
        <v>27343.99</v>
      </c>
      <c r="U92" s="8">
        <f>+response_incCovid!U92</f>
        <v>27641.29</v>
      </c>
      <c r="V92" s="8">
        <f>+response_incCovid!V92</f>
        <v>28697.98</v>
      </c>
      <c r="W92" s="8">
        <f>+response_incCovid!W92</f>
        <v>28737.99</v>
      </c>
      <c r="X92" s="8">
        <f>+response_incCovid!X92</f>
        <v>29858.880000000001</v>
      </c>
      <c r="Y92" s="8">
        <f>+response_incCovid!Y92</f>
        <v>30003.24</v>
      </c>
      <c r="Z92" s="8">
        <f>+response_incCovid!Z92</f>
        <v>29493.06</v>
      </c>
    </row>
    <row r="93" spans="1:26" x14ac:dyDescent="0.3">
      <c r="A93">
        <v>91</v>
      </c>
      <c r="B93" s="8">
        <f>+response_incCovid!B93</f>
        <v>12698.37</v>
      </c>
      <c r="C93" s="8">
        <f>+response_incCovid!C93</f>
        <v>13185.1</v>
      </c>
      <c r="D93" s="8">
        <f>+response_incCovid!D93</f>
        <v>13555.56</v>
      </c>
      <c r="E93" s="8">
        <f>+response_incCovid!E93</f>
        <v>14021.9</v>
      </c>
      <c r="F93" s="8">
        <f>+response_incCovid!F93</f>
        <v>15012.96</v>
      </c>
      <c r="G93" s="8">
        <f>+response_incCovid!G93</f>
        <v>15162.7</v>
      </c>
      <c r="H93" s="8">
        <f>+response_incCovid!H93</f>
        <v>15539.31</v>
      </c>
      <c r="I93" s="8">
        <f>+response_incCovid!I93</f>
        <v>15914.74</v>
      </c>
      <c r="J93" s="8">
        <f>+response_incCovid!J93</f>
        <v>16665.73</v>
      </c>
      <c r="K93" s="8">
        <f>+response_incCovid!K93</f>
        <v>16591.32</v>
      </c>
      <c r="L93" s="8">
        <f>+response_incCovid!L93</f>
        <v>17777.87</v>
      </c>
      <c r="M93" s="8">
        <f>+response_incCovid!M93</f>
        <v>18023.57</v>
      </c>
      <c r="N93" s="8">
        <f>+response_incCovid!N93</f>
        <v>18125.25</v>
      </c>
      <c r="O93" s="8">
        <f>+response_incCovid!O93</f>
        <v>19136.59</v>
      </c>
      <c r="P93" s="8">
        <f>+response_incCovid!P93</f>
        <v>19632.84</v>
      </c>
      <c r="Q93" s="8">
        <f>+response_incCovid!Q93</f>
        <v>20030.39</v>
      </c>
      <c r="R93" s="8">
        <f>+response_incCovid!R93</f>
        <v>22505.75</v>
      </c>
      <c r="S93" s="8">
        <f>+response_incCovid!S93</f>
        <v>23790.87</v>
      </c>
      <c r="T93" s="8">
        <f>+response_incCovid!T93</f>
        <v>24468.78</v>
      </c>
      <c r="U93" s="8">
        <f>+response_incCovid!U93</f>
        <v>24628.04</v>
      </c>
      <c r="V93" s="8">
        <f>+response_incCovid!V93</f>
        <v>25870.79</v>
      </c>
      <c r="W93" s="8">
        <f>+response_incCovid!W93</f>
        <v>26094.3</v>
      </c>
      <c r="X93" s="8">
        <f>+response_incCovid!X93</f>
        <v>26415.67</v>
      </c>
      <c r="Y93" s="8">
        <f>+response_incCovid!Y93</f>
        <v>27234.03</v>
      </c>
      <c r="Z93" s="8">
        <f>+response_incCovid!Z93</f>
        <v>27306.91</v>
      </c>
    </row>
    <row r="94" spans="1:26" x14ac:dyDescent="0.3">
      <c r="A94">
        <v>92</v>
      </c>
      <c r="B94" s="8">
        <f>+response_incCovid!B94</f>
        <v>10779.86</v>
      </c>
      <c r="C94" s="8">
        <f>+response_incCovid!C94</f>
        <v>11038.43</v>
      </c>
      <c r="D94" s="8">
        <f>+response_incCovid!D94</f>
        <v>11223.44</v>
      </c>
      <c r="E94" s="8">
        <f>+response_incCovid!E94</f>
        <v>11629.24</v>
      </c>
      <c r="F94" s="8">
        <f>+response_incCovid!F94</f>
        <v>12383.86</v>
      </c>
      <c r="G94" s="8">
        <f>+response_incCovid!G94</f>
        <v>12906.14</v>
      </c>
      <c r="H94" s="8">
        <f>+response_incCovid!H94</f>
        <v>12851.56</v>
      </c>
      <c r="I94" s="8">
        <f>+response_incCovid!I94</f>
        <v>13799.24</v>
      </c>
      <c r="J94" s="8">
        <f>+response_incCovid!J94</f>
        <v>13714.07</v>
      </c>
      <c r="K94" s="8">
        <f>+response_incCovid!K94</f>
        <v>13821.18</v>
      </c>
      <c r="L94" s="8">
        <f>+response_incCovid!L94</f>
        <v>14919.41</v>
      </c>
      <c r="M94" s="8">
        <f>+response_incCovid!M94</f>
        <v>15115.15</v>
      </c>
      <c r="N94" s="8">
        <f>+response_incCovid!N94</f>
        <v>15478.93</v>
      </c>
      <c r="O94" s="8">
        <f>+response_incCovid!O94</f>
        <v>16021.33</v>
      </c>
      <c r="P94" s="8">
        <f>+response_incCovid!P94</f>
        <v>16574.39</v>
      </c>
      <c r="Q94" s="8">
        <f>+response_incCovid!Q94</f>
        <v>17851.25</v>
      </c>
      <c r="R94" s="8">
        <f>+response_incCovid!R94</f>
        <v>18351.439999999999</v>
      </c>
      <c r="S94" s="8">
        <f>+response_incCovid!S94</f>
        <v>19594.54</v>
      </c>
      <c r="T94" s="8">
        <f>+response_incCovid!T94</f>
        <v>21533.56</v>
      </c>
      <c r="U94" s="8">
        <f>+response_incCovid!U94</f>
        <v>21969.82</v>
      </c>
      <c r="V94" s="8">
        <f>+response_incCovid!V94</f>
        <v>22538.560000000001</v>
      </c>
      <c r="W94" s="8">
        <f>+response_incCovid!W94</f>
        <v>22898.080000000002</v>
      </c>
      <c r="X94" s="8">
        <f>+response_incCovid!X94</f>
        <v>24085.52</v>
      </c>
      <c r="Y94" s="8">
        <f>+response_incCovid!Y94</f>
        <v>23643.759999999998</v>
      </c>
      <c r="Z94" s="8">
        <f>+response_incCovid!Z94</f>
        <v>24255.7</v>
      </c>
    </row>
    <row r="95" spans="1:26" x14ac:dyDescent="0.3">
      <c r="A95">
        <v>93</v>
      </c>
      <c r="B95" s="8">
        <f>+response_incCovid!B95</f>
        <v>8712.31</v>
      </c>
      <c r="C95" s="8">
        <f>+response_incCovid!C95</f>
        <v>8955.7900000000009</v>
      </c>
      <c r="D95" s="8">
        <f>+response_incCovid!D95</f>
        <v>9265.43</v>
      </c>
      <c r="E95" s="8">
        <f>+response_incCovid!E95</f>
        <v>9451.6299999999992</v>
      </c>
      <c r="F95" s="8">
        <f>+response_incCovid!F95</f>
        <v>9989.2999999999993</v>
      </c>
      <c r="G95" s="8">
        <f>+response_incCovid!G95</f>
        <v>10459.049999999999</v>
      </c>
      <c r="H95" s="8">
        <f>+response_incCovid!H95</f>
        <v>10686.96</v>
      </c>
      <c r="I95" s="8">
        <f>+response_incCovid!I95</f>
        <v>11098.47</v>
      </c>
      <c r="J95" s="8">
        <f>+response_incCovid!J95</f>
        <v>11225.51</v>
      </c>
      <c r="K95" s="8">
        <f>+response_incCovid!K95</f>
        <v>11086.55</v>
      </c>
      <c r="L95" s="8">
        <f>+response_incCovid!L95</f>
        <v>12102.96</v>
      </c>
      <c r="M95" s="8">
        <f>+response_incCovid!M95</f>
        <v>12271.75</v>
      </c>
      <c r="N95" s="8">
        <f>+response_incCovid!N95</f>
        <v>12791.6</v>
      </c>
      <c r="O95" s="8">
        <f>+response_incCovid!O95</f>
        <v>13566.13</v>
      </c>
      <c r="P95" s="8">
        <f>+response_incCovid!P95</f>
        <v>13518.96</v>
      </c>
      <c r="Q95" s="8">
        <f>+response_incCovid!Q95</f>
        <v>14434</v>
      </c>
      <c r="R95" s="8">
        <f>+response_incCovid!R95</f>
        <v>15295.19</v>
      </c>
      <c r="S95" s="8">
        <f>+response_incCovid!S95</f>
        <v>15719.24</v>
      </c>
      <c r="T95" s="8">
        <f>+response_incCovid!T95</f>
        <v>17525.28</v>
      </c>
      <c r="U95" s="8">
        <f>+response_incCovid!U95</f>
        <v>18715.55</v>
      </c>
      <c r="V95" s="8">
        <f>+response_incCovid!V95</f>
        <v>19605.36</v>
      </c>
      <c r="W95" s="8">
        <f>+response_incCovid!W95</f>
        <v>19431.349999999999</v>
      </c>
      <c r="X95" s="8">
        <f>+response_incCovid!X95</f>
        <v>20246.28</v>
      </c>
      <c r="Y95" s="8">
        <f>+response_incCovid!Y95</f>
        <v>20768.55</v>
      </c>
      <c r="Z95" s="8">
        <f>+response_incCovid!Z95</f>
        <v>20789.45</v>
      </c>
    </row>
    <row r="96" spans="1:26" x14ac:dyDescent="0.3">
      <c r="A96">
        <v>94</v>
      </c>
      <c r="B96" s="8">
        <f>+response_incCovid!B96</f>
        <v>6744.99</v>
      </c>
      <c r="C96" s="8">
        <f>+response_incCovid!C96</f>
        <v>6988.17</v>
      </c>
      <c r="D96" s="8">
        <f>+response_incCovid!D96</f>
        <v>7477.96</v>
      </c>
      <c r="E96" s="8">
        <f>+response_incCovid!E96</f>
        <v>7630.13</v>
      </c>
      <c r="F96" s="8">
        <f>+response_incCovid!F96</f>
        <v>7869.81</v>
      </c>
      <c r="G96" s="8">
        <f>+response_incCovid!G96</f>
        <v>8159.48</v>
      </c>
      <c r="H96" s="8">
        <f>+response_incCovid!H96</f>
        <v>8378.33</v>
      </c>
      <c r="I96" s="8">
        <f>+response_incCovid!I96</f>
        <v>8970.25</v>
      </c>
      <c r="J96" s="8">
        <f>+response_incCovid!J96</f>
        <v>8776.9599999999991</v>
      </c>
      <c r="K96" s="8">
        <f>+response_incCovid!K96</f>
        <v>9090.09</v>
      </c>
      <c r="L96" s="8">
        <f>+response_incCovid!L96</f>
        <v>9519.5400000000009</v>
      </c>
      <c r="M96" s="8">
        <f>+response_incCovid!M96</f>
        <v>9682.3799999999992</v>
      </c>
      <c r="N96" s="8">
        <f>+response_incCovid!N96</f>
        <v>10078.26</v>
      </c>
      <c r="O96" s="8">
        <f>+response_incCovid!O96</f>
        <v>10834.9</v>
      </c>
      <c r="P96" s="8">
        <f>+response_incCovid!P96</f>
        <v>10966.59</v>
      </c>
      <c r="Q96" s="8">
        <f>+response_incCovid!Q96</f>
        <v>11494.81</v>
      </c>
      <c r="R96" s="8">
        <f>+response_incCovid!R96</f>
        <v>12151.95</v>
      </c>
      <c r="S96" s="8">
        <f>+response_incCovid!S96</f>
        <v>13114.03</v>
      </c>
      <c r="T96" s="8">
        <f>+response_incCovid!T96</f>
        <v>13189.96</v>
      </c>
      <c r="U96" s="8">
        <f>+response_incCovid!U96</f>
        <v>14441.19</v>
      </c>
      <c r="V96" s="8">
        <f>+response_incCovid!V96</f>
        <v>15975.11</v>
      </c>
      <c r="W96" s="8">
        <f>+response_incCovid!W96</f>
        <v>16174.12</v>
      </c>
      <c r="X96" s="8">
        <f>+response_incCovid!X96</f>
        <v>16675.05</v>
      </c>
      <c r="Y96" s="8">
        <f>+response_incCovid!Y96</f>
        <v>17157.28</v>
      </c>
      <c r="Z96" s="8">
        <f>+response_incCovid!Z96</f>
        <v>17435.22</v>
      </c>
    </row>
    <row r="97" spans="1:26" x14ac:dyDescent="0.3">
      <c r="A97">
        <v>95</v>
      </c>
      <c r="B97" s="8">
        <f>+response_incCovid!B97</f>
        <v>5333.17</v>
      </c>
      <c r="C97" s="8">
        <f>+response_incCovid!C97</f>
        <v>5326.78</v>
      </c>
      <c r="D97" s="8">
        <f>+response_incCovid!D97</f>
        <v>5523.45</v>
      </c>
      <c r="E97" s="8">
        <f>+response_incCovid!E97</f>
        <v>5848.63</v>
      </c>
      <c r="F97" s="8">
        <f>+response_incCovid!F97</f>
        <v>6219.44</v>
      </c>
      <c r="G97" s="8">
        <f>+response_incCovid!G97</f>
        <v>6224.52</v>
      </c>
      <c r="H97" s="8">
        <f>+response_incCovid!H97</f>
        <v>6370.76</v>
      </c>
      <c r="I97" s="8">
        <f>+response_incCovid!I97</f>
        <v>6641.56</v>
      </c>
      <c r="J97" s="8">
        <f>+response_incCovid!J97</f>
        <v>6905.54</v>
      </c>
      <c r="K97" s="8">
        <f>+response_incCovid!K97</f>
        <v>6742.55</v>
      </c>
      <c r="L97" s="8">
        <f>+response_incCovid!L97</f>
        <v>7272.17</v>
      </c>
      <c r="M97" s="8">
        <f>+response_incCovid!M97</f>
        <v>7282.04</v>
      </c>
      <c r="N97" s="8">
        <f>+response_incCovid!N97</f>
        <v>7832.98</v>
      </c>
      <c r="O97" s="8">
        <f>+response_incCovid!O97</f>
        <v>8140.68</v>
      </c>
      <c r="P97" s="8">
        <f>+response_incCovid!P97</f>
        <v>8468.23</v>
      </c>
      <c r="Q97" s="8">
        <f>+response_incCovid!Q97</f>
        <v>9010.6299999999992</v>
      </c>
      <c r="R97" s="8">
        <f>+response_incCovid!R97</f>
        <v>9306.73</v>
      </c>
      <c r="S97" s="8">
        <f>+response_incCovid!S97</f>
        <v>9970.7800000000007</v>
      </c>
      <c r="T97" s="8">
        <f>+response_incCovid!T97</f>
        <v>10726.79</v>
      </c>
      <c r="U97" s="8">
        <f>+response_incCovid!U97</f>
        <v>10652.88</v>
      </c>
      <c r="V97" s="8">
        <f>+response_incCovid!V97</f>
        <v>12317.85</v>
      </c>
      <c r="W97" s="8">
        <f>+response_incCovid!W97</f>
        <v>12799.89</v>
      </c>
      <c r="X97" s="8">
        <f>+response_incCovid!X97</f>
        <v>13693.87</v>
      </c>
      <c r="Y97" s="8">
        <f>+response_incCovid!Y97</f>
        <v>13739.03</v>
      </c>
      <c r="Z97" s="8">
        <f>+response_incCovid!Z97</f>
        <v>14155.98</v>
      </c>
    </row>
    <row r="98" spans="1:26" x14ac:dyDescent="0.3">
      <c r="A98">
        <v>96</v>
      </c>
      <c r="B98" s="8">
        <f>+response_incCovid!B98</f>
        <v>3694.01</v>
      </c>
      <c r="C98" s="8">
        <f>+response_incCovid!C98</f>
        <v>4207.34</v>
      </c>
      <c r="D98" s="8">
        <f>+response_incCovid!D98</f>
        <v>4238.87</v>
      </c>
      <c r="E98" s="8">
        <f>+response_incCovid!E98</f>
        <v>4335.2</v>
      </c>
      <c r="F98" s="8">
        <f>+response_incCovid!F98</f>
        <v>4640.07</v>
      </c>
      <c r="G98" s="8">
        <f>+response_incCovid!G98</f>
        <v>4780.16</v>
      </c>
      <c r="H98" s="8">
        <f>+response_incCovid!H98</f>
        <v>4875.3500000000004</v>
      </c>
      <c r="I98" s="8">
        <f>+response_incCovid!I98</f>
        <v>4929.16</v>
      </c>
      <c r="J98" s="8">
        <f>+response_incCovid!J98</f>
        <v>5171.16</v>
      </c>
      <c r="K98" s="8">
        <f>+response_incCovid!K98</f>
        <v>5262.21</v>
      </c>
      <c r="L98" s="8">
        <f>+response_incCovid!L98</f>
        <v>5271.85</v>
      </c>
      <c r="M98" s="8">
        <f>+response_incCovid!M98</f>
        <v>5433.77</v>
      </c>
      <c r="N98" s="8">
        <f>+response_incCovid!N98</f>
        <v>5446.68</v>
      </c>
      <c r="O98" s="8">
        <f>+response_incCovid!O98</f>
        <v>5843.49</v>
      </c>
      <c r="P98" s="8">
        <f>+response_incCovid!P98</f>
        <v>6292.91</v>
      </c>
      <c r="Q98" s="8">
        <f>+response_incCovid!Q98</f>
        <v>6744.47</v>
      </c>
      <c r="R98" s="8">
        <f>+response_incCovid!R98</f>
        <v>7136.56</v>
      </c>
      <c r="S98" s="8">
        <f>+response_incCovid!S98</f>
        <v>7548.59</v>
      </c>
      <c r="T98" s="8">
        <f>+response_incCovid!T98</f>
        <v>7783.56</v>
      </c>
      <c r="U98" s="8">
        <f>+response_incCovid!U98</f>
        <v>8459.7000000000007</v>
      </c>
      <c r="V98" s="8">
        <f>+response_incCovid!V98</f>
        <v>8718.61</v>
      </c>
      <c r="W98" s="8">
        <f>+response_incCovid!W98</f>
        <v>9613.66</v>
      </c>
      <c r="X98" s="8">
        <f>+response_incCovid!X98</f>
        <v>10481.67</v>
      </c>
      <c r="Y98" s="8">
        <f>+response_incCovid!Y98</f>
        <v>10953.82</v>
      </c>
      <c r="Z98" s="8">
        <f>+response_incCovid!Z98</f>
        <v>10903.76</v>
      </c>
    </row>
    <row r="99" spans="1:26" x14ac:dyDescent="0.3">
      <c r="A99">
        <v>97</v>
      </c>
      <c r="B99" s="8">
        <f>+response_incCovid!B99</f>
        <v>2997.79</v>
      </c>
      <c r="C99" s="8">
        <f>+response_incCovid!C99</f>
        <v>2800.73</v>
      </c>
      <c r="D99" s="8">
        <f>+response_incCovid!D99</f>
        <v>3170.36</v>
      </c>
      <c r="E99" s="8">
        <f>+response_incCovid!E99</f>
        <v>3173.73</v>
      </c>
      <c r="F99" s="8">
        <f>+response_incCovid!F99</f>
        <v>3282.76</v>
      </c>
      <c r="G99" s="8">
        <f>+response_incCovid!G99</f>
        <v>3451.85</v>
      </c>
      <c r="H99" s="8">
        <f>+response_incCovid!H99</f>
        <v>3414.95</v>
      </c>
      <c r="I99" s="8">
        <f>+response_incCovid!I99</f>
        <v>3576.84</v>
      </c>
      <c r="J99" s="8">
        <f>+response_incCovid!J99</f>
        <v>3502.79</v>
      </c>
      <c r="K99" s="8">
        <f>+response_incCovid!K99</f>
        <v>3621.83</v>
      </c>
      <c r="L99" s="8">
        <f>+response_incCovid!L99</f>
        <v>4009.15</v>
      </c>
      <c r="M99" s="8">
        <f>+response_incCovid!M99</f>
        <v>3908.56</v>
      </c>
      <c r="N99" s="8">
        <f>+response_incCovid!N99</f>
        <v>4073.51</v>
      </c>
      <c r="O99" s="8">
        <f>+response_incCovid!O99</f>
        <v>4272.3599999999997</v>
      </c>
      <c r="P99" s="8">
        <f>+response_incCovid!P99</f>
        <v>4429.6400000000003</v>
      </c>
      <c r="Q99" s="8">
        <f>+response_incCovid!Q99</f>
        <v>4731.33</v>
      </c>
      <c r="R99" s="8">
        <f>+response_incCovid!R99</f>
        <v>5148.3999999999996</v>
      </c>
      <c r="S99" s="8">
        <f>+response_incCovid!S99</f>
        <v>5457.43</v>
      </c>
      <c r="T99" s="8">
        <f>+response_incCovid!T99</f>
        <v>5663.41</v>
      </c>
      <c r="U99" s="8">
        <f>+response_incCovid!U99</f>
        <v>6071.5</v>
      </c>
      <c r="V99" s="8">
        <f>+response_incCovid!V99</f>
        <v>6572.46</v>
      </c>
      <c r="W99" s="8">
        <f>+response_incCovid!W99</f>
        <v>6489.45</v>
      </c>
      <c r="X99" s="8">
        <f>+response_incCovid!X99</f>
        <v>7532.48</v>
      </c>
      <c r="Y99" s="8">
        <f>+response_incCovid!Y99</f>
        <v>8086.6</v>
      </c>
      <c r="Z99" s="8">
        <f>+response_incCovid!Z99</f>
        <v>8259.58</v>
      </c>
    </row>
    <row r="100" spans="1:26" x14ac:dyDescent="0.3">
      <c r="A100">
        <v>98</v>
      </c>
      <c r="B100" s="8">
        <f>+response_incCovid!B100</f>
        <v>2099.5500000000002</v>
      </c>
      <c r="C100" s="8">
        <f>+response_incCovid!C100</f>
        <v>2137.66</v>
      </c>
      <c r="D100" s="8">
        <f>+response_incCovid!D100</f>
        <v>2021.27</v>
      </c>
      <c r="E100" s="8">
        <f>+response_incCovid!E100</f>
        <v>2251.7800000000002</v>
      </c>
      <c r="F100" s="8">
        <f>+response_incCovid!F100</f>
        <v>2274.0100000000002</v>
      </c>
      <c r="G100" s="8">
        <f>+response_incCovid!G100</f>
        <v>2411.59</v>
      </c>
      <c r="H100" s="8">
        <f>+response_incCovid!H100</f>
        <v>2457.6799999999998</v>
      </c>
      <c r="I100" s="8">
        <f>+response_incCovid!I100</f>
        <v>2624.62</v>
      </c>
      <c r="J100" s="8">
        <f>+response_incCovid!J100</f>
        <v>2502.56</v>
      </c>
      <c r="K100" s="8">
        <f>+response_incCovid!K100</f>
        <v>2483.58</v>
      </c>
      <c r="L100" s="8">
        <f>+response_incCovid!L100</f>
        <v>2629.93</v>
      </c>
      <c r="M100" s="8">
        <f>+response_incCovid!M100</f>
        <v>2737.38</v>
      </c>
      <c r="N100" s="8">
        <f>+response_incCovid!N100</f>
        <v>2807.35</v>
      </c>
      <c r="O100" s="8">
        <f>+response_incCovid!O100</f>
        <v>3070.26</v>
      </c>
      <c r="P100" s="8">
        <f>+response_incCovid!P100</f>
        <v>2908.42</v>
      </c>
      <c r="Q100" s="8">
        <f>+response_incCovid!Q100</f>
        <v>3287.23</v>
      </c>
      <c r="R100" s="8">
        <f>+response_incCovid!R100</f>
        <v>3461.27</v>
      </c>
      <c r="S100" s="8">
        <f>+response_incCovid!S100</f>
        <v>3910.8</v>
      </c>
      <c r="T100" s="8">
        <f>+response_incCovid!T100</f>
        <v>3944.29</v>
      </c>
      <c r="U100" s="8">
        <f>+response_incCovid!U100</f>
        <v>4254.3599999999997</v>
      </c>
      <c r="V100" s="8">
        <f>+response_incCovid!V100</f>
        <v>4476.3100000000004</v>
      </c>
      <c r="W100" s="8">
        <f>+response_incCovid!W100</f>
        <v>4869.34</v>
      </c>
      <c r="X100" s="8">
        <f>+response_incCovid!X100</f>
        <v>4973.32</v>
      </c>
      <c r="Y100" s="8">
        <f>+response_incCovid!Y100</f>
        <v>5565.42</v>
      </c>
      <c r="Z100" s="8">
        <f>+response_incCovid!Z100</f>
        <v>5975.41</v>
      </c>
    </row>
    <row r="101" spans="1:26" x14ac:dyDescent="0.3">
      <c r="A101">
        <v>99</v>
      </c>
      <c r="B101" s="8">
        <f>+response_incCovid!B101</f>
        <v>1465.39</v>
      </c>
      <c r="C101" s="8">
        <f>+response_incCovid!C101</f>
        <v>1494.96</v>
      </c>
      <c r="D101" s="8">
        <f>+response_incCovid!D101</f>
        <v>1453.38</v>
      </c>
      <c r="E101" s="8">
        <f>+response_incCovid!E101</f>
        <v>1447.4</v>
      </c>
      <c r="F101" s="8">
        <f>+response_incCovid!F101</f>
        <v>1688.9</v>
      </c>
      <c r="G101" s="8">
        <f>+response_incCovid!G101</f>
        <v>1671.41</v>
      </c>
      <c r="H101" s="8">
        <f>+response_incCovid!H101</f>
        <v>1605.44</v>
      </c>
      <c r="I101" s="8">
        <f>+response_incCovid!I101</f>
        <v>1742.91</v>
      </c>
      <c r="J101" s="8">
        <f>+response_incCovid!J101</f>
        <v>1796.41</v>
      </c>
      <c r="K101" s="8">
        <f>+response_incCovid!K101</f>
        <v>1717.9</v>
      </c>
      <c r="L101" s="8">
        <f>+response_incCovid!L101</f>
        <v>1786.29</v>
      </c>
      <c r="M101" s="8">
        <f>+response_incCovid!M101</f>
        <v>1802.75</v>
      </c>
      <c r="N101" s="8">
        <f>+response_incCovid!N101</f>
        <v>1938.24</v>
      </c>
      <c r="O101" s="8">
        <f>+response_incCovid!O101</f>
        <v>2005.68</v>
      </c>
      <c r="P101" s="8">
        <f>+response_incCovid!P101</f>
        <v>2096.31</v>
      </c>
      <c r="Q101" s="8">
        <f>+response_incCovid!Q101</f>
        <v>2201.15</v>
      </c>
      <c r="R101" s="8">
        <f>+response_incCovid!R101</f>
        <v>2402.19</v>
      </c>
      <c r="S101" s="8">
        <f>+response_incCovid!S101</f>
        <v>2555.1999999999998</v>
      </c>
      <c r="T101" s="8">
        <f>+response_incCovid!T101</f>
        <v>2665.19</v>
      </c>
      <c r="U101" s="8">
        <f>+response_incCovid!U101</f>
        <v>2783.23</v>
      </c>
      <c r="V101" s="8">
        <f>+response_incCovid!V101</f>
        <v>3070.22</v>
      </c>
      <c r="W101" s="8">
        <f>+response_incCovid!W101</f>
        <v>3140.22</v>
      </c>
      <c r="X101" s="8">
        <f>+response_incCovid!X101</f>
        <v>3525.22</v>
      </c>
      <c r="Y101" s="8">
        <f>+response_incCovid!Y101</f>
        <v>3481.26</v>
      </c>
      <c r="Z101" s="8">
        <f>+response_incCovid!Z101</f>
        <v>3766.26</v>
      </c>
    </row>
    <row r="102" spans="1:26" x14ac:dyDescent="0.3">
      <c r="A102">
        <v>100</v>
      </c>
      <c r="B102" s="8">
        <f>+response_incCovid!B102</f>
        <v>2824.7600000000007</v>
      </c>
      <c r="C102" s="8">
        <f>+response_incCovid!C102</f>
        <v>2890.400000000001</v>
      </c>
      <c r="D102" s="8">
        <f>+response_incCovid!D102</f>
        <v>2894.76</v>
      </c>
      <c r="E102" s="8">
        <f>+response_incCovid!E102</f>
        <v>2839.8100000000009</v>
      </c>
      <c r="F102" s="8">
        <f>+response_incCovid!F102</f>
        <v>2836.65</v>
      </c>
      <c r="G102" s="8">
        <f>+response_incCovid!G102</f>
        <v>2875.69</v>
      </c>
      <c r="H102" s="8">
        <f>+response_incCovid!H102</f>
        <v>2871.78</v>
      </c>
      <c r="I102" s="8">
        <f>+response_incCovid!I102</f>
        <v>2931.19</v>
      </c>
      <c r="J102" s="8">
        <f>+response_incCovid!J102</f>
        <v>3000.670000000001</v>
      </c>
      <c r="K102" s="8">
        <f>+response_incCovid!K102</f>
        <v>2999.1700000000005</v>
      </c>
      <c r="L102" s="8">
        <f>+response_incCovid!L102</f>
        <v>2997.4800000000009</v>
      </c>
      <c r="M102" s="8">
        <f>+response_incCovid!M102</f>
        <v>3093.94</v>
      </c>
      <c r="N102" s="8">
        <f>+response_incCovid!N102</f>
        <v>3177.3900000000003</v>
      </c>
      <c r="O102" s="8">
        <f>+response_incCovid!O102</f>
        <v>3329.74</v>
      </c>
      <c r="P102" s="8">
        <f>+response_incCovid!P102</f>
        <v>3376.4900000000007</v>
      </c>
      <c r="Q102" s="8">
        <f>+response_incCovid!Q102</f>
        <v>3606.26</v>
      </c>
      <c r="R102" s="8">
        <f>+response_incCovid!R102</f>
        <v>3739.2799999999997</v>
      </c>
      <c r="S102" s="8">
        <f>+response_incCovid!S102</f>
        <v>4092.8</v>
      </c>
      <c r="T102" s="8">
        <f>+response_incCovid!T102</f>
        <v>4347.3100000000004</v>
      </c>
      <c r="U102" s="8">
        <f>+response_incCovid!U102</f>
        <v>4562.38</v>
      </c>
      <c r="V102" s="8">
        <f>+response_incCovid!V102</f>
        <v>4939.3700000000008</v>
      </c>
      <c r="W102" s="8">
        <f>+response_incCovid!W102</f>
        <v>5047.3600000000006</v>
      </c>
      <c r="X102" s="8">
        <f>+response_incCovid!X102</f>
        <v>5438.35</v>
      </c>
      <c r="Y102" s="8">
        <f>+response_incCovid!Y102</f>
        <v>5696.42</v>
      </c>
      <c r="Z102" s="8">
        <f>+response_incCovid!Z102</f>
        <v>5955.41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V102"/>
  <sheetViews>
    <sheetView zoomScale="70" zoomScaleNormal="70" workbookViewId="0">
      <selection activeCell="T1" sqref="T1"/>
    </sheetView>
  </sheetViews>
  <sheetFormatPr defaultRowHeight="16.5" x14ac:dyDescent="0.3"/>
  <cols>
    <col min="2" max="22" width="11.25" bestFit="1" customWidth="1"/>
  </cols>
  <sheetData>
    <row r="1" spans="1:22" x14ac:dyDescent="0.3">
      <c r="B1">
        <v>1995</v>
      </c>
      <c r="C1">
        <f>+B1+1</f>
        <v>1996</v>
      </c>
      <c r="D1">
        <f t="shared" ref="D1:Q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ref="R1" si="1">+Q1+1</f>
        <v>2011</v>
      </c>
      <c r="S1">
        <f t="shared" ref="S1" si="2">+R1+1</f>
        <v>2012</v>
      </c>
      <c r="T1">
        <f t="shared" ref="T1" si="3">+S1+1</f>
        <v>2013</v>
      </c>
      <c r="U1">
        <f t="shared" ref="U1:V1" si="4">+T1+1</f>
        <v>2014</v>
      </c>
      <c r="V1">
        <f t="shared" si="4"/>
        <v>2015</v>
      </c>
    </row>
    <row r="2" spans="1:22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</row>
    <row r="3" spans="1:22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</row>
    <row r="4" spans="1:22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</row>
    <row r="5" spans="1:22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</row>
    <row r="6" spans="1:22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</row>
    <row r="7" spans="1:22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</row>
    <row r="8" spans="1:22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</row>
    <row r="9" spans="1:22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</row>
    <row r="10" spans="1:22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</row>
    <row r="11" spans="1:22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</row>
    <row r="12" spans="1:22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</row>
    <row r="13" spans="1:22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</row>
    <row r="14" spans="1:22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</row>
    <row r="15" spans="1:22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</row>
    <row r="16" spans="1:22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</row>
    <row r="17" spans="1:22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</row>
    <row r="18" spans="1:22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</row>
    <row r="19" spans="1:22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</row>
    <row r="20" spans="1:22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</row>
    <row r="21" spans="1:22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</row>
    <row r="22" spans="1:22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</row>
    <row r="23" spans="1:22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</row>
    <row r="24" spans="1:22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</row>
    <row r="25" spans="1:22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</row>
    <row r="26" spans="1:22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</row>
    <row r="27" spans="1:22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</row>
    <row r="28" spans="1:22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</row>
    <row r="29" spans="1:22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</row>
    <row r="30" spans="1:22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</row>
    <row r="31" spans="1:22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</row>
    <row r="32" spans="1:22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</row>
    <row r="33" spans="1:22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</row>
    <row r="34" spans="1:22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</row>
    <row r="35" spans="1:22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</row>
    <row r="36" spans="1:22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</row>
    <row r="37" spans="1:22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</row>
    <row r="38" spans="1:22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</row>
    <row r="39" spans="1:22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</row>
    <row r="40" spans="1:22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</row>
    <row r="41" spans="1:22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</row>
    <row r="42" spans="1:22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</row>
    <row r="43" spans="1:22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</row>
    <row r="44" spans="1:22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</row>
    <row r="45" spans="1:22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</row>
    <row r="46" spans="1:22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</row>
    <row r="47" spans="1:22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</row>
    <row r="48" spans="1:22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</row>
    <row r="49" spans="1:22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</row>
    <row r="50" spans="1:22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</row>
    <row r="51" spans="1:22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</row>
    <row r="52" spans="1:22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</row>
    <row r="53" spans="1:22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</row>
    <row r="54" spans="1:22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</row>
    <row r="55" spans="1:22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</row>
    <row r="56" spans="1:22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</row>
    <row r="57" spans="1:22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</row>
    <row r="58" spans="1:22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</row>
    <row r="59" spans="1:22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</row>
    <row r="60" spans="1:22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</row>
    <row r="61" spans="1:22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</row>
    <row r="62" spans="1:22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</row>
    <row r="63" spans="1:22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</row>
    <row r="64" spans="1:22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</row>
    <row r="65" spans="1:22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</row>
    <row r="66" spans="1:22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</row>
    <row r="67" spans="1:22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</row>
    <row r="68" spans="1:22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</row>
    <row r="69" spans="1:22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</row>
    <row r="70" spans="1:22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</row>
    <row r="71" spans="1:22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</row>
    <row r="72" spans="1:22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</row>
    <row r="73" spans="1:22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</row>
    <row r="74" spans="1:22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</row>
    <row r="75" spans="1:22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</row>
    <row r="76" spans="1:22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</row>
    <row r="77" spans="1:22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</row>
    <row r="78" spans="1:22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</row>
    <row r="79" spans="1:22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</row>
    <row r="80" spans="1:22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</row>
    <row r="81" spans="1:22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</row>
    <row r="82" spans="1:22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</row>
    <row r="83" spans="1:22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</row>
    <row r="84" spans="1:22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</row>
    <row r="85" spans="1:22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</row>
    <row r="86" spans="1:22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</row>
    <row r="87" spans="1:22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</row>
    <row r="88" spans="1:22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</row>
    <row r="89" spans="1:22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</row>
    <row r="90" spans="1:22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</row>
    <row r="91" spans="1:22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</row>
    <row r="92" spans="1:22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</row>
    <row r="93" spans="1:22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</row>
    <row r="94" spans="1:22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</row>
    <row r="95" spans="1:22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</row>
    <row r="96" spans="1:22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</row>
    <row r="97" spans="1:22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</row>
    <row r="98" spans="1:22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</row>
    <row r="99" spans="1:22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</row>
    <row r="100" spans="1:22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</row>
    <row r="101" spans="1:22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</row>
    <row r="102" spans="1:22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Z113"/>
  <sheetViews>
    <sheetView zoomScale="85" zoomScaleNormal="85" workbookViewId="0"/>
  </sheetViews>
  <sheetFormatPr defaultRowHeight="16.5" x14ac:dyDescent="0.3"/>
  <cols>
    <col min="2" max="26" width="11.25" bestFit="1" customWidth="1"/>
  </cols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36">
        <v>1953025.65</v>
      </c>
      <c r="C2" s="36">
        <v>1929416.67</v>
      </c>
      <c r="D2" s="36">
        <v>1918888.89</v>
      </c>
      <c r="E2" s="36">
        <v>1924255.29</v>
      </c>
      <c r="F2" s="36">
        <v>1936022.42</v>
      </c>
      <c r="G2" s="36">
        <v>1958928.27</v>
      </c>
      <c r="H2" s="36">
        <v>2012047.09</v>
      </c>
      <c r="I2" s="36">
        <v>2034094.72</v>
      </c>
      <c r="J2" s="36">
        <v>2025899.66</v>
      </c>
      <c r="K2" s="36">
        <v>2042665.26</v>
      </c>
      <c r="L2" s="36">
        <v>2049870.57</v>
      </c>
      <c r="M2" s="36">
        <v>2056789.81</v>
      </c>
      <c r="N2" s="36">
        <v>2093392.84</v>
      </c>
      <c r="O2" s="36">
        <v>2115315.9700000002</v>
      </c>
      <c r="P2" s="36">
        <v>2077042.37</v>
      </c>
      <c r="Q2" s="36">
        <v>2031431.52</v>
      </c>
      <c r="R2" s="36">
        <v>2023530.7</v>
      </c>
      <c r="S2" s="36">
        <v>2018143.65</v>
      </c>
      <c r="T2" s="36">
        <v>2008810.69</v>
      </c>
      <c r="U2" s="36">
        <v>2017217.29</v>
      </c>
      <c r="V2" s="36">
        <v>2031183.98</v>
      </c>
      <c r="W2" s="36">
        <v>2031884.03</v>
      </c>
      <c r="X2" s="36">
        <v>2005797.1</v>
      </c>
      <c r="Y2" s="36">
        <v>1970664.6</v>
      </c>
      <c r="Z2" s="36">
        <v>1938341.86</v>
      </c>
    </row>
    <row r="3" spans="1:26" x14ac:dyDescent="0.3">
      <c r="A3">
        <v>1</v>
      </c>
      <c r="B3" s="36">
        <v>1974398.92</v>
      </c>
      <c r="C3" s="36">
        <v>1950422.87</v>
      </c>
      <c r="D3" s="36">
        <v>1930171.64</v>
      </c>
      <c r="E3" s="36">
        <v>1922841.18</v>
      </c>
      <c r="F3" s="36">
        <v>1930412.05</v>
      </c>
      <c r="G3" s="36">
        <v>1938984.95</v>
      </c>
      <c r="H3" s="36">
        <v>1957747.87</v>
      </c>
      <c r="I3" s="36">
        <v>2008740.68</v>
      </c>
      <c r="J3" s="36">
        <v>2026901.47</v>
      </c>
      <c r="K3" s="36">
        <v>2014809.22</v>
      </c>
      <c r="L3" s="36">
        <v>2028375.92</v>
      </c>
      <c r="M3" s="36">
        <v>2033050.97</v>
      </c>
      <c r="N3" s="36">
        <v>2036870.91</v>
      </c>
      <c r="O3" s="36">
        <v>2069706.41</v>
      </c>
      <c r="P3" s="36">
        <v>2087996.44</v>
      </c>
      <c r="Q3" s="36">
        <v>2050516.04</v>
      </c>
      <c r="R3" s="36">
        <v>2022949.68</v>
      </c>
      <c r="S3" s="36">
        <v>2030569.67</v>
      </c>
      <c r="T3" s="36">
        <v>2025768.78</v>
      </c>
      <c r="U3" s="36">
        <v>2017443.32</v>
      </c>
      <c r="V3" s="36">
        <v>2026456.82</v>
      </c>
      <c r="W3" s="36">
        <v>2040671.63</v>
      </c>
      <c r="X3" s="36">
        <v>2041243.53</v>
      </c>
      <c r="Y3" s="36">
        <v>2014200.99</v>
      </c>
      <c r="Z3" s="36">
        <v>1978222.9</v>
      </c>
    </row>
    <row r="4" spans="1:26" x14ac:dyDescent="0.3">
      <c r="A4">
        <v>2</v>
      </c>
      <c r="B4" s="36">
        <v>2012658.1</v>
      </c>
      <c r="C4" s="36">
        <v>1982886.31</v>
      </c>
      <c r="D4" s="36">
        <v>1959541.2</v>
      </c>
      <c r="E4" s="36">
        <v>1939721.5</v>
      </c>
      <c r="F4" s="36">
        <v>1931770.13</v>
      </c>
      <c r="G4" s="36">
        <v>1938981.11</v>
      </c>
      <c r="H4" s="36">
        <v>1943513.85</v>
      </c>
      <c r="I4" s="36">
        <v>1957960.61</v>
      </c>
      <c r="J4" s="36">
        <v>2008321.21</v>
      </c>
      <c r="K4" s="36">
        <v>2025919.9</v>
      </c>
      <c r="L4" s="36">
        <v>2014369.28</v>
      </c>
      <c r="M4" s="36">
        <v>2029020.84</v>
      </c>
      <c r="N4" s="36">
        <v>2034425.56</v>
      </c>
      <c r="O4" s="36">
        <v>2038739.68</v>
      </c>
      <c r="P4" s="36">
        <v>2072070.5</v>
      </c>
      <c r="Q4" s="36">
        <v>2093174.55</v>
      </c>
      <c r="R4" s="36">
        <v>2057648.82</v>
      </c>
      <c r="S4" s="36">
        <v>2029408.56</v>
      </c>
      <c r="T4" s="36">
        <v>2037469.5</v>
      </c>
      <c r="U4" s="36">
        <v>2033647.64</v>
      </c>
      <c r="V4" s="36">
        <v>2026276.59</v>
      </c>
      <c r="W4" s="36">
        <v>2035824.03</v>
      </c>
      <c r="X4" s="36">
        <v>2049790.25</v>
      </c>
      <c r="Y4" s="36">
        <v>2049340.12</v>
      </c>
      <c r="Z4" s="36">
        <v>2021317.22</v>
      </c>
    </row>
    <row r="5" spans="1:26" x14ac:dyDescent="0.3">
      <c r="A5">
        <v>3</v>
      </c>
      <c r="B5" s="36">
        <v>2052231.99</v>
      </c>
      <c r="C5" s="36">
        <v>2031548.41</v>
      </c>
      <c r="D5" s="36">
        <v>2004898.56</v>
      </c>
      <c r="E5" s="36">
        <v>1984449.39</v>
      </c>
      <c r="F5" s="36">
        <v>1966519.49</v>
      </c>
      <c r="G5" s="36">
        <v>1954964.3</v>
      </c>
      <c r="H5" s="36">
        <v>1948976.81</v>
      </c>
      <c r="I5" s="36">
        <v>1945081.49</v>
      </c>
      <c r="J5" s="36">
        <v>1959983.22</v>
      </c>
      <c r="K5" s="36">
        <v>2010557.19</v>
      </c>
      <c r="L5" s="36">
        <v>2029331.14</v>
      </c>
      <c r="M5" s="36">
        <v>2019716.34</v>
      </c>
      <c r="N5" s="36">
        <v>2035884.94</v>
      </c>
      <c r="O5" s="36">
        <v>2042533.37</v>
      </c>
      <c r="P5" s="36">
        <v>2048131.89</v>
      </c>
      <c r="Q5" s="36">
        <v>2078821.08</v>
      </c>
      <c r="R5" s="36">
        <v>2097710.36</v>
      </c>
      <c r="S5" s="36">
        <v>2063175.73</v>
      </c>
      <c r="T5" s="36">
        <v>2035187.34</v>
      </c>
      <c r="U5" s="36">
        <v>2044156.21</v>
      </c>
      <c r="V5" s="36">
        <v>2041389.32</v>
      </c>
      <c r="W5" s="36">
        <v>2034717.32</v>
      </c>
      <c r="X5" s="36">
        <v>2044254.27</v>
      </c>
      <c r="Y5" s="36">
        <v>2057282.93</v>
      </c>
      <c r="Z5" s="36">
        <v>2055756.48</v>
      </c>
    </row>
    <row r="6" spans="1:26" x14ac:dyDescent="0.3">
      <c r="A6">
        <v>4</v>
      </c>
      <c r="B6" s="36">
        <v>2090693.95</v>
      </c>
      <c r="C6" s="36">
        <v>2094318.58</v>
      </c>
      <c r="D6" s="36">
        <v>2074889.25</v>
      </c>
      <c r="E6" s="36">
        <v>2049164.75</v>
      </c>
      <c r="F6" s="36">
        <v>2028666.07</v>
      </c>
      <c r="G6" s="36">
        <v>2008382.88</v>
      </c>
      <c r="H6" s="36">
        <v>1976488.81</v>
      </c>
      <c r="I6" s="36">
        <v>1953370.22</v>
      </c>
      <c r="J6" s="36">
        <v>1951336.68</v>
      </c>
      <c r="K6" s="36">
        <v>1967988.32</v>
      </c>
      <c r="L6" s="36">
        <v>2021186.77</v>
      </c>
      <c r="M6" s="36">
        <v>2043172.36</v>
      </c>
      <c r="N6" s="36">
        <v>2036342.26</v>
      </c>
      <c r="O6" s="36">
        <v>2055120.67</v>
      </c>
      <c r="P6" s="36">
        <v>2064254.95</v>
      </c>
      <c r="Q6" s="36">
        <v>2073566.47</v>
      </c>
      <c r="R6" s="36">
        <v>2095291.55</v>
      </c>
      <c r="S6" s="36">
        <v>2102717.41</v>
      </c>
      <c r="T6" s="36">
        <v>2068456.43</v>
      </c>
      <c r="U6" s="36">
        <v>2041321.97</v>
      </c>
      <c r="V6" s="36">
        <v>2051228.65</v>
      </c>
      <c r="W6" s="36">
        <v>2049080.08</v>
      </c>
      <c r="X6" s="36">
        <v>2042552.46</v>
      </c>
      <c r="Y6" s="36">
        <v>2051290.95</v>
      </c>
      <c r="Z6" s="36">
        <v>2063142.53</v>
      </c>
    </row>
    <row r="7" spans="1:26" x14ac:dyDescent="0.3">
      <c r="A7">
        <v>5</v>
      </c>
      <c r="B7" s="36">
        <v>2047125.91</v>
      </c>
      <c r="C7" s="36">
        <v>2099837.2599999998</v>
      </c>
      <c r="D7" s="36">
        <v>2104408.37</v>
      </c>
      <c r="E7" s="36">
        <v>2085782.17</v>
      </c>
      <c r="F7" s="36">
        <v>2059652.22</v>
      </c>
      <c r="G7" s="36">
        <v>2039969.32</v>
      </c>
      <c r="H7" s="36">
        <v>2016587.19</v>
      </c>
      <c r="I7" s="36">
        <v>1980748.66</v>
      </c>
      <c r="J7" s="36">
        <v>1958328.79</v>
      </c>
      <c r="K7" s="36">
        <v>1956865.18</v>
      </c>
      <c r="L7" s="36">
        <v>1974788.81</v>
      </c>
      <c r="M7" s="36">
        <v>2029737.08</v>
      </c>
      <c r="N7" s="36">
        <v>2053011.58</v>
      </c>
      <c r="O7" s="36">
        <v>2047347.22</v>
      </c>
      <c r="P7" s="36">
        <v>2067467.38</v>
      </c>
      <c r="Q7" s="36">
        <v>2077627.55</v>
      </c>
      <c r="R7" s="36">
        <v>2082992.1</v>
      </c>
      <c r="S7" s="36">
        <v>2100377</v>
      </c>
      <c r="T7" s="36">
        <v>2107943.84</v>
      </c>
      <c r="U7" s="36">
        <v>2074287.65</v>
      </c>
      <c r="V7" s="36">
        <v>2047982.52</v>
      </c>
      <c r="W7" s="36">
        <v>2058564.95</v>
      </c>
      <c r="X7" s="36">
        <v>2056675.99</v>
      </c>
      <c r="Y7" s="36">
        <v>2049386.97</v>
      </c>
      <c r="Z7" s="36">
        <v>2056929.66</v>
      </c>
    </row>
    <row r="8" spans="1:26" x14ac:dyDescent="0.3">
      <c r="A8">
        <v>6</v>
      </c>
      <c r="B8" s="36">
        <v>1978657.01</v>
      </c>
      <c r="C8" s="36">
        <v>2049679.46</v>
      </c>
      <c r="D8" s="36">
        <v>2102702.06</v>
      </c>
      <c r="E8" s="36">
        <v>2107585.42</v>
      </c>
      <c r="F8" s="36">
        <v>2087987.96</v>
      </c>
      <c r="G8" s="36">
        <v>2061756.65</v>
      </c>
      <c r="H8" s="36">
        <v>2042434.89</v>
      </c>
      <c r="I8" s="36">
        <v>2018252.42</v>
      </c>
      <c r="J8" s="36">
        <v>1981282.82</v>
      </c>
      <c r="K8" s="36">
        <v>1957596.15</v>
      </c>
      <c r="L8" s="36">
        <v>1955508.6</v>
      </c>
      <c r="M8" s="36">
        <v>1973212.78</v>
      </c>
      <c r="N8" s="36">
        <v>2027251.61</v>
      </c>
      <c r="O8" s="36">
        <v>2049419.01</v>
      </c>
      <c r="P8" s="36">
        <v>2043051.87</v>
      </c>
      <c r="Q8" s="36">
        <v>2065530.68</v>
      </c>
      <c r="R8" s="36">
        <v>2080613.74</v>
      </c>
      <c r="S8" s="36">
        <v>2088156.38</v>
      </c>
      <c r="T8" s="36">
        <v>2105571.29</v>
      </c>
      <c r="U8" s="36">
        <v>2113595.2999999998</v>
      </c>
      <c r="V8" s="36">
        <v>2080654.16</v>
      </c>
      <c r="W8" s="36">
        <v>2055011.84</v>
      </c>
      <c r="X8" s="36">
        <v>2065885.94</v>
      </c>
      <c r="Y8" s="36">
        <v>2063287.56</v>
      </c>
      <c r="Z8" s="36">
        <v>2054808.13</v>
      </c>
    </row>
    <row r="9" spans="1:26" x14ac:dyDescent="0.3">
      <c r="A9">
        <v>7</v>
      </c>
      <c r="B9" s="36">
        <v>1951787.01</v>
      </c>
      <c r="C9" s="36">
        <v>1998941.6</v>
      </c>
      <c r="D9" s="36">
        <v>2072700.85</v>
      </c>
      <c r="E9" s="36">
        <v>2128451.15</v>
      </c>
      <c r="F9" s="36">
        <v>2134469.4500000002</v>
      </c>
      <c r="G9" s="36">
        <v>2113452.5499999998</v>
      </c>
      <c r="H9" s="36">
        <v>2075510.53</v>
      </c>
      <c r="I9" s="36">
        <v>2046659.32</v>
      </c>
      <c r="J9" s="36">
        <v>2023292.23</v>
      </c>
      <c r="K9" s="36">
        <v>1987012.91</v>
      </c>
      <c r="L9" s="36">
        <v>1964713.36</v>
      </c>
      <c r="M9" s="36">
        <v>1964581.75</v>
      </c>
      <c r="N9" s="36">
        <v>1983921.62</v>
      </c>
      <c r="O9" s="36">
        <v>2039463.39</v>
      </c>
      <c r="P9" s="36">
        <v>2062952.36</v>
      </c>
      <c r="Q9" s="36">
        <v>2055862.56</v>
      </c>
      <c r="R9" s="36">
        <v>2073813.6</v>
      </c>
      <c r="S9" s="36">
        <v>2085532.58</v>
      </c>
      <c r="T9" s="36">
        <v>2093133.21</v>
      </c>
      <c r="U9" s="36">
        <v>2111125.0499999998</v>
      </c>
      <c r="V9" s="36">
        <v>2119881.5499999998</v>
      </c>
      <c r="W9" s="36">
        <v>2087486.4</v>
      </c>
      <c r="X9" s="36">
        <v>2061951.39</v>
      </c>
      <c r="Y9" s="36">
        <v>2072072.82</v>
      </c>
      <c r="Z9" s="36">
        <v>2068283.92</v>
      </c>
    </row>
    <row r="10" spans="1:26" x14ac:dyDescent="0.3">
      <c r="A10">
        <v>8</v>
      </c>
      <c r="B10" s="36">
        <v>1896232.73</v>
      </c>
      <c r="C10" s="36">
        <v>1928288</v>
      </c>
      <c r="D10" s="36">
        <v>1982612.25</v>
      </c>
      <c r="E10" s="36">
        <v>2063549.37</v>
      </c>
      <c r="F10" s="36">
        <v>2125884.67</v>
      </c>
      <c r="G10" s="36">
        <v>2135226.56</v>
      </c>
      <c r="H10" s="36">
        <v>2115988.81</v>
      </c>
      <c r="I10" s="36">
        <v>2080097.91</v>
      </c>
      <c r="J10" s="36">
        <v>2051615.45</v>
      </c>
      <c r="K10" s="36">
        <v>2028474.72</v>
      </c>
      <c r="L10" s="36">
        <v>1993066.81</v>
      </c>
      <c r="M10" s="36">
        <v>1972091.09</v>
      </c>
      <c r="N10" s="36">
        <v>1972949.73</v>
      </c>
      <c r="O10" s="36">
        <v>1993117.4</v>
      </c>
      <c r="P10" s="36">
        <v>2049485.38</v>
      </c>
      <c r="Q10" s="36">
        <v>2071102.76</v>
      </c>
      <c r="R10" s="36">
        <v>2061262.1</v>
      </c>
      <c r="S10" s="36">
        <v>2078651.52</v>
      </c>
      <c r="T10" s="36">
        <v>2090415.79</v>
      </c>
      <c r="U10" s="36">
        <v>2098537.92</v>
      </c>
      <c r="V10" s="36">
        <v>2117278.88</v>
      </c>
      <c r="W10" s="36">
        <v>2126604.77</v>
      </c>
      <c r="X10" s="36">
        <v>2094297.42</v>
      </c>
      <c r="Y10" s="36">
        <v>2068056.94</v>
      </c>
      <c r="Z10" s="36">
        <v>2076962.95</v>
      </c>
    </row>
    <row r="11" spans="1:26" x14ac:dyDescent="0.3">
      <c r="A11">
        <v>9</v>
      </c>
      <c r="B11" s="36">
        <v>1973134.11</v>
      </c>
      <c r="C11" s="36">
        <v>1984396.76</v>
      </c>
      <c r="D11" s="36">
        <v>2006436.02</v>
      </c>
      <c r="E11" s="36">
        <v>2051021.55</v>
      </c>
      <c r="F11" s="36">
        <v>2120891.25</v>
      </c>
      <c r="G11" s="36">
        <v>2166092.38</v>
      </c>
      <c r="H11" s="36">
        <v>2153483.21</v>
      </c>
      <c r="I11" s="36">
        <v>2124900.4700000002</v>
      </c>
      <c r="J11" s="36">
        <v>2091441.41</v>
      </c>
      <c r="K11" s="36">
        <v>2065234.68</v>
      </c>
      <c r="L11" s="36">
        <v>2044959.83</v>
      </c>
      <c r="M11" s="36">
        <v>2012820.15</v>
      </c>
      <c r="N11" s="36">
        <v>1994702.58</v>
      </c>
      <c r="O11" s="36">
        <v>1998320.8</v>
      </c>
      <c r="P11" s="36">
        <v>2021651</v>
      </c>
      <c r="Q11" s="36">
        <v>2074165.28</v>
      </c>
      <c r="R11" s="36">
        <v>2083077.07</v>
      </c>
      <c r="S11" s="36">
        <v>2066106.71</v>
      </c>
      <c r="T11" s="36">
        <v>2083620.75</v>
      </c>
      <c r="U11" s="36">
        <v>2095825.76</v>
      </c>
      <c r="V11" s="36">
        <v>2104685.9700000002</v>
      </c>
      <c r="W11" s="36">
        <v>2124015.9500000002</v>
      </c>
      <c r="X11" s="36">
        <v>2133482.59</v>
      </c>
      <c r="Y11" s="36">
        <v>2100587.4900000002</v>
      </c>
      <c r="Z11" s="36">
        <v>2073053.32</v>
      </c>
    </row>
    <row r="12" spans="1:26" x14ac:dyDescent="0.3">
      <c r="A12">
        <v>10</v>
      </c>
      <c r="B12" s="36">
        <v>1966038.18</v>
      </c>
      <c r="C12" s="36">
        <v>2007854.07</v>
      </c>
      <c r="D12" s="36">
        <v>2022801.39</v>
      </c>
      <c r="E12" s="36">
        <v>2048783.2</v>
      </c>
      <c r="F12" s="36">
        <v>2096645.86</v>
      </c>
      <c r="G12" s="36">
        <v>2169673.1</v>
      </c>
      <c r="H12" s="36">
        <v>2202053.54</v>
      </c>
      <c r="I12" s="36">
        <v>2180674.87</v>
      </c>
      <c r="J12" s="36">
        <v>2163256.9</v>
      </c>
      <c r="K12" s="36">
        <v>2140582.0299999998</v>
      </c>
      <c r="L12" s="36">
        <v>2125727.66</v>
      </c>
      <c r="M12" s="36">
        <v>2117125.33</v>
      </c>
      <c r="N12" s="36">
        <v>2095696.99</v>
      </c>
      <c r="O12" s="36">
        <v>2088521.21</v>
      </c>
      <c r="P12" s="36">
        <v>2103904.91</v>
      </c>
      <c r="Q12" s="36">
        <v>2127878.2400000002</v>
      </c>
      <c r="R12" s="36">
        <v>2126952.4500000002</v>
      </c>
      <c r="S12" s="36">
        <v>2087939.73</v>
      </c>
      <c r="T12" s="36">
        <v>2071074.33</v>
      </c>
      <c r="U12" s="36">
        <v>2088954.62</v>
      </c>
      <c r="V12" s="36">
        <v>2101877.35</v>
      </c>
      <c r="W12" s="36">
        <v>2111385.66</v>
      </c>
      <c r="X12" s="36">
        <v>2130856.65</v>
      </c>
      <c r="Y12" s="36">
        <v>2139726.2599999998</v>
      </c>
      <c r="Z12" s="36">
        <v>2105497.67</v>
      </c>
    </row>
    <row r="13" spans="1:26" x14ac:dyDescent="0.3">
      <c r="A13">
        <v>11</v>
      </c>
      <c r="B13" s="36">
        <v>1939230.78</v>
      </c>
      <c r="C13" s="36">
        <v>1958721.75</v>
      </c>
      <c r="D13" s="36">
        <v>2002765.6</v>
      </c>
      <c r="E13" s="36">
        <v>2020085.87</v>
      </c>
      <c r="F13" s="36">
        <v>2047242.95</v>
      </c>
      <c r="G13" s="36">
        <v>2096923.59</v>
      </c>
      <c r="H13" s="36">
        <v>2177427.8199999998</v>
      </c>
      <c r="I13" s="36">
        <v>2213652.41</v>
      </c>
      <c r="J13" s="36">
        <v>2188083.5299999998</v>
      </c>
      <c r="K13" s="36">
        <v>2166629.1800000002</v>
      </c>
      <c r="L13" s="36">
        <v>2140647.6800000002</v>
      </c>
      <c r="M13" s="36">
        <v>2123016.4</v>
      </c>
      <c r="N13" s="36">
        <v>2111404.85</v>
      </c>
      <c r="O13" s="36">
        <v>2086880.49</v>
      </c>
      <c r="P13" s="36">
        <v>2076492.91</v>
      </c>
      <c r="Q13" s="36">
        <v>2092665.33</v>
      </c>
      <c r="R13" s="36">
        <v>2125963.83</v>
      </c>
      <c r="S13" s="36">
        <v>2131875.14</v>
      </c>
      <c r="T13" s="36">
        <v>2092993.4</v>
      </c>
      <c r="U13" s="36">
        <v>2076527.25</v>
      </c>
      <c r="V13" s="36">
        <v>2095021.88</v>
      </c>
      <c r="W13" s="36">
        <v>2108437.94</v>
      </c>
      <c r="X13" s="36">
        <v>2117949.58</v>
      </c>
      <c r="Y13" s="36">
        <v>2136733.85</v>
      </c>
      <c r="Z13" s="36">
        <v>2144391.2400000002</v>
      </c>
    </row>
    <row r="14" spans="1:26" x14ac:dyDescent="0.3">
      <c r="A14">
        <v>12</v>
      </c>
      <c r="B14" s="36">
        <v>1967583.55</v>
      </c>
      <c r="C14" s="36">
        <v>1959238.23</v>
      </c>
      <c r="D14" s="36">
        <v>1981066.7</v>
      </c>
      <c r="E14" s="36">
        <v>2027717.8</v>
      </c>
      <c r="F14" s="36">
        <v>2046566.86</v>
      </c>
      <c r="G14" s="36">
        <v>2073341.41</v>
      </c>
      <c r="H14" s="36">
        <v>2117654.94</v>
      </c>
      <c r="I14" s="36">
        <v>2194418.1800000002</v>
      </c>
      <c r="J14" s="36">
        <v>2231988.7400000002</v>
      </c>
      <c r="K14" s="36">
        <v>2207506.16</v>
      </c>
      <c r="L14" s="36">
        <v>2187656.44</v>
      </c>
      <c r="M14" s="36">
        <v>2163846.88</v>
      </c>
      <c r="N14" s="36">
        <v>2147940.44</v>
      </c>
      <c r="O14" s="36">
        <v>2137564.2000000002</v>
      </c>
      <c r="P14" s="36">
        <v>2114264.5</v>
      </c>
      <c r="Q14" s="36">
        <v>2102048.42</v>
      </c>
      <c r="R14" s="36">
        <v>2106675.25</v>
      </c>
      <c r="S14" s="36">
        <v>2130909.0099999998</v>
      </c>
      <c r="T14" s="36">
        <v>2136971.87</v>
      </c>
      <c r="U14" s="36">
        <v>2098494.77</v>
      </c>
      <c r="V14" s="36">
        <v>2082601.95</v>
      </c>
      <c r="W14" s="36">
        <v>2101635.16</v>
      </c>
      <c r="X14" s="36">
        <v>2115067.71</v>
      </c>
      <c r="Y14" s="36">
        <v>2123807.7000000002</v>
      </c>
      <c r="Z14" s="36">
        <v>2141378.41</v>
      </c>
    </row>
    <row r="15" spans="1:26" x14ac:dyDescent="0.3">
      <c r="A15">
        <v>13</v>
      </c>
      <c r="B15" s="36">
        <v>1958430.16</v>
      </c>
      <c r="C15" s="36">
        <v>1988538.48</v>
      </c>
      <c r="D15" s="36">
        <v>1978509.19</v>
      </c>
      <c r="E15" s="36">
        <v>1998612.01</v>
      </c>
      <c r="F15" s="36">
        <v>2042598.19</v>
      </c>
      <c r="G15" s="36">
        <v>2058964.67</v>
      </c>
      <c r="H15" s="36">
        <v>2086501.18</v>
      </c>
      <c r="I15" s="36">
        <v>2131524.14</v>
      </c>
      <c r="J15" s="36">
        <v>2206406.83</v>
      </c>
      <c r="K15" s="36">
        <v>2242013.71</v>
      </c>
      <c r="L15" s="36">
        <v>2216116.3199999998</v>
      </c>
      <c r="M15" s="36">
        <v>2195370.33</v>
      </c>
      <c r="N15" s="36">
        <v>2170369.73</v>
      </c>
      <c r="O15" s="36">
        <v>2153081.2999999998</v>
      </c>
      <c r="P15" s="36">
        <v>2141329.5699999998</v>
      </c>
      <c r="Q15" s="36">
        <v>2118009.56</v>
      </c>
      <c r="R15" s="36">
        <v>2106889.86</v>
      </c>
      <c r="S15" s="36">
        <v>2111850.2200000002</v>
      </c>
      <c r="T15" s="36">
        <v>2136157.2400000002</v>
      </c>
      <c r="U15" s="36">
        <v>2142669.88</v>
      </c>
      <c r="V15" s="36">
        <v>2104825.5</v>
      </c>
      <c r="W15" s="36">
        <v>2089498.27</v>
      </c>
      <c r="X15" s="36">
        <v>2108573.96</v>
      </c>
      <c r="Y15" s="36">
        <v>2121234.2999999998</v>
      </c>
      <c r="Z15" s="36">
        <v>2128710.15</v>
      </c>
    </row>
    <row r="16" spans="1:26" x14ac:dyDescent="0.3">
      <c r="A16">
        <v>14</v>
      </c>
      <c r="B16" s="36">
        <v>1957007.2</v>
      </c>
      <c r="C16" s="36">
        <v>1985470.61</v>
      </c>
      <c r="D16" s="36">
        <v>2015886.87</v>
      </c>
      <c r="E16" s="36">
        <v>2005789.62</v>
      </c>
      <c r="F16" s="36">
        <v>2025228.77</v>
      </c>
      <c r="G16" s="36">
        <v>2067565.42</v>
      </c>
      <c r="H16" s="36">
        <v>2077524.41</v>
      </c>
      <c r="I16" s="36">
        <v>2098530.0099999998</v>
      </c>
      <c r="J16" s="36">
        <v>2140612.75</v>
      </c>
      <c r="K16" s="36">
        <v>2212491.48</v>
      </c>
      <c r="L16" s="36">
        <v>2245795.2400000002</v>
      </c>
      <c r="M16" s="36">
        <v>2218209.16</v>
      </c>
      <c r="N16" s="36">
        <v>2195527.6800000002</v>
      </c>
      <c r="O16" s="36">
        <v>2168423.61</v>
      </c>
      <c r="P16" s="36">
        <v>2148978.52</v>
      </c>
      <c r="Q16" s="36">
        <v>2134532.4700000002</v>
      </c>
      <c r="R16" s="36">
        <v>2116698.62</v>
      </c>
      <c r="S16" s="36">
        <v>2112475.75</v>
      </c>
      <c r="T16" s="36">
        <v>2117531.1</v>
      </c>
      <c r="U16" s="36">
        <v>2142496.16</v>
      </c>
      <c r="V16" s="36">
        <v>2149769.04</v>
      </c>
      <c r="W16" s="36">
        <v>2112302.38</v>
      </c>
      <c r="X16" s="36">
        <v>2096854.57</v>
      </c>
      <c r="Y16" s="36">
        <v>2115122.96</v>
      </c>
      <c r="Z16" s="36">
        <v>2126529.87</v>
      </c>
    </row>
    <row r="17" spans="1:26" x14ac:dyDescent="0.3">
      <c r="A17">
        <v>15</v>
      </c>
      <c r="B17" s="36">
        <v>1934919.76</v>
      </c>
      <c r="C17" s="36">
        <v>1989344.21</v>
      </c>
      <c r="D17" s="36">
        <v>2018321.51</v>
      </c>
      <c r="E17" s="36">
        <v>2049258.41</v>
      </c>
      <c r="F17" s="36">
        <v>2038460.67</v>
      </c>
      <c r="G17" s="36">
        <v>2055800.97</v>
      </c>
      <c r="H17" s="36">
        <v>2092599.06</v>
      </c>
      <c r="I17" s="36">
        <v>2099037.59</v>
      </c>
      <c r="J17" s="36">
        <v>2121012.9900000002</v>
      </c>
      <c r="K17" s="36">
        <v>2164268.48</v>
      </c>
      <c r="L17" s="36">
        <v>2238412.96</v>
      </c>
      <c r="M17" s="36">
        <v>2274281.29</v>
      </c>
      <c r="N17" s="36">
        <v>2248412.3199999998</v>
      </c>
      <c r="O17" s="36">
        <v>2227204.56</v>
      </c>
      <c r="P17" s="36">
        <v>2201432.88</v>
      </c>
      <c r="Q17" s="36">
        <v>2177765.71</v>
      </c>
      <c r="R17" s="36">
        <v>2149740.1</v>
      </c>
      <c r="S17" s="36">
        <v>2122978.4700000002</v>
      </c>
      <c r="T17" s="36">
        <v>2118927.87</v>
      </c>
      <c r="U17" s="36">
        <v>2124876.92</v>
      </c>
      <c r="V17" s="36">
        <v>2150759.36</v>
      </c>
      <c r="W17" s="36">
        <v>2158345.2000000002</v>
      </c>
      <c r="X17" s="36">
        <v>2120660.12</v>
      </c>
      <c r="Y17" s="36">
        <v>2104282.7799999998</v>
      </c>
      <c r="Z17" s="36">
        <v>2121203.0499999998</v>
      </c>
    </row>
    <row r="18" spans="1:26" x14ac:dyDescent="0.3">
      <c r="A18">
        <v>16</v>
      </c>
      <c r="B18" s="36">
        <v>1873239.64</v>
      </c>
      <c r="C18" s="36">
        <v>1956863.32</v>
      </c>
      <c r="D18" s="36">
        <v>2010842.44</v>
      </c>
      <c r="E18" s="36">
        <v>2038882.22</v>
      </c>
      <c r="F18" s="36">
        <v>2068128.07</v>
      </c>
      <c r="G18" s="36">
        <v>2062429.42</v>
      </c>
      <c r="H18" s="36">
        <v>2084188.88</v>
      </c>
      <c r="I18" s="36">
        <v>2119054.85</v>
      </c>
      <c r="J18" s="36">
        <v>2124604.87</v>
      </c>
      <c r="K18" s="36">
        <v>2145939.9500000002</v>
      </c>
      <c r="L18" s="36">
        <v>2189649.2599999998</v>
      </c>
      <c r="M18" s="36">
        <v>2264819.9900000002</v>
      </c>
      <c r="N18" s="36">
        <v>2300981.58</v>
      </c>
      <c r="O18" s="36">
        <v>2274957.61</v>
      </c>
      <c r="P18" s="36">
        <v>2253551.23</v>
      </c>
      <c r="Q18" s="36">
        <v>2229328.94</v>
      </c>
      <c r="R18" s="36">
        <v>2196731.2799999998</v>
      </c>
      <c r="S18" s="36">
        <v>2157866.2599999998</v>
      </c>
      <c r="T18" s="36">
        <v>2131188.54</v>
      </c>
      <c r="U18" s="36">
        <v>2127881.84</v>
      </c>
      <c r="V18" s="36">
        <v>2134553.9300000002</v>
      </c>
      <c r="W18" s="36">
        <v>2160774.27</v>
      </c>
      <c r="X18" s="36">
        <v>2168082.0299999998</v>
      </c>
      <c r="Y18" s="36">
        <v>2129251.65</v>
      </c>
      <c r="Z18" s="36">
        <v>2111459.88</v>
      </c>
    </row>
    <row r="19" spans="1:26" x14ac:dyDescent="0.3">
      <c r="A19">
        <v>17</v>
      </c>
      <c r="B19" s="36">
        <v>1866349.39</v>
      </c>
      <c r="C19" s="36">
        <v>1907742.86</v>
      </c>
      <c r="D19" s="36">
        <v>1988905.36</v>
      </c>
      <c r="E19" s="36">
        <v>2039125.1</v>
      </c>
      <c r="F19" s="36">
        <v>2062356.87</v>
      </c>
      <c r="G19" s="36">
        <v>2089179.25</v>
      </c>
      <c r="H19" s="36">
        <v>2087229.98</v>
      </c>
      <c r="I19" s="36">
        <v>2111459.64</v>
      </c>
      <c r="J19" s="36">
        <v>2143066.17</v>
      </c>
      <c r="K19" s="36">
        <v>2145463.91</v>
      </c>
      <c r="L19" s="36">
        <v>2164961.38</v>
      </c>
      <c r="M19" s="36">
        <v>2207535.73</v>
      </c>
      <c r="N19" s="36">
        <v>2280759.19</v>
      </c>
      <c r="O19" s="36">
        <v>2314698.7799999998</v>
      </c>
      <c r="P19" s="36">
        <v>2286511.98</v>
      </c>
      <c r="Q19" s="36">
        <v>2263125.9300000002</v>
      </c>
      <c r="R19" s="36">
        <v>2239460.25</v>
      </c>
      <c r="S19" s="36">
        <v>2207809.0699999998</v>
      </c>
      <c r="T19" s="36">
        <v>2168821.13</v>
      </c>
      <c r="U19" s="36">
        <v>2142755.8399999999</v>
      </c>
      <c r="V19" s="36">
        <v>2140081.77</v>
      </c>
      <c r="W19" s="36">
        <v>2147129.5299999998</v>
      </c>
      <c r="X19" s="36">
        <v>2173148.62</v>
      </c>
      <c r="Y19" s="36">
        <v>2179030.7799999998</v>
      </c>
      <c r="Z19" s="36">
        <v>2138609.5499999998</v>
      </c>
    </row>
    <row r="20" spans="1:26" x14ac:dyDescent="0.3">
      <c r="A20">
        <v>18</v>
      </c>
      <c r="B20" s="36">
        <v>1801494.28</v>
      </c>
      <c r="C20" s="36">
        <v>1859103.29</v>
      </c>
      <c r="D20" s="36">
        <v>1905804.5</v>
      </c>
      <c r="E20" s="36">
        <v>1991515.68</v>
      </c>
      <c r="F20" s="36">
        <v>2045559.75</v>
      </c>
      <c r="G20" s="36">
        <v>2074529.43</v>
      </c>
      <c r="H20" s="36">
        <v>2112998.5699999998</v>
      </c>
      <c r="I20" s="36">
        <v>2118852.1</v>
      </c>
      <c r="J20" s="36">
        <v>2141307.67</v>
      </c>
      <c r="K20" s="36">
        <v>2170949.25</v>
      </c>
      <c r="L20" s="36">
        <v>2173365.38</v>
      </c>
      <c r="M20" s="36">
        <v>2193536.75</v>
      </c>
      <c r="N20" s="36">
        <v>2236091.7999999998</v>
      </c>
      <c r="O20" s="36">
        <v>2308768.62</v>
      </c>
      <c r="P20" s="36">
        <v>2341902.15</v>
      </c>
      <c r="Q20" s="36">
        <v>2315792.7799999998</v>
      </c>
      <c r="R20" s="36">
        <v>2285783.5699999998</v>
      </c>
      <c r="S20" s="36">
        <v>2252567.38</v>
      </c>
      <c r="T20" s="36">
        <v>2220911.9300000002</v>
      </c>
      <c r="U20" s="36">
        <v>2182779.61</v>
      </c>
      <c r="V20" s="36">
        <v>2157794.8199999998</v>
      </c>
      <c r="W20" s="36">
        <v>2155577.04</v>
      </c>
      <c r="X20" s="36">
        <v>2161931.36</v>
      </c>
      <c r="Y20" s="36">
        <v>2186238.61</v>
      </c>
      <c r="Z20" s="36">
        <v>2190325.87</v>
      </c>
    </row>
    <row r="21" spans="1:26" x14ac:dyDescent="0.3">
      <c r="A21">
        <v>19</v>
      </c>
      <c r="B21" s="36">
        <v>1840173.46</v>
      </c>
      <c r="C21" s="36">
        <v>1873234.72</v>
      </c>
      <c r="D21" s="36">
        <v>1926193.61</v>
      </c>
      <c r="E21" s="36">
        <v>1967159.47</v>
      </c>
      <c r="F21" s="36">
        <v>2046549.9</v>
      </c>
      <c r="G21" s="36">
        <v>2099749.1800000002</v>
      </c>
      <c r="H21" s="36">
        <v>2116835.58</v>
      </c>
      <c r="I21" s="36">
        <v>2139645.9300000002</v>
      </c>
      <c r="J21" s="36">
        <v>2139665.7799999998</v>
      </c>
      <c r="K21" s="36">
        <v>2158761.75</v>
      </c>
      <c r="L21" s="36">
        <v>2189465.58</v>
      </c>
      <c r="M21" s="36">
        <v>2190964.5299999998</v>
      </c>
      <c r="N21" s="36">
        <v>2207380.8199999998</v>
      </c>
      <c r="O21" s="36">
        <v>2245576.2799999998</v>
      </c>
      <c r="P21" s="36">
        <v>2313563.2999999998</v>
      </c>
      <c r="Q21" s="36">
        <v>2347094.0099999998</v>
      </c>
      <c r="R21" s="36">
        <v>2327714.36</v>
      </c>
      <c r="S21" s="36">
        <v>2300562.35</v>
      </c>
      <c r="T21" s="36">
        <v>2266948.0099999998</v>
      </c>
      <c r="U21" s="36">
        <v>2236154.66</v>
      </c>
      <c r="V21" s="36">
        <v>2199429.7400000002</v>
      </c>
      <c r="W21" s="36">
        <v>2174119.31</v>
      </c>
      <c r="X21" s="36">
        <v>2170119.17</v>
      </c>
      <c r="Y21" s="36">
        <v>2174230.09</v>
      </c>
      <c r="Z21" s="36">
        <v>2196306.7599999998</v>
      </c>
    </row>
    <row r="22" spans="1:26" x14ac:dyDescent="0.3">
      <c r="A22">
        <v>20</v>
      </c>
      <c r="B22" s="36">
        <v>1827414.02</v>
      </c>
      <c r="C22" s="36">
        <v>1843269.17</v>
      </c>
      <c r="D22" s="36">
        <v>1878276.35</v>
      </c>
      <c r="E22" s="36">
        <v>1932466.37</v>
      </c>
      <c r="F22" s="36">
        <v>1974632.5</v>
      </c>
      <c r="G22" s="36">
        <v>2051016.67</v>
      </c>
      <c r="H22" s="36">
        <v>2109033.5099999998</v>
      </c>
      <c r="I22" s="36">
        <v>2131331.11</v>
      </c>
      <c r="J22" s="36">
        <v>2143265.13</v>
      </c>
      <c r="K22" s="36">
        <v>2139525.19</v>
      </c>
      <c r="L22" s="36">
        <v>2159341.35</v>
      </c>
      <c r="M22" s="36">
        <v>2185321.5299999998</v>
      </c>
      <c r="N22" s="36">
        <v>2180068.61</v>
      </c>
      <c r="O22" s="36">
        <v>2189152.64</v>
      </c>
      <c r="P22" s="36">
        <v>2222591.44</v>
      </c>
      <c r="Q22" s="36">
        <v>2286980.7799999998</v>
      </c>
      <c r="R22" s="36">
        <v>2340460.5099999998</v>
      </c>
      <c r="S22" s="36">
        <v>2342974.4900000002</v>
      </c>
      <c r="T22" s="36">
        <v>2315495.84</v>
      </c>
      <c r="U22" s="36">
        <v>2281054.2400000002</v>
      </c>
      <c r="V22" s="36">
        <v>2251233.58</v>
      </c>
      <c r="W22" s="36">
        <v>2214313.7999999998</v>
      </c>
      <c r="X22" s="36">
        <v>2186498.9</v>
      </c>
      <c r="Y22" s="36">
        <v>2179433.6800000002</v>
      </c>
      <c r="Z22" s="36">
        <v>2181791.27</v>
      </c>
    </row>
    <row r="23" spans="1:26" x14ac:dyDescent="0.3">
      <c r="A23">
        <v>21</v>
      </c>
      <c r="B23" s="36">
        <v>1793732.07</v>
      </c>
      <c r="C23" s="36">
        <v>1803477.84</v>
      </c>
      <c r="D23" s="36">
        <v>1821554.91</v>
      </c>
      <c r="E23" s="36">
        <v>1858656.38</v>
      </c>
      <c r="F23" s="36">
        <v>1913039.35</v>
      </c>
      <c r="G23" s="36">
        <v>1959171.36</v>
      </c>
      <c r="H23" s="36">
        <v>2050849.14</v>
      </c>
      <c r="I23" s="36">
        <v>2119331.83</v>
      </c>
      <c r="J23" s="36">
        <v>2133278.9500000002</v>
      </c>
      <c r="K23" s="36">
        <v>2145943.19</v>
      </c>
      <c r="L23" s="36">
        <v>2147733.85</v>
      </c>
      <c r="M23" s="36">
        <v>2165519.12</v>
      </c>
      <c r="N23" s="36">
        <v>2188079.41</v>
      </c>
      <c r="O23" s="36">
        <v>2180651.2400000002</v>
      </c>
      <c r="P23" s="36">
        <v>2188821.52</v>
      </c>
      <c r="Q23" s="36">
        <v>2221024.15</v>
      </c>
      <c r="R23" s="36">
        <v>2292981.75</v>
      </c>
      <c r="S23" s="36">
        <v>2356149.61</v>
      </c>
      <c r="T23" s="36">
        <v>2359316.21</v>
      </c>
      <c r="U23" s="36">
        <v>2329892.7799999998</v>
      </c>
      <c r="V23" s="36">
        <v>2296241.46</v>
      </c>
      <c r="W23" s="36">
        <v>2266410.85</v>
      </c>
      <c r="X23" s="36">
        <v>2226994.19</v>
      </c>
      <c r="Y23" s="36">
        <v>2195978.73</v>
      </c>
      <c r="Z23" s="36">
        <v>2186994.08</v>
      </c>
    </row>
    <row r="24" spans="1:26" x14ac:dyDescent="0.3">
      <c r="A24">
        <v>22</v>
      </c>
      <c r="B24" s="36">
        <v>1825406.02</v>
      </c>
      <c r="C24" s="36">
        <v>1766130.33</v>
      </c>
      <c r="D24" s="36">
        <v>1780535.33</v>
      </c>
      <c r="E24" s="36">
        <v>1804359.18</v>
      </c>
      <c r="F24" s="36">
        <v>1844636.82</v>
      </c>
      <c r="G24" s="36">
        <v>1908566.51</v>
      </c>
      <c r="H24" s="36">
        <v>1965779.61</v>
      </c>
      <c r="I24" s="36">
        <v>2055862.57</v>
      </c>
      <c r="J24" s="36">
        <v>2113403.9500000002</v>
      </c>
      <c r="K24" s="36">
        <v>2127714.7200000002</v>
      </c>
      <c r="L24" s="36">
        <v>2144324.2999999998</v>
      </c>
      <c r="M24" s="36">
        <v>2141575.29</v>
      </c>
      <c r="N24" s="36">
        <v>2153763.37</v>
      </c>
      <c r="O24" s="36">
        <v>2172820.52</v>
      </c>
      <c r="P24" s="36">
        <v>2163517.52</v>
      </c>
      <c r="Q24" s="36">
        <v>2172433.7400000002</v>
      </c>
      <c r="R24" s="36">
        <v>2220362.9500000002</v>
      </c>
      <c r="S24" s="36">
        <v>2307395.33</v>
      </c>
      <c r="T24" s="36">
        <v>2372754.5699999998</v>
      </c>
      <c r="U24" s="36">
        <v>2375189.25</v>
      </c>
      <c r="V24" s="36">
        <v>2346552.39</v>
      </c>
      <c r="W24" s="36">
        <v>2313283.41</v>
      </c>
      <c r="X24" s="36">
        <v>2281019.7400000002</v>
      </c>
      <c r="Y24" s="36">
        <v>2237693.09</v>
      </c>
      <c r="Z24" s="36">
        <v>2204482.31</v>
      </c>
    </row>
    <row r="25" spans="1:26" x14ac:dyDescent="0.3">
      <c r="A25">
        <v>23</v>
      </c>
      <c r="B25" s="36">
        <v>1931698.52</v>
      </c>
      <c r="C25" s="36">
        <v>1827763.12</v>
      </c>
      <c r="D25" s="36">
        <v>1772995.06</v>
      </c>
      <c r="E25" s="36">
        <v>1792474.02</v>
      </c>
      <c r="F25" s="36">
        <v>1819406.5</v>
      </c>
      <c r="G25" s="36">
        <v>1858930.96</v>
      </c>
      <c r="H25" s="36">
        <v>1919412.92</v>
      </c>
      <c r="I25" s="36">
        <v>1971808.53</v>
      </c>
      <c r="J25" s="36">
        <v>2052413.2</v>
      </c>
      <c r="K25" s="36">
        <v>2111566.63</v>
      </c>
      <c r="L25" s="36">
        <v>2130133.2799999998</v>
      </c>
      <c r="M25" s="36">
        <v>2143595.1</v>
      </c>
      <c r="N25" s="36">
        <v>2137813.2000000002</v>
      </c>
      <c r="O25" s="36">
        <v>2147241.37</v>
      </c>
      <c r="P25" s="36">
        <v>2165318.35</v>
      </c>
      <c r="Q25" s="36">
        <v>2156216.23</v>
      </c>
      <c r="R25" s="36">
        <v>2174885.2000000002</v>
      </c>
      <c r="S25" s="36">
        <v>2233670.7799999998</v>
      </c>
      <c r="T25" s="36">
        <v>2322762.16</v>
      </c>
      <c r="U25" s="36">
        <v>2388436.09</v>
      </c>
      <c r="V25" s="36">
        <v>2392368.83</v>
      </c>
      <c r="W25" s="36">
        <v>2364024.61</v>
      </c>
      <c r="X25" s="36">
        <v>2328108.44</v>
      </c>
      <c r="Y25" s="36">
        <v>2291763.5299999998</v>
      </c>
      <c r="Z25" s="36">
        <v>2246426.2799999998</v>
      </c>
    </row>
    <row r="26" spans="1:26" x14ac:dyDescent="0.3">
      <c r="A26">
        <v>24</v>
      </c>
      <c r="B26" s="36">
        <v>2022800.99</v>
      </c>
      <c r="C26" s="36">
        <v>1969357.61</v>
      </c>
      <c r="D26" s="36">
        <v>1864385.18</v>
      </c>
      <c r="E26" s="36">
        <v>1809748.38</v>
      </c>
      <c r="F26" s="36">
        <v>1827946.68</v>
      </c>
      <c r="G26" s="36">
        <v>1852523.39</v>
      </c>
      <c r="H26" s="36">
        <v>1878948.75</v>
      </c>
      <c r="I26" s="36">
        <v>1925932.57</v>
      </c>
      <c r="J26" s="36">
        <v>1970614.76</v>
      </c>
      <c r="K26" s="36">
        <v>2051907.27</v>
      </c>
      <c r="L26" s="36">
        <v>2114613.86</v>
      </c>
      <c r="M26" s="36">
        <v>2131321.4300000002</v>
      </c>
      <c r="N26" s="36">
        <v>2142883.27</v>
      </c>
      <c r="O26" s="36">
        <v>2134620.7200000002</v>
      </c>
      <c r="P26" s="36">
        <v>2142743.29</v>
      </c>
      <c r="Q26" s="36">
        <v>2162206.7000000002</v>
      </c>
      <c r="R26" s="36">
        <v>2161067.17</v>
      </c>
      <c r="S26" s="36">
        <v>2187121.5099999998</v>
      </c>
      <c r="T26" s="36">
        <v>2247561.0099999998</v>
      </c>
      <c r="U26" s="36">
        <v>2336780.27</v>
      </c>
      <c r="V26" s="36">
        <v>2404157.14</v>
      </c>
      <c r="W26" s="36">
        <v>2408370.06</v>
      </c>
      <c r="X26" s="36">
        <v>2377583.7000000002</v>
      </c>
      <c r="Y26" s="36">
        <v>2338109.61</v>
      </c>
      <c r="Z26" s="36">
        <v>2299703.2000000002</v>
      </c>
    </row>
    <row r="27" spans="1:26" x14ac:dyDescent="0.3">
      <c r="A27">
        <v>25</v>
      </c>
      <c r="B27" s="36">
        <v>2002072.41</v>
      </c>
      <c r="C27" s="36">
        <v>2052170.56</v>
      </c>
      <c r="D27" s="36">
        <v>2007382.74</v>
      </c>
      <c r="E27" s="36">
        <v>1910434.04</v>
      </c>
      <c r="F27" s="36">
        <v>1862141.89</v>
      </c>
      <c r="G27" s="36">
        <v>1880550.8</v>
      </c>
      <c r="H27" s="36">
        <v>1882607.19</v>
      </c>
      <c r="I27" s="36">
        <v>1888232.33</v>
      </c>
      <c r="J27" s="36">
        <v>1930341.65</v>
      </c>
      <c r="K27" s="36">
        <v>1977506.92</v>
      </c>
      <c r="L27" s="36">
        <v>2063385.22</v>
      </c>
      <c r="M27" s="36">
        <v>2127297.1800000002</v>
      </c>
      <c r="N27" s="36">
        <v>2144810.85</v>
      </c>
      <c r="O27" s="36">
        <v>2155938.64</v>
      </c>
      <c r="P27" s="36">
        <v>2148627.46</v>
      </c>
      <c r="Q27" s="36">
        <v>2156574.06</v>
      </c>
      <c r="R27" s="36">
        <v>2173527.56</v>
      </c>
      <c r="S27" s="36">
        <v>2172411.84</v>
      </c>
      <c r="T27" s="36">
        <v>2200046.7000000002</v>
      </c>
      <c r="U27" s="36">
        <v>2260219.08</v>
      </c>
      <c r="V27" s="36">
        <v>2351233.62</v>
      </c>
      <c r="W27" s="36">
        <v>2419538.85</v>
      </c>
      <c r="X27" s="36">
        <v>2421548.83</v>
      </c>
      <c r="Y27" s="36">
        <v>2386820.63</v>
      </c>
      <c r="Z27" s="36">
        <v>2345048.37</v>
      </c>
    </row>
    <row r="28" spans="1:26" x14ac:dyDescent="0.3">
      <c r="A28">
        <v>26</v>
      </c>
      <c r="B28" s="36">
        <v>1926346.12</v>
      </c>
      <c r="C28" s="36">
        <v>1987075.16</v>
      </c>
      <c r="D28" s="36">
        <v>2034729.6</v>
      </c>
      <c r="E28" s="36">
        <v>1989606.77</v>
      </c>
      <c r="F28" s="36">
        <v>1892803.41</v>
      </c>
      <c r="G28" s="36">
        <v>1849276.55</v>
      </c>
      <c r="H28" s="36">
        <v>1878542.38</v>
      </c>
      <c r="I28" s="36">
        <v>1883314.13</v>
      </c>
      <c r="J28" s="36">
        <v>1879215.27</v>
      </c>
      <c r="K28" s="36">
        <v>1917777.93</v>
      </c>
      <c r="L28" s="36">
        <v>1963591.99</v>
      </c>
      <c r="M28" s="36">
        <v>2044425.31</v>
      </c>
      <c r="N28" s="36">
        <v>2103368.0099999998</v>
      </c>
      <c r="O28" s="36">
        <v>2114962.29</v>
      </c>
      <c r="P28" s="36">
        <v>2121080.98</v>
      </c>
      <c r="Q28" s="36">
        <v>2112781.38</v>
      </c>
      <c r="R28" s="36">
        <v>2143644.29</v>
      </c>
      <c r="S28" s="36">
        <v>2183986.0499999998</v>
      </c>
      <c r="T28" s="36">
        <v>2184581.06</v>
      </c>
      <c r="U28" s="36">
        <v>2212158.31</v>
      </c>
      <c r="V28" s="36">
        <v>2274195.08</v>
      </c>
      <c r="W28" s="36">
        <v>2365856.4</v>
      </c>
      <c r="X28" s="36">
        <v>2432309.5</v>
      </c>
      <c r="Y28" s="36">
        <v>2430972.5099999998</v>
      </c>
      <c r="Z28" s="36">
        <v>2393654.34</v>
      </c>
    </row>
    <row r="29" spans="1:26" x14ac:dyDescent="0.3">
      <c r="A29">
        <v>27</v>
      </c>
      <c r="B29" s="36">
        <v>1952774.81</v>
      </c>
      <c r="C29" s="36">
        <v>1968884.08</v>
      </c>
      <c r="D29" s="36">
        <v>2033360.45</v>
      </c>
      <c r="E29" s="36">
        <v>2084604.15</v>
      </c>
      <c r="F29" s="36">
        <v>2041919.9</v>
      </c>
      <c r="G29" s="36">
        <v>1940307.66</v>
      </c>
      <c r="H29" s="36">
        <v>1873284</v>
      </c>
      <c r="I29" s="36">
        <v>1884364.98</v>
      </c>
      <c r="J29" s="36">
        <v>1885749.25</v>
      </c>
      <c r="K29" s="36">
        <v>1883919.31</v>
      </c>
      <c r="L29" s="36">
        <v>1926649.34</v>
      </c>
      <c r="M29" s="36">
        <v>1973709.98</v>
      </c>
      <c r="N29" s="36">
        <v>2055545.08</v>
      </c>
      <c r="O29" s="36">
        <v>2115101.4</v>
      </c>
      <c r="P29" s="36">
        <v>2127974.41</v>
      </c>
      <c r="Q29" s="36">
        <v>2133398.4700000002</v>
      </c>
      <c r="R29" s="36">
        <v>2122209.9900000002</v>
      </c>
      <c r="S29" s="36">
        <v>2153097.71</v>
      </c>
      <c r="T29" s="36">
        <v>2195272.17</v>
      </c>
      <c r="U29" s="36">
        <v>2196348.75</v>
      </c>
      <c r="V29" s="36">
        <v>2225780.19</v>
      </c>
      <c r="W29" s="36">
        <v>2288432.39</v>
      </c>
      <c r="X29" s="36">
        <v>2378339.79</v>
      </c>
      <c r="Y29" s="36">
        <v>2441513.63</v>
      </c>
      <c r="Z29" s="36">
        <v>2437604.8199999998</v>
      </c>
    </row>
    <row r="30" spans="1:26" x14ac:dyDescent="0.3">
      <c r="A30">
        <v>28</v>
      </c>
      <c r="B30" s="36">
        <v>1927224.91</v>
      </c>
      <c r="C30" s="36">
        <v>1911561.63</v>
      </c>
      <c r="D30" s="36">
        <v>1936520</v>
      </c>
      <c r="E30" s="36">
        <v>2009381.52</v>
      </c>
      <c r="F30" s="36">
        <v>2070280.52</v>
      </c>
      <c r="G30" s="36">
        <v>2039719.74</v>
      </c>
      <c r="H30" s="36">
        <v>1945136.12</v>
      </c>
      <c r="I30" s="36">
        <v>1877819.26</v>
      </c>
      <c r="J30" s="36">
        <v>1884852.15</v>
      </c>
      <c r="K30" s="36">
        <v>1887365.13</v>
      </c>
      <c r="L30" s="36">
        <v>1888284.51</v>
      </c>
      <c r="M30" s="36">
        <v>1931099.86</v>
      </c>
      <c r="N30" s="36">
        <v>1977804.5</v>
      </c>
      <c r="O30" s="36">
        <v>2058427.22</v>
      </c>
      <c r="P30" s="36">
        <v>2117827.84</v>
      </c>
      <c r="Q30" s="36">
        <v>2130591.16</v>
      </c>
      <c r="R30" s="36">
        <v>2138245.8199999998</v>
      </c>
      <c r="S30" s="36">
        <v>2130754.2599999998</v>
      </c>
      <c r="T30" s="36">
        <v>2163054.33</v>
      </c>
      <c r="U30" s="36">
        <v>2205775.04</v>
      </c>
      <c r="V30" s="36">
        <v>2209258.4700000002</v>
      </c>
      <c r="W30" s="36">
        <v>2239417.48</v>
      </c>
      <c r="X30" s="36">
        <v>2300136.31</v>
      </c>
      <c r="Y30" s="36">
        <v>2386790.96</v>
      </c>
      <c r="Z30" s="36">
        <v>2447400.42</v>
      </c>
    </row>
    <row r="31" spans="1:26" x14ac:dyDescent="0.3">
      <c r="A31">
        <v>29</v>
      </c>
      <c r="B31" s="36">
        <v>2111469.7599999998</v>
      </c>
      <c r="C31" s="36">
        <v>2033749.06</v>
      </c>
      <c r="D31" s="36">
        <v>1997677.55</v>
      </c>
      <c r="E31" s="36">
        <v>2004050.65</v>
      </c>
      <c r="F31" s="36">
        <v>2060409.13</v>
      </c>
      <c r="G31" s="36">
        <v>2103455.52</v>
      </c>
      <c r="H31" s="36">
        <v>2052174.97</v>
      </c>
      <c r="I31" s="36">
        <v>1945662.64</v>
      </c>
      <c r="J31" s="36">
        <v>1873488.94</v>
      </c>
      <c r="K31" s="36">
        <v>1879882.68</v>
      </c>
      <c r="L31" s="36">
        <v>1883425.45</v>
      </c>
      <c r="M31" s="36">
        <v>1882719.73</v>
      </c>
      <c r="N31" s="36">
        <v>1923283.99</v>
      </c>
      <c r="O31" s="36">
        <v>1967126.03</v>
      </c>
      <c r="P31" s="36">
        <v>2044875.83</v>
      </c>
      <c r="Q31" s="36">
        <v>2103004.2200000002</v>
      </c>
      <c r="R31" s="36">
        <v>2126536.21</v>
      </c>
      <c r="S31" s="36">
        <v>2146173.16</v>
      </c>
      <c r="T31" s="36">
        <v>2140247.23</v>
      </c>
      <c r="U31" s="36">
        <v>2172974.52</v>
      </c>
      <c r="V31" s="36">
        <v>2217885.35</v>
      </c>
      <c r="W31" s="36">
        <v>2222294.7200000002</v>
      </c>
      <c r="X31" s="36">
        <v>2250693.92</v>
      </c>
      <c r="Y31" s="36">
        <v>2308300.85</v>
      </c>
      <c r="Z31" s="36">
        <v>2392372.34</v>
      </c>
    </row>
    <row r="32" spans="1:26" x14ac:dyDescent="0.3">
      <c r="A32">
        <v>30</v>
      </c>
      <c r="B32" s="36">
        <v>2226457.91</v>
      </c>
      <c r="C32" s="36">
        <v>2148133.66</v>
      </c>
      <c r="D32" s="36">
        <v>2083788.29</v>
      </c>
      <c r="E32" s="36">
        <v>2061418.36</v>
      </c>
      <c r="F32" s="36">
        <v>2083877.89</v>
      </c>
      <c r="G32" s="36">
        <v>2144463.09</v>
      </c>
      <c r="H32" s="36">
        <v>2148355</v>
      </c>
      <c r="I32" s="36">
        <v>2066974.25</v>
      </c>
      <c r="J32" s="36">
        <v>1965456.06</v>
      </c>
      <c r="K32" s="36">
        <v>1901665.45</v>
      </c>
      <c r="L32" s="36">
        <v>1918464.7</v>
      </c>
      <c r="M32" s="36">
        <v>1930055.98</v>
      </c>
      <c r="N32" s="36">
        <v>1936768.54</v>
      </c>
      <c r="O32" s="36">
        <v>1985293.97</v>
      </c>
      <c r="P32" s="36">
        <v>2038274.08</v>
      </c>
      <c r="Q32" s="36">
        <v>2119295.2799999998</v>
      </c>
      <c r="R32" s="36">
        <v>2142244.64</v>
      </c>
      <c r="S32" s="36">
        <v>2133384.27</v>
      </c>
      <c r="T32" s="36">
        <v>2154603.94</v>
      </c>
      <c r="U32" s="36">
        <v>2149427.4900000002</v>
      </c>
      <c r="V32" s="36">
        <v>2184109.11</v>
      </c>
      <c r="W32" s="36">
        <v>2229917.2200000002</v>
      </c>
      <c r="X32" s="36">
        <v>2232878.38</v>
      </c>
      <c r="Y32" s="36">
        <v>2258163.73</v>
      </c>
      <c r="Z32" s="36">
        <v>2312956.8199999998</v>
      </c>
    </row>
    <row r="33" spans="1:26" x14ac:dyDescent="0.3">
      <c r="A33">
        <v>31</v>
      </c>
      <c r="B33" s="36">
        <v>2204059.21</v>
      </c>
      <c r="C33" s="36">
        <v>2162575.2999999998</v>
      </c>
      <c r="D33" s="36">
        <v>2081050.99</v>
      </c>
      <c r="E33" s="36">
        <v>2013640.58</v>
      </c>
      <c r="F33" s="36">
        <v>1987701.29</v>
      </c>
      <c r="G33" s="36">
        <v>2013773.32</v>
      </c>
      <c r="H33" s="36">
        <v>2111587.4500000002</v>
      </c>
      <c r="I33" s="36">
        <v>2143594.44</v>
      </c>
      <c r="J33" s="36">
        <v>2053481.39</v>
      </c>
      <c r="K33" s="36">
        <v>1947655.59</v>
      </c>
      <c r="L33" s="36">
        <v>1880416</v>
      </c>
      <c r="M33" s="36">
        <v>1890492.22</v>
      </c>
      <c r="N33" s="36">
        <v>1894966.46</v>
      </c>
      <c r="O33" s="36">
        <v>1893897.23</v>
      </c>
      <c r="P33" s="36">
        <v>1934373.23</v>
      </c>
      <c r="Q33" s="36">
        <v>1988289.82</v>
      </c>
      <c r="R33" s="36">
        <v>2099177.7200000002</v>
      </c>
      <c r="S33" s="36">
        <v>2148083.9900000002</v>
      </c>
      <c r="T33" s="36">
        <v>2140537.54</v>
      </c>
      <c r="U33" s="36">
        <v>2162428.5099999998</v>
      </c>
      <c r="V33" s="36">
        <v>2159518.63</v>
      </c>
      <c r="W33" s="36">
        <v>2195126.5299999998</v>
      </c>
      <c r="X33" s="36">
        <v>2239510.41</v>
      </c>
      <c r="Y33" s="36">
        <v>2239803.4</v>
      </c>
      <c r="Z33" s="36">
        <v>2262320.13</v>
      </c>
    </row>
    <row r="34" spans="1:26" x14ac:dyDescent="0.3">
      <c r="A34">
        <v>32</v>
      </c>
      <c r="B34" s="36">
        <v>2256004.41</v>
      </c>
      <c r="C34" s="36">
        <v>2233062.2200000002</v>
      </c>
      <c r="D34" s="36">
        <v>2192304.27</v>
      </c>
      <c r="E34" s="36">
        <v>2111568.1800000002</v>
      </c>
      <c r="F34" s="36">
        <v>2045726.67</v>
      </c>
      <c r="G34" s="36">
        <v>2020657.6</v>
      </c>
      <c r="H34" s="36">
        <v>2033733.99</v>
      </c>
      <c r="I34" s="36">
        <v>2120609.71</v>
      </c>
      <c r="J34" s="36">
        <v>2154719.4500000002</v>
      </c>
      <c r="K34" s="36">
        <v>2070847.44</v>
      </c>
      <c r="L34" s="36">
        <v>1971588.56</v>
      </c>
      <c r="M34" s="36">
        <v>1908068.7</v>
      </c>
      <c r="N34" s="36">
        <v>1922468.37</v>
      </c>
      <c r="O34" s="36">
        <v>1930653.48</v>
      </c>
      <c r="P34" s="36">
        <v>1934002.82</v>
      </c>
      <c r="Q34" s="36">
        <v>1973540.12</v>
      </c>
      <c r="R34" s="36">
        <v>2007953.1</v>
      </c>
      <c r="S34" s="36">
        <v>2104117.48</v>
      </c>
      <c r="T34" s="36">
        <v>2154360.41</v>
      </c>
      <c r="U34" s="36">
        <v>2147411.25</v>
      </c>
      <c r="V34" s="36">
        <v>2171403.5499999998</v>
      </c>
      <c r="W34" s="36">
        <v>2169596.13</v>
      </c>
      <c r="X34" s="36">
        <v>2203946.59</v>
      </c>
      <c r="Y34" s="36">
        <v>2245819.9700000002</v>
      </c>
      <c r="Z34" s="36">
        <v>2243737.8199999998</v>
      </c>
    </row>
    <row r="35" spans="1:26" x14ac:dyDescent="0.3">
      <c r="A35">
        <v>33</v>
      </c>
      <c r="B35" s="36">
        <v>2252963.96</v>
      </c>
      <c r="C35" s="36">
        <v>2243368.9</v>
      </c>
      <c r="D35" s="36">
        <v>2217864.2000000002</v>
      </c>
      <c r="E35" s="36">
        <v>2175233.16</v>
      </c>
      <c r="F35" s="36">
        <v>2093671.02</v>
      </c>
      <c r="G35" s="36">
        <v>2029199.58</v>
      </c>
      <c r="H35" s="36">
        <v>2015665.23</v>
      </c>
      <c r="I35" s="36">
        <v>2037694.98</v>
      </c>
      <c r="J35" s="36">
        <v>2120814.94</v>
      </c>
      <c r="K35" s="36">
        <v>2155403.9900000002</v>
      </c>
      <c r="L35" s="36">
        <v>2073721.42</v>
      </c>
      <c r="M35" s="36">
        <v>1974060.97</v>
      </c>
      <c r="N35" s="36">
        <v>1909583.69</v>
      </c>
      <c r="O35" s="36">
        <v>1922583.04</v>
      </c>
      <c r="P35" s="36">
        <v>1929848.79</v>
      </c>
      <c r="Q35" s="36">
        <v>1934379.72</v>
      </c>
      <c r="R35" s="36">
        <v>1976365.93</v>
      </c>
      <c r="S35" s="36">
        <v>2012124.46</v>
      </c>
      <c r="T35" s="36">
        <v>2109091.3199999998</v>
      </c>
      <c r="U35" s="36">
        <v>2159916.16</v>
      </c>
      <c r="V35" s="36">
        <v>2154971.4900000002</v>
      </c>
      <c r="W35" s="36">
        <v>2180143.5499999998</v>
      </c>
      <c r="X35" s="36">
        <v>2177299.2799999998</v>
      </c>
      <c r="Y35" s="36">
        <v>2209165.13</v>
      </c>
      <c r="Z35" s="36">
        <v>2248677.96</v>
      </c>
    </row>
    <row r="36" spans="1:26" x14ac:dyDescent="0.3">
      <c r="A36">
        <v>34</v>
      </c>
      <c r="B36" s="36">
        <v>2325863.67</v>
      </c>
      <c r="C36" s="36">
        <v>2322324.09</v>
      </c>
      <c r="D36" s="36">
        <v>2305547.09</v>
      </c>
      <c r="E36" s="36">
        <v>2272757.5499999998</v>
      </c>
      <c r="F36" s="36">
        <v>2222771.66</v>
      </c>
      <c r="G36" s="36">
        <v>2133505.42</v>
      </c>
      <c r="H36" s="36">
        <v>2049382.43</v>
      </c>
      <c r="I36" s="36">
        <v>2019305.44</v>
      </c>
      <c r="J36" s="36">
        <v>2038630.36</v>
      </c>
      <c r="K36" s="36">
        <v>2122582.31</v>
      </c>
      <c r="L36" s="36">
        <v>2159064.33</v>
      </c>
      <c r="M36" s="36">
        <v>2078043.38</v>
      </c>
      <c r="N36" s="36">
        <v>1978468.76</v>
      </c>
      <c r="O36" s="36">
        <v>1912843.24</v>
      </c>
      <c r="P36" s="36">
        <v>1925468.47</v>
      </c>
      <c r="Q36" s="36">
        <v>1932747.9</v>
      </c>
      <c r="R36" s="36">
        <v>1937262.58</v>
      </c>
      <c r="S36" s="36">
        <v>1979882.8</v>
      </c>
      <c r="T36" s="36">
        <v>2016352.05</v>
      </c>
      <c r="U36" s="36">
        <v>2113519.77</v>
      </c>
      <c r="V36" s="36">
        <v>2166218.83</v>
      </c>
      <c r="W36" s="36">
        <v>2162328.2200000002</v>
      </c>
      <c r="X36" s="36">
        <v>2186422.88</v>
      </c>
      <c r="Y36" s="36">
        <v>2181295.71</v>
      </c>
      <c r="Z36" s="36">
        <v>2210948.13</v>
      </c>
    </row>
    <row r="37" spans="1:26" x14ac:dyDescent="0.3">
      <c r="A37">
        <v>35</v>
      </c>
      <c r="B37" s="36">
        <v>2325871.13</v>
      </c>
      <c r="C37" s="36">
        <v>2350763.7799999998</v>
      </c>
      <c r="D37" s="36">
        <v>2355072.9700000002</v>
      </c>
      <c r="E37" s="36">
        <v>2346439.0299999998</v>
      </c>
      <c r="F37" s="36">
        <v>2320907.5</v>
      </c>
      <c r="G37" s="36">
        <v>2269771.12</v>
      </c>
      <c r="H37" s="36">
        <v>2157473.96</v>
      </c>
      <c r="I37" s="36">
        <v>2055262.69</v>
      </c>
      <c r="J37" s="36">
        <v>2024746.48</v>
      </c>
      <c r="K37" s="36">
        <v>2047125.66</v>
      </c>
      <c r="L37" s="36">
        <v>2135245.9500000002</v>
      </c>
      <c r="M37" s="36">
        <v>2174524.34</v>
      </c>
      <c r="N37" s="36">
        <v>2095770.6</v>
      </c>
      <c r="O37" s="36">
        <v>1997023.81</v>
      </c>
      <c r="P37" s="36">
        <v>1932517.26</v>
      </c>
      <c r="Q37" s="36">
        <v>1944115.64</v>
      </c>
      <c r="R37" s="36">
        <v>1942382.07</v>
      </c>
      <c r="S37" s="36">
        <v>1940276.7</v>
      </c>
      <c r="T37" s="36">
        <v>1983556</v>
      </c>
      <c r="U37" s="36">
        <v>2020024.85</v>
      </c>
      <c r="V37" s="36">
        <v>2118582.7799999998</v>
      </c>
      <c r="W37" s="36">
        <v>2172166.2599999998</v>
      </c>
      <c r="X37" s="36">
        <v>2167123.64</v>
      </c>
      <c r="Y37" s="36">
        <v>2188862.5099999998</v>
      </c>
      <c r="Z37" s="36">
        <v>2181623.79</v>
      </c>
    </row>
    <row r="38" spans="1:26" x14ac:dyDescent="0.3">
      <c r="A38">
        <v>36</v>
      </c>
      <c r="B38" s="36">
        <v>2240870.58</v>
      </c>
      <c r="C38" s="36">
        <v>2267039.96</v>
      </c>
      <c r="D38" s="36">
        <v>2288012.2000000002</v>
      </c>
      <c r="E38" s="36">
        <v>2289713.41</v>
      </c>
      <c r="F38" s="36">
        <v>2278297.96</v>
      </c>
      <c r="G38" s="36">
        <v>2261611.71</v>
      </c>
      <c r="H38" s="36">
        <v>2246505.5</v>
      </c>
      <c r="I38" s="36">
        <v>2158288.2599999998</v>
      </c>
      <c r="J38" s="36">
        <v>2052224.34</v>
      </c>
      <c r="K38" s="36">
        <v>2021647.63</v>
      </c>
      <c r="L38" s="36">
        <v>2044683.83</v>
      </c>
      <c r="M38" s="36">
        <v>2131235.4700000002</v>
      </c>
      <c r="N38" s="36">
        <v>2169067.87</v>
      </c>
      <c r="O38" s="36">
        <v>2089104.75</v>
      </c>
      <c r="P38" s="36">
        <v>1989518.86</v>
      </c>
      <c r="Q38" s="36">
        <v>1925044.78</v>
      </c>
      <c r="R38" s="36">
        <v>1941428.21</v>
      </c>
      <c r="S38" s="36">
        <v>1944369.33</v>
      </c>
      <c r="T38" s="36">
        <v>1942677.58</v>
      </c>
      <c r="U38" s="36">
        <v>1986048.36</v>
      </c>
      <c r="V38" s="36">
        <v>2023901.78</v>
      </c>
      <c r="W38" s="36">
        <v>2123097.6</v>
      </c>
      <c r="X38" s="36">
        <v>2175640.59</v>
      </c>
      <c r="Y38" s="36">
        <v>2168725.6800000002</v>
      </c>
      <c r="Z38" s="36">
        <v>2188572.2799999998</v>
      </c>
    </row>
    <row r="39" spans="1:26" x14ac:dyDescent="0.3">
      <c r="A39">
        <v>37</v>
      </c>
      <c r="B39" s="36">
        <v>2240950.44</v>
      </c>
      <c r="C39" s="36">
        <v>2247538.66</v>
      </c>
      <c r="D39" s="36">
        <v>2269258.1800000002</v>
      </c>
      <c r="E39" s="36">
        <v>2286150.2999999998</v>
      </c>
      <c r="F39" s="36">
        <v>2283304.85</v>
      </c>
      <c r="G39" s="36">
        <v>2268451.09</v>
      </c>
      <c r="H39" s="36">
        <v>2255931.9500000002</v>
      </c>
      <c r="I39" s="36">
        <v>2244521.4300000002</v>
      </c>
      <c r="J39" s="36">
        <v>2153018.83</v>
      </c>
      <c r="K39" s="36">
        <v>2047162.81</v>
      </c>
      <c r="L39" s="36">
        <v>2016937.65</v>
      </c>
      <c r="M39" s="36">
        <v>2038462.66</v>
      </c>
      <c r="N39" s="36">
        <v>2123020.7000000002</v>
      </c>
      <c r="O39" s="36">
        <v>2158663.13</v>
      </c>
      <c r="P39" s="36">
        <v>2078116.4</v>
      </c>
      <c r="Q39" s="36">
        <v>1979373.01</v>
      </c>
      <c r="R39" s="36">
        <v>1920938.15</v>
      </c>
      <c r="S39" s="36">
        <v>1942785.84</v>
      </c>
      <c r="T39" s="36">
        <v>1946224.58</v>
      </c>
      <c r="U39" s="36">
        <v>1944604.02</v>
      </c>
      <c r="V39" s="36">
        <v>1989218.32</v>
      </c>
      <c r="W39" s="36">
        <v>2027574.21</v>
      </c>
      <c r="X39" s="36">
        <v>2125804.5299999998</v>
      </c>
      <c r="Y39" s="36">
        <v>2176748.2799999998</v>
      </c>
      <c r="Z39" s="36">
        <v>2168060.13</v>
      </c>
    </row>
    <row r="40" spans="1:26" x14ac:dyDescent="0.3">
      <c r="A40">
        <v>38</v>
      </c>
      <c r="B40" s="36">
        <v>2111842.81</v>
      </c>
      <c r="C40" s="36">
        <v>2175198.58</v>
      </c>
      <c r="D40" s="36">
        <v>2192539.48</v>
      </c>
      <c r="E40" s="36">
        <v>2225444.0099999998</v>
      </c>
      <c r="F40" s="36">
        <v>2252991.66</v>
      </c>
      <c r="G40" s="36">
        <v>2259104.5499999998</v>
      </c>
      <c r="H40" s="36">
        <v>2257959.4</v>
      </c>
      <c r="I40" s="36">
        <v>2254734.69</v>
      </c>
      <c r="J40" s="36">
        <v>2241937.9</v>
      </c>
      <c r="K40" s="36">
        <v>2152810.85</v>
      </c>
      <c r="L40" s="36">
        <v>2049423.08</v>
      </c>
      <c r="M40" s="36">
        <v>2019822.58</v>
      </c>
      <c r="N40" s="36">
        <v>2041908.78</v>
      </c>
      <c r="O40" s="36">
        <v>2126409.92</v>
      </c>
      <c r="P40" s="36">
        <v>2162786.42</v>
      </c>
      <c r="Q40" s="36">
        <v>2081810.44</v>
      </c>
      <c r="R40" s="36">
        <v>1980760.66</v>
      </c>
      <c r="S40" s="36">
        <v>1921588.47</v>
      </c>
      <c r="T40" s="36">
        <v>1943989.05</v>
      </c>
      <c r="U40" s="36">
        <v>1947617.38</v>
      </c>
      <c r="V40" s="36">
        <v>1947097.24</v>
      </c>
      <c r="W40" s="36">
        <v>1992155.33</v>
      </c>
      <c r="X40" s="36">
        <v>2029615.75</v>
      </c>
      <c r="Y40" s="36">
        <v>2126045.56</v>
      </c>
      <c r="Z40" s="36">
        <v>2175204.36</v>
      </c>
    </row>
    <row r="41" spans="1:26" x14ac:dyDescent="0.3">
      <c r="A41">
        <v>39</v>
      </c>
      <c r="B41" s="36">
        <v>2187844.27</v>
      </c>
      <c r="C41" s="36">
        <v>2235315.5</v>
      </c>
      <c r="D41" s="36">
        <v>2277885.9500000002</v>
      </c>
      <c r="E41" s="36">
        <v>2272478.2799999998</v>
      </c>
      <c r="F41" s="36">
        <v>2282064.83</v>
      </c>
      <c r="G41" s="36">
        <v>2291651.59</v>
      </c>
      <c r="H41" s="36">
        <v>2275611.5</v>
      </c>
      <c r="I41" s="36">
        <v>2257945.0699999998</v>
      </c>
      <c r="J41" s="36">
        <v>2253653.6</v>
      </c>
      <c r="K41" s="36">
        <v>2243696.2400000002</v>
      </c>
      <c r="L41" s="36">
        <v>2157843.5</v>
      </c>
      <c r="M41" s="36">
        <v>2055452.65</v>
      </c>
      <c r="N41" s="36">
        <v>2026663.25</v>
      </c>
      <c r="O41" s="36">
        <v>2049039.9</v>
      </c>
      <c r="P41" s="36">
        <v>2134476.86</v>
      </c>
      <c r="Q41" s="36">
        <v>2173104.13</v>
      </c>
      <c r="R41" s="36">
        <v>2087693.64</v>
      </c>
      <c r="S41" s="36">
        <v>1980880.62</v>
      </c>
      <c r="T41" s="36">
        <v>1922202.87</v>
      </c>
      <c r="U41" s="36">
        <v>1945042.85</v>
      </c>
      <c r="V41" s="36">
        <v>1949605.14</v>
      </c>
      <c r="W41" s="36">
        <v>1949302.07</v>
      </c>
      <c r="X41" s="36">
        <v>1993435.96</v>
      </c>
      <c r="Y41" s="36">
        <v>2029228.55</v>
      </c>
      <c r="Z41" s="36">
        <v>2123828.75</v>
      </c>
    </row>
    <row r="42" spans="1:26" x14ac:dyDescent="0.3">
      <c r="A42">
        <v>40</v>
      </c>
      <c r="B42" s="36">
        <v>2142118.2999999998</v>
      </c>
      <c r="C42" s="36">
        <v>2189228.9500000002</v>
      </c>
      <c r="D42" s="36">
        <v>2252223.85</v>
      </c>
      <c r="E42" s="36">
        <v>2311648.27</v>
      </c>
      <c r="F42" s="36">
        <v>2322307.48</v>
      </c>
      <c r="G42" s="36">
        <v>2333266.4900000002</v>
      </c>
      <c r="H42" s="36">
        <v>2313263.4900000002</v>
      </c>
      <c r="I42" s="36">
        <v>2272558.36</v>
      </c>
      <c r="J42" s="36">
        <v>2252179.7799999998</v>
      </c>
      <c r="K42" s="36">
        <v>2248370.19</v>
      </c>
      <c r="L42" s="36">
        <v>2239584.38</v>
      </c>
      <c r="M42" s="36">
        <v>2153816.08</v>
      </c>
      <c r="N42" s="36">
        <v>2051341.35</v>
      </c>
      <c r="O42" s="36">
        <v>2021466.07</v>
      </c>
      <c r="P42" s="36">
        <v>2042920.05</v>
      </c>
      <c r="Q42" s="36">
        <v>2126692.65</v>
      </c>
      <c r="R42" s="36">
        <v>2167763.0099999998</v>
      </c>
      <c r="S42" s="36">
        <v>2086613.96</v>
      </c>
      <c r="T42" s="36">
        <v>1980603.5</v>
      </c>
      <c r="U42" s="36">
        <v>1922380.72</v>
      </c>
      <c r="V42" s="36">
        <v>1946142.52</v>
      </c>
      <c r="W42" s="36">
        <v>1950913.55</v>
      </c>
      <c r="X42" s="36">
        <v>1949665.58</v>
      </c>
      <c r="Y42" s="36">
        <v>1992189.54</v>
      </c>
      <c r="Z42" s="36">
        <v>2026335.96</v>
      </c>
    </row>
    <row r="43" spans="1:26" x14ac:dyDescent="0.3">
      <c r="A43">
        <v>41</v>
      </c>
      <c r="B43" s="36">
        <v>2000314.97</v>
      </c>
      <c r="C43" s="36">
        <v>2060694.44</v>
      </c>
      <c r="D43" s="36">
        <v>2100234.5499999998</v>
      </c>
      <c r="E43" s="36">
        <v>2155210.79</v>
      </c>
      <c r="F43" s="36">
        <v>2206214.25</v>
      </c>
      <c r="G43" s="36">
        <v>2225141.0299999998</v>
      </c>
      <c r="H43" s="36">
        <v>2290643.14</v>
      </c>
      <c r="I43" s="36">
        <v>2313080.9300000002</v>
      </c>
      <c r="J43" s="36">
        <v>2272425.0499999998</v>
      </c>
      <c r="K43" s="36">
        <v>2254593.5499999998</v>
      </c>
      <c r="L43" s="36">
        <v>2253615.19</v>
      </c>
      <c r="M43" s="36">
        <v>2247042.9300000002</v>
      </c>
      <c r="N43" s="36">
        <v>2163054.92</v>
      </c>
      <c r="O43" s="36">
        <v>2060984.12</v>
      </c>
      <c r="P43" s="36">
        <v>2031914.01</v>
      </c>
      <c r="Q43" s="36">
        <v>2053205.67</v>
      </c>
      <c r="R43" s="36">
        <v>2130021.0099999998</v>
      </c>
      <c r="S43" s="36">
        <v>2165589.5099999998</v>
      </c>
      <c r="T43" s="36">
        <v>2085521.92</v>
      </c>
      <c r="U43" s="36">
        <v>1979965.28</v>
      </c>
      <c r="V43" s="36">
        <v>1922623.85</v>
      </c>
      <c r="W43" s="36">
        <v>1946671.18</v>
      </c>
      <c r="X43" s="36">
        <v>1950664.76</v>
      </c>
      <c r="Y43" s="36">
        <v>1948071.19</v>
      </c>
      <c r="Z43" s="36">
        <v>1988982.02</v>
      </c>
    </row>
    <row r="44" spans="1:26" x14ac:dyDescent="0.3">
      <c r="A44">
        <v>42</v>
      </c>
      <c r="B44" s="36">
        <v>1964259.81</v>
      </c>
      <c r="C44" s="36">
        <v>2017662.42</v>
      </c>
      <c r="D44" s="36">
        <v>2082737.85</v>
      </c>
      <c r="E44" s="36">
        <v>2127553.1</v>
      </c>
      <c r="F44" s="36">
        <v>2187855.84</v>
      </c>
      <c r="G44" s="36">
        <v>2240168.33</v>
      </c>
      <c r="H44" s="36">
        <v>2240734.27</v>
      </c>
      <c r="I44" s="36">
        <v>2288601.4700000002</v>
      </c>
      <c r="J44" s="36">
        <v>2309305.36</v>
      </c>
      <c r="K44" s="36">
        <v>2269242.73</v>
      </c>
      <c r="L44" s="36">
        <v>2252332.41</v>
      </c>
      <c r="M44" s="36">
        <v>2251662.16</v>
      </c>
      <c r="N44" s="36">
        <v>2245695.63</v>
      </c>
      <c r="O44" s="36">
        <v>2161545.7799999998</v>
      </c>
      <c r="P44" s="36">
        <v>2059327.86</v>
      </c>
      <c r="Q44" s="36">
        <v>2030388.62</v>
      </c>
      <c r="R44" s="36">
        <v>2051067.9</v>
      </c>
      <c r="S44" s="36">
        <v>2127385.92</v>
      </c>
      <c r="T44" s="36">
        <v>2163447.96</v>
      </c>
      <c r="U44" s="36">
        <v>2083913.42</v>
      </c>
      <c r="V44" s="36">
        <v>1979415.68</v>
      </c>
      <c r="W44" s="36">
        <v>1922584.86</v>
      </c>
      <c r="X44" s="36">
        <v>1946031.03</v>
      </c>
      <c r="Y44" s="36">
        <v>1948685.74</v>
      </c>
      <c r="Z44" s="36">
        <v>1944698.39</v>
      </c>
    </row>
    <row r="45" spans="1:26" x14ac:dyDescent="0.3">
      <c r="A45">
        <v>43</v>
      </c>
      <c r="B45" s="36">
        <v>1876115.01</v>
      </c>
      <c r="C45" s="36">
        <v>1941750.98</v>
      </c>
      <c r="D45" s="36">
        <v>1995297.65</v>
      </c>
      <c r="E45" s="36">
        <v>2060943.68</v>
      </c>
      <c r="F45" s="36">
        <v>2106418.58</v>
      </c>
      <c r="G45" s="36">
        <v>2165942.23</v>
      </c>
      <c r="H45" s="36">
        <v>2227935.37</v>
      </c>
      <c r="I45" s="36">
        <v>2238822.09</v>
      </c>
      <c r="J45" s="36">
        <v>2285863.89</v>
      </c>
      <c r="K45" s="36">
        <v>2307415.75</v>
      </c>
      <c r="L45" s="36">
        <v>2268719.1</v>
      </c>
      <c r="M45" s="36">
        <v>2252618.25</v>
      </c>
      <c r="N45" s="36">
        <v>2252832.25</v>
      </c>
      <c r="O45" s="36">
        <v>2247381.4500000002</v>
      </c>
      <c r="P45" s="36">
        <v>2163679.19</v>
      </c>
      <c r="Q45" s="36">
        <v>2061108.99</v>
      </c>
      <c r="R45" s="36">
        <v>2029366.33</v>
      </c>
      <c r="S45" s="36">
        <v>2047896.28</v>
      </c>
      <c r="T45" s="36">
        <v>2124245.62</v>
      </c>
      <c r="U45" s="36">
        <v>2160579.5</v>
      </c>
      <c r="V45" s="36">
        <v>2082309.35</v>
      </c>
      <c r="W45" s="36">
        <v>1978422.93</v>
      </c>
      <c r="X45" s="36">
        <v>1921142.88</v>
      </c>
      <c r="Y45" s="36">
        <v>1943473.45</v>
      </c>
      <c r="Z45" s="36">
        <v>1944941.06</v>
      </c>
    </row>
    <row r="46" spans="1:26" x14ac:dyDescent="0.3">
      <c r="A46">
        <v>44</v>
      </c>
      <c r="B46" s="36">
        <v>1872564.13</v>
      </c>
      <c r="C46" s="36">
        <v>1917247.01</v>
      </c>
      <c r="D46" s="36">
        <v>1975659.19</v>
      </c>
      <c r="E46" s="36">
        <v>2021646.73</v>
      </c>
      <c r="F46" s="36">
        <v>2079203.95</v>
      </c>
      <c r="G46" s="36">
        <v>2118268.2200000002</v>
      </c>
      <c r="H46" s="36">
        <v>2168302.13</v>
      </c>
      <c r="I46" s="36">
        <v>2221158.39</v>
      </c>
      <c r="J46" s="36">
        <v>2228645.75</v>
      </c>
      <c r="K46" s="36">
        <v>2273733.36</v>
      </c>
      <c r="L46" s="36">
        <v>2293785.17</v>
      </c>
      <c r="M46" s="36">
        <v>2253385.5</v>
      </c>
      <c r="N46" s="36">
        <v>2235549.6</v>
      </c>
      <c r="O46" s="36">
        <v>2233464.09</v>
      </c>
      <c r="P46" s="36">
        <v>2225739.88</v>
      </c>
      <c r="Q46" s="36">
        <v>2143523.2999999998</v>
      </c>
      <c r="R46" s="36">
        <v>2050419.28</v>
      </c>
      <c r="S46" s="36">
        <v>2025669.74</v>
      </c>
      <c r="T46" s="36">
        <v>2044306.16</v>
      </c>
      <c r="U46" s="36">
        <v>2120672.7799999998</v>
      </c>
      <c r="V46" s="36">
        <v>2157937.38</v>
      </c>
      <c r="W46" s="36">
        <v>2080354.36</v>
      </c>
      <c r="X46" s="36">
        <v>1976225.77</v>
      </c>
      <c r="Y46" s="36">
        <v>1918035.05</v>
      </c>
      <c r="Z46" s="36">
        <v>1939198.58</v>
      </c>
    </row>
    <row r="47" spans="1:26" x14ac:dyDescent="0.3">
      <c r="A47">
        <v>45</v>
      </c>
      <c r="B47" s="36">
        <v>1843227.13</v>
      </c>
      <c r="C47" s="36">
        <v>1876910.76</v>
      </c>
      <c r="D47" s="36">
        <v>1933250.32</v>
      </c>
      <c r="E47" s="36">
        <v>2004583.28</v>
      </c>
      <c r="F47" s="36">
        <v>2063776.82</v>
      </c>
      <c r="G47" s="36">
        <v>2122547.27</v>
      </c>
      <c r="H47" s="36">
        <v>2134363.38</v>
      </c>
      <c r="I47" s="36">
        <v>2161564.25</v>
      </c>
      <c r="J47" s="36">
        <v>2212723.12</v>
      </c>
      <c r="K47" s="36">
        <v>2219830.48</v>
      </c>
      <c r="L47" s="36">
        <v>2264799.8199999998</v>
      </c>
      <c r="M47" s="36">
        <v>2284560.91</v>
      </c>
      <c r="N47" s="36">
        <v>2244095.09</v>
      </c>
      <c r="O47" s="36">
        <v>2225715.5299999998</v>
      </c>
      <c r="P47" s="36">
        <v>2222770.3199999998</v>
      </c>
      <c r="Q47" s="36">
        <v>2214301.11</v>
      </c>
      <c r="R47" s="36">
        <v>2135131.89</v>
      </c>
      <c r="S47" s="36">
        <v>2045779.48</v>
      </c>
      <c r="T47" s="36">
        <v>2021331.37</v>
      </c>
      <c r="U47" s="36">
        <v>2039868.76</v>
      </c>
      <c r="V47" s="36">
        <v>2116741.0699999998</v>
      </c>
      <c r="W47" s="36">
        <v>2154197.62</v>
      </c>
      <c r="X47" s="36">
        <v>2076512.84</v>
      </c>
      <c r="Y47" s="36">
        <v>1971903.98</v>
      </c>
      <c r="Z47" s="36">
        <v>1912790.32</v>
      </c>
    </row>
    <row r="48" spans="1:26" x14ac:dyDescent="0.3">
      <c r="A48">
        <v>46</v>
      </c>
      <c r="B48" s="36">
        <v>1759982.28</v>
      </c>
      <c r="C48" s="36">
        <v>1786134.22</v>
      </c>
      <c r="D48" s="36">
        <v>1817852.78</v>
      </c>
      <c r="E48" s="36">
        <v>1872096.56</v>
      </c>
      <c r="F48" s="36">
        <v>1940488.48</v>
      </c>
      <c r="G48" s="36">
        <v>2004898.36</v>
      </c>
      <c r="H48" s="36">
        <v>2094687.08</v>
      </c>
      <c r="I48" s="36">
        <v>2131717.8199999998</v>
      </c>
      <c r="J48" s="36">
        <v>2160348.73</v>
      </c>
      <c r="K48" s="36">
        <v>2214006.48</v>
      </c>
      <c r="L48" s="36">
        <v>2224210.61</v>
      </c>
      <c r="M48" s="36">
        <v>2272016.96</v>
      </c>
      <c r="N48" s="36">
        <v>2294482.69</v>
      </c>
      <c r="O48" s="36">
        <v>2256050.88</v>
      </c>
      <c r="P48" s="36">
        <v>2239419.5299999998</v>
      </c>
      <c r="Q48" s="36">
        <v>2235696.7000000002</v>
      </c>
      <c r="R48" s="36">
        <v>2216902.9900000002</v>
      </c>
      <c r="S48" s="36">
        <v>2129542.5</v>
      </c>
      <c r="T48" s="36">
        <v>2040627.08</v>
      </c>
      <c r="U48" s="36">
        <v>2016151.7</v>
      </c>
      <c r="V48" s="36">
        <v>2035072.48</v>
      </c>
      <c r="W48" s="36">
        <v>2112068.69</v>
      </c>
      <c r="X48" s="36">
        <v>2149257.27</v>
      </c>
      <c r="Y48" s="36">
        <v>2070922.41</v>
      </c>
      <c r="Z48" s="36">
        <v>1965541.28</v>
      </c>
    </row>
    <row r="49" spans="1:26" x14ac:dyDescent="0.3">
      <c r="A49">
        <v>47</v>
      </c>
      <c r="B49" s="36">
        <v>1834860.73</v>
      </c>
      <c r="C49" s="36">
        <v>1775309.62</v>
      </c>
      <c r="D49" s="36">
        <v>1802246.53</v>
      </c>
      <c r="E49" s="36">
        <v>1835171.27</v>
      </c>
      <c r="F49" s="36">
        <v>1890037.78</v>
      </c>
      <c r="G49" s="36">
        <v>1956752.68</v>
      </c>
      <c r="H49" s="36">
        <v>2010493.48</v>
      </c>
      <c r="I49" s="36">
        <v>2091646.23</v>
      </c>
      <c r="J49" s="36">
        <v>2128859.6800000002</v>
      </c>
      <c r="K49" s="36">
        <v>2158600.91</v>
      </c>
      <c r="L49" s="36">
        <v>2214060.2400000002</v>
      </c>
      <c r="M49" s="36">
        <v>2225996.09</v>
      </c>
      <c r="N49" s="36">
        <v>2275461.02</v>
      </c>
      <c r="O49" s="36">
        <v>2298996.5499999998</v>
      </c>
      <c r="P49" s="36">
        <v>2261370.73</v>
      </c>
      <c r="Q49" s="36">
        <v>2244635.9</v>
      </c>
      <c r="R49" s="36">
        <v>2234463.7000000002</v>
      </c>
      <c r="S49" s="36">
        <v>2210149.8199999998</v>
      </c>
      <c r="T49" s="36">
        <v>2123327.14</v>
      </c>
      <c r="U49" s="36">
        <v>2034831.08</v>
      </c>
      <c r="V49" s="36">
        <v>2010930.27</v>
      </c>
      <c r="W49" s="36">
        <v>2029944.67</v>
      </c>
      <c r="X49" s="36">
        <v>2106377.4700000002</v>
      </c>
      <c r="Y49" s="36">
        <v>2142603.86</v>
      </c>
      <c r="Z49" s="36">
        <v>2063631.57</v>
      </c>
    </row>
    <row r="50" spans="1:26" x14ac:dyDescent="0.3">
      <c r="A50">
        <v>48</v>
      </c>
      <c r="B50" s="36">
        <v>1587144.01</v>
      </c>
      <c r="C50" s="36">
        <v>1787479.75</v>
      </c>
      <c r="D50" s="36">
        <v>1735509.88</v>
      </c>
      <c r="E50" s="36">
        <v>1768947.08</v>
      </c>
      <c r="F50" s="36">
        <v>1808481.34</v>
      </c>
      <c r="G50" s="36">
        <v>1869089.95</v>
      </c>
      <c r="H50" s="36">
        <v>1944788.08</v>
      </c>
      <c r="I50" s="36">
        <v>2004188.13</v>
      </c>
      <c r="J50" s="36">
        <v>2083336.59</v>
      </c>
      <c r="K50" s="36">
        <v>2119353.0299999998</v>
      </c>
      <c r="L50" s="36">
        <v>2148252.75</v>
      </c>
      <c r="M50" s="36">
        <v>2202588.81</v>
      </c>
      <c r="N50" s="36">
        <v>2213538.3199999998</v>
      </c>
      <c r="O50" s="36">
        <v>2261428.4900000002</v>
      </c>
      <c r="P50" s="36">
        <v>2283329.61</v>
      </c>
      <c r="Q50" s="36">
        <v>2244895.9500000002</v>
      </c>
      <c r="R50" s="36">
        <v>2232100.94</v>
      </c>
      <c r="S50" s="36">
        <v>2226333.25</v>
      </c>
      <c r="T50" s="36">
        <v>2202412.85</v>
      </c>
      <c r="U50" s="36">
        <v>2116086.98</v>
      </c>
      <c r="V50" s="36">
        <v>2028453.11</v>
      </c>
      <c r="W50" s="36">
        <v>2004838.53</v>
      </c>
      <c r="X50" s="36">
        <v>2023380.62</v>
      </c>
      <c r="Y50" s="36">
        <v>2098847.87</v>
      </c>
      <c r="Z50" s="36">
        <v>2134184.5099999998</v>
      </c>
    </row>
    <row r="51" spans="1:26" x14ac:dyDescent="0.3">
      <c r="A51">
        <v>49</v>
      </c>
      <c r="B51" s="36">
        <v>1427289.4</v>
      </c>
      <c r="C51" s="36">
        <v>1676569.92</v>
      </c>
      <c r="D51" s="36">
        <v>1874245.17</v>
      </c>
      <c r="E51" s="36">
        <v>1806809.06</v>
      </c>
      <c r="F51" s="36">
        <v>1827818.85</v>
      </c>
      <c r="G51" s="36">
        <v>1857037.78</v>
      </c>
      <c r="H51" s="36">
        <v>1889209.75</v>
      </c>
      <c r="I51" s="36">
        <v>1941023.67</v>
      </c>
      <c r="J51" s="36">
        <v>2001013.17</v>
      </c>
      <c r="K51" s="36">
        <v>2081532.8</v>
      </c>
      <c r="L51" s="36">
        <v>2119341.73</v>
      </c>
      <c r="M51" s="36">
        <v>2149999.36</v>
      </c>
      <c r="N51" s="36">
        <v>2206177.75</v>
      </c>
      <c r="O51" s="36">
        <v>2218586.37</v>
      </c>
      <c r="P51" s="36">
        <v>2267970.02</v>
      </c>
      <c r="Q51" s="36">
        <v>2290667.2599999998</v>
      </c>
      <c r="R51" s="36">
        <v>2243759.15</v>
      </c>
      <c r="S51" s="36">
        <v>2222861.48</v>
      </c>
      <c r="T51" s="36">
        <v>2217417.1</v>
      </c>
      <c r="U51" s="36">
        <v>2193793.81</v>
      </c>
      <c r="V51" s="36">
        <v>2108330.38</v>
      </c>
      <c r="W51" s="36">
        <v>2021305.38</v>
      </c>
      <c r="X51" s="36">
        <v>1997538.34</v>
      </c>
      <c r="Y51" s="36">
        <v>2015241.51</v>
      </c>
      <c r="Z51" s="36">
        <v>2089607.96</v>
      </c>
    </row>
    <row r="52" spans="1:26" x14ac:dyDescent="0.3">
      <c r="A52">
        <v>50</v>
      </c>
      <c r="B52" s="36">
        <v>1437243.02</v>
      </c>
      <c r="C52" s="36">
        <v>1426715.27</v>
      </c>
      <c r="D52" s="36">
        <v>1687415.32</v>
      </c>
      <c r="E52" s="36">
        <v>1896972.85</v>
      </c>
      <c r="F52" s="36">
        <v>1839515.72</v>
      </c>
      <c r="G52" s="36">
        <v>1855809.39</v>
      </c>
      <c r="H52" s="36">
        <v>1862633.42</v>
      </c>
      <c r="I52" s="36">
        <v>1880984.17</v>
      </c>
      <c r="J52" s="36">
        <v>1930049.72</v>
      </c>
      <c r="K52" s="36">
        <v>1987689.67</v>
      </c>
      <c r="L52" s="36">
        <v>2065982.2</v>
      </c>
      <c r="M52" s="36">
        <v>2101692.58</v>
      </c>
      <c r="N52" s="36">
        <v>2130099.35</v>
      </c>
      <c r="O52" s="36">
        <v>2183692.1800000002</v>
      </c>
      <c r="P52" s="36">
        <v>2193769.06</v>
      </c>
      <c r="Q52" s="36">
        <v>2240600.34</v>
      </c>
      <c r="R52" s="36">
        <v>2270930.2799999998</v>
      </c>
      <c r="S52" s="36">
        <v>2233388.36</v>
      </c>
      <c r="T52" s="36">
        <v>2212707.87</v>
      </c>
      <c r="U52" s="36">
        <v>2207316.36</v>
      </c>
      <c r="V52" s="36">
        <v>2184305.23</v>
      </c>
      <c r="W52" s="36">
        <v>2099380.4300000002</v>
      </c>
      <c r="X52" s="36">
        <v>2012497.22</v>
      </c>
      <c r="Y52" s="36">
        <v>1988342.44</v>
      </c>
      <c r="Z52" s="36">
        <v>2005346.49</v>
      </c>
    </row>
    <row r="53" spans="1:26" x14ac:dyDescent="0.3">
      <c r="A53">
        <v>51</v>
      </c>
      <c r="B53" s="36">
        <v>1415418.51</v>
      </c>
      <c r="C53" s="36">
        <v>1383331.3</v>
      </c>
      <c r="D53" s="36">
        <v>1372824.54</v>
      </c>
      <c r="E53" s="36">
        <v>1623602.44</v>
      </c>
      <c r="F53" s="36">
        <v>1824580.62</v>
      </c>
      <c r="G53" s="36">
        <v>1778375.71</v>
      </c>
      <c r="H53" s="36">
        <v>1828368.61</v>
      </c>
      <c r="I53" s="36">
        <v>1860350.29</v>
      </c>
      <c r="J53" s="36">
        <v>1880868.73</v>
      </c>
      <c r="K53" s="36">
        <v>1932890.75</v>
      </c>
      <c r="L53" s="36">
        <v>1994058.81</v>
      </c>
      <c r="M53" s="36">
        <v>2076183.06</v>
      </c>
      <c r="N53" s="36">
        <v>2115426.91</v>
      </c>
      <c r="O53" s="36">
        <v>2147445.92</v>
      </c>
      <c r="P53" s="36">
        <v>2205025.54</v>
      </c>
      <c r="Q53" s="36">
        <v>2214931.7599999998</v>
      </c>
      <c r="R53" s="36">
        <v>2244231.2200000002</v>
      </c>
      <c r="S53" s="36">
        <v>2259173.13</v>
      </c>
      <c r="T53" s="36">
        <v>2221682.15</v>
      </c>
      <c r="U53" s="36">
        <v>2201160.0099999998</v>
      </c>
      <c r="V53" s="36">
        <v>2196284.13</v>
      </c>
      <c r="W53" s="36">
        <v>2173759.79</v>
      </c>
      <c r="X53" s="36">
        <v>2089203.88</v>
      </c>
      <c r="Y53" s="36">
        <v>2002258.61</v>
      </c>
      <c r="Z53" s="36">
        <v>1977701.96</v>
      </c>
    </row>
    <row r="54" spans="1:26" x14ac:dyDescent="0.3">
      <c r="A54">
        <v>52</v>
      </c>
      <c r="B54" s="36">
        <v>1359391.57</v>
      </c>
      <c r="C54" s="36">
        <v>1420103.24</v>
      </c>
      <c r="D54" s="36">
        <v>1389854.1</v>
      </c>
      <c r="E54" s="36">
        <v>1381564.32</v>
      </c>
      <c r="F54" s="36">
        <v>1636503.56</v>
      </c>
      <c r="G54" s="36">
        <v>1841227.29</v>
      </c>
      <c r="H54" s="36">
        <v>1783705.14</v>
      </c>
      <c r="I54" s="36">
        <v>1820658.88</v>
      </c>
      <c r="J54" s="36">
        <v>1850569.35</v>
      </c>
      <c r="K54" s="36">
        <v>1869250.64</v>
      </c>
      <c r="L54" s="36">
        <v>1919458.38</v>
      </c>
      <c r="M54" s="36">
        <v>1978763.07</v>
      </c>
      <c r="N54" s="36">
        <v>2058792.56</v>
      </c>
      <c r="O54" s="36">
        <v>2095931.64</v>
      </c>
      <c r="P54" s="36">
        <v>2125618.7999999998</v>
      </c>
      <c r="Q54" s="36">
        <v>2181673.4700000002</v>
      </c>
      <c r="R54" s="36">
        <v>2196912.9</v>
      </c>
      <c r="S54" s="36">
        <v>2231480.5499999998</v>
      </c>
      <c r="T54" s="36">
        <v>2246291.94</v>
      </c>
      <c r="U54" s="36">
        <v>2209111.1800000002</v>
      </c>
      <c r="V54" s="36">
        <v>2189235.25</v>
      </c>
      <c r="W54" s="36">
        <v>2184612.08</v>
      </c>
      <c r="X54" s="36">
        <v>2162227.2200000002</v>
      </c>
      <c r="Y54" s="36">
        <v>2077744.65</v>
      </c>
      <c r="Z54" s="36">
        <v>1990683.51</v>
      </c>
    </row>
    <row r="55" spans="1:26" x14ac:dyDescent="0.3">
      <c r="A55">
        <v>53</v>
      </c>
      <c r="B55" s="36">
        <v>1228295.48</v>
      </c>
      <c r="C55" s="36">
        <v>1354984.15</v>
      </c>
      <c r="D55" s="36">
        <v>1412417.17</v>
      </c>
      <c r="E55" s="36">
        <v>1379516.91</v>
      </c>
      <c r="F55" s="36">
        <v>1368369.18</v>
      </c>
      <c r="G55" s="36">
        <v>1612133.64</v>
      </c>
      <c r="H55" s="36">
        <v>1821640.13</v>
      </c>
      <c r="I55" s="36">
        <v>1779137.55</v>
      </c>
      <c r="J55" s="36">
        <v>1817375.48</v>
      </c>
      <c r="K55" s="36">
        <v>1848664.52</v>
      </c>
      <c r="L55" s="36">
        <v>1868838.05</v>
      </c>
      <c r="M55" s="36">
        <v>1920743.61</v>
      </c>
      <c r="N55" s="36">
        <v>1982008.21</v>
      </c>
      <c r="O55" s="36">
        <v>2064195.83</v>
      </c>
      <c r="P55" s="36">
        <v>2103280.21</v>
      </c>
      <c r="Q55" s="36">
        <v>2131873.7599999998</v>
      </c>
      <c r="R55" s="36">
        <v>2176881.79</v>
      </c>
      <c r="S55" s="36">
        <v>2183136.89</v>
      </c>
      <c r="T55" s="36">
        <v>2217691.5299999998</v>
      </c>
      <c r="U55" s="36">
        <v>2232513.9900000002</v>
      </c>
      <c r="V55" s="36">
        <v>2195823.48</v>
      </c>
      <c r="W55" s="36">
        <v>2176133.4700000002</v>
      </c>
      <c r="X55" s="36">
        <v>2171305.81</v>
      </c>
      <c r="Y55" s="36">
        <v>2148969.13</v>
      </c>
      <c r="Z55" s="36">
        <v>2064662.23</v>
      </c>
    </row>
    <row r="56" spans="1:26" x14ac:dyDescent="0.3">
      <c r="A56">
        <v>54</v>
      </c>
      <c r="B56" s="36">
        <v>1193166.31</v>
      </c>
      <c r="C56" s="36">
        <v>1252873.71</v>
      </c>
      <c r="D56" s="36">
        <v>1382948.19</v>
      </c>
      <c r="E56" s="36">
        <v>1442942.66</v>
      </c>
      <c r="F56" s="36">
        <v>1410688.68</v>
      </c>
      <c r="G56" s="36">
        <v>1404248.27</v>
      </c>
      <c r="H56" s="36">
        <v>1629028.24</v>
      </c>
      <c r="I56" s="36">
        <v>1816022.67</v>
      </c>
      <c r="J56" s="36">
        <v>1774227.95</v>
      </c>
      <c r="K56" s="36">
        <v>1813150.46</v>
      </c>
      <c r="L56" s="36">
        <v>1845182.08</v>
      </c>
      <c r="M56" s="36">
        <v>1865973.68</v>
      </c>
      <c r="N56" s="36">
        <v>1918647.08</v>
      </c>
      <c r="O56" s="36">
        <v>1980758.06</v>
      </c>
      <c r="P56" s="36">
        <v>2063801.33</v>
      </c>
      <c r="Q56" s="36">
        <v>2102588.9</v>
      </c>
      <c r="R56" s="36">
        <v>2123687.08</v>
      </c>
      <c r="S56" s="36">
        <v>2162160.52</v>
      </c>
      <c r="T56" s="36">
        <v>2168584.63</v>
      </c>
      <c r="U56" s="36">
        <v>2202884.09</v>
      </c>
      <c r="V56" s="36">
        <v>2217629.71</v>
      </c>
      <c r="W56" s="36">
        <v>2181119.2400000002</v>
      </c>
      <c r="X56" s="36">
        <v>2161546.52</v>
      </c>
      <c r="Y56" s="36">
        <v>2156544.2799999998</v>
      </c>
      <c r="Z56" s="36">
        <v>2133945.44</v>
      </c>
    </row>
    <row r="57" spans="1:26" x14ac:dyDescent="0.3">
      <c r="A57">
        <v>55</v>
      </c>
      <c r="B57" s="36">
        <v>1132341.8600000001</v>
      </c>
      <c r="C57" s="36">
        <v>1168801.4099999999</v>
      </c>
      <c r="D57" s="36">
        <v>1229580.54</v>
      </c>
      <c r="E57" s="36">
        <v>1359921.6</v>
      </c>
      <c r="F57" s="36">
        <v>1421405.82</v>
      </c>
      <c r="G57" s="36">
        <v>1388332.82</v>
      </c>
      <c r="H57" s="36">
        <v>1387830.32</v>
      </c>
      <c r="I57" s="36">
        <v>1617938.38</v>
      </c>
      <c r="J57" s="36">
        <v>1800421.16</v>
      </c>
      <c r="K57" s="36">
        <v>1755970.68</v>
      </c>
      <c r="L57" s="36">
        <v>1791688.44</v>
      </c>
      <c r="M57" s="36">
        <v>1820498.27</v>
      </c>
      <c r="N57" s="36">
        <v>1837903.73</v>
      </c>
      <c r="O57" s="36">
        <v>1886510.9</v>
      </c>
      <c r="P57" s="36">
        <v>1944271.32</v>
      </c>
      <c r="Q57" s="36">
        <v>2025029.28</v>
      </c>
      <c r="R57" s="36">
        <v>2075337.42</v>
      </c>
      <c r="S57" s="36">
        <v>2107934.15</v>
      </c>
      <c r="T57" s="36">
        <v>2146284.62</v>
      </c>
      <c r="U57" s="36">
        <v>2152573.66</v>
      </c>
      <c r="V57" s="36">
        <v>2186814.39</v>
      </c>
      <c r="W57" s="36">
        <v>2201467.15</v>
      </c>
      <c r="X57" s="36">
        <v>2164941.7599999998</v>
      </c>
      <c r="Y57" s="36">
        <v>2145198.0299999998</v>
      </c>
      <c r="Z57" s="36">
        <v>2139898.4500000002</v>
      </c>
    </row>
    <row r="58" spans="1:26" x14ac:dyDescent="0.3">
      <c r="A58">
        <v>56</v>
      </c>
      <c r="B58" s="36">
        <v>1107297.96</v>
      </c>
      <c r="C58" s="36">
        <v>1124140.19</v>
      </c>
      <c r="D58" s="36">
        <v>1155437.94</v>
      </c>
      <c r="E58" s="36">
        <v>1210814.22</v>
      </c>
      <c r="F58" s="36">
        <v>1334103.6200000001</v>
      </c>
      <c r="G58" s="36">
        <v>1395327.53</v>
      </c>
      <c r="H58" s="36">
        <v>1374364.25</v>
      </c>
      <c r="I58" s="36">
        <v>1382940.31</v>
      </c>
      <c r="J58" s="36">
        <v>1614332.91</v>
      </c>
      <c r="K58" s="36">
        <v>1798705.8</v>
      </c>
      <c r="L58" s="36">
        <v>1757226.18</v>
      </c>
      <c r="M58" s="36">
        <v>1796025.39</v>
      </c>
      <c r="N58" s="36">
        <v>1827539.24</v>
      </c>
      <c r="O58" s="36">
        <v>1847406</v>
      </c>
      <c r="P58" s="36">
        <v>1899016.35</v>
      </c>
      <c r="Q58" s="36">
        <v>1956077.98</v>
      </c>
      <c r="R58" s="36">
        <v>2021486.65</v>
      </c>
      <c r="S58" s="36">
        <v>2058838.96</v>
      </c>
      <c r="T58" s="36">
        <v>2091002.93</v>
      </c>
      <c r="U58" s="36">
        <v>2128858.98</v>
      </c>
      <c r="V58" s="36">
        <v>2135261.61</v>
      </c>
      <c r="W58" s="36">
        <v>2169622.7799999998</v>
      </c>
      <c r="X58" s="36">
        <v>2184128.86</v>
      </c>
      <c r="Y58" s="36">
        <v>2147308.2400000002</v>
      </c>
      <c r="Z58" s="36">
        <v>2127217.6</v>
      </c>
    </row>
    <row r="59" spans="1:26" x14ac:dyDescent="0.3">
      <c r="A59">
        <v>57</v>
      </c>
      <c r="B59" s="36">
        <v>1068555.1599999999</v>
      </c>
      <c r="C59" s="36">
        <v>1104047.22</v>
      </c>
      <c r="D59" s="36">
        <v>1119659.05</v>
      </c>
      <c r="E59" s="36">
        <v>1149839.52</v>
      </c>
      <c r="F59" s="36">
        <v>1203449.3</v>
      </c>
      <c r="G59" s="36">
        <v>1321837.1200000001</v>
      </c>
      <c r="H59" s="36">
        <v>1383201.85</v>
      </c>
      <c r="I59" s="36">
        <v>1365787.68</v>
      </c>
      <c r="J59" s="36">
        <v>1373434.33</v>
      </c>
      <c r="K59" s="36">
        <v>1602214.74</v>
      </c>
      <c r="L59" s="36">
        <v>1784660.67</v>
      </c>
      <c r="M59" s="36">
        <v>1742922.61</v>
      </c>
      <c r="N59" s="36">
        <v>1780566.3</v>
      </c>
      <c r="O59" s="36">
        <v>1810701.55</v>
      </c>
      <c r="P59" s="36">
        <v>1829230.02</v>
      </c>
      <c r="Q59" s="36">
        <v>1880633.25</v>
      </c>
      <c r="R59" s="36">
        <v>1938628.64</v>
      </c>
      <c r="S59" s="36">
        <v>2004222.01</v>
      </c>
      <c r="T59" s="36">
        <v>2041195.57</v>
      </c>
      <c r="U59" s="36">
        <v>2072867.97</v>
      </c>
      <c r="V59" s="36">
        <v>2110464.2200000002</v>
      </c>
      <c r="W59" s="36">
        <v>2116973.66</v>
      </c>
      <c r="X59" s="36">
        <v>2151236.46</v>
      </c>
      <c r="Y59" s="36">
        <v>2165287.44</v>
      </c>
      <c r="Z59" s="36">
        <v>2128124.2200000002</v>
      </c>
    </row>
    <row r="60" spans="1:26" x14ac:dyDescent="0.3">
      <c r="A60">
        <v>58</v>
      </c>
      <c r="B60" s="36">
        <v>997472.18</v>
      </c>
      <c r="C60" s="36">
        <v>1033214.06</v>
      </c>
      <c r="D60" s="36">
        <v>1074931.8700000001</v>
      </c>
      <c r="E60" s="36">
        <v>1097797.28</v>
      </c>
      <c r="F60" s="36">
        <v>1135056.68</v>
      </c>
      <c r="G60" s="36">
        <v>1202014.1599999999</v>
      </c>
      <c r="H60" s="36">
        <v>1321325.44</v>
      </c>
      <c r="I60" s="36">
        <v>1374145.56</v>
      </c>
      <c r="J60" s="36">
        <v>1357115.53</v>
      </c>
      <c r="K60" s="36">
        <v>1364946.99</v>
      </c>
      <c r="L60" s="36">
        <v>1592470.65</v>
      </c>
      <c r="M60" s="36">
        <v>1774020.3</v>
      </c>
      <c r="N60" s="36">
        <v>1732727.71</v>
      </c>
      <c r="O60" s="36">
        <v>1770415.32</v>
      </c>
      <c r="P60" s="36">
        <v>1800650.3</v>
      </c>
      <c r="Q60" s="36">
        <v>1817884.74</v>
      </c>
      <c r="R60" s="36">
        <v>1865399.39</v>
      </c>
      <c r="S60" s="36">
        <v>1920868.56</v>
      </c>
      <c r="T60" s="36">
        <v>1985863.45</v>
      </c>
      <c r="U60" s="36">
        <v>2022156.26</v>
      </c>
      <c r="V60" s="36">
        <v>2053569.57</v>
      </c>
      <c r="W60" s="36">
        <v>2090958.05</v>
      </c>
      <c r="X60" s="36">
        <v>2097367.0499999998</v>
      </c>
      <c r="Y60" s="36">
        <v>2131086.58</v>
      </c>
      <c r="Z60" s="36">
        <v>2144578.79</v>
      </c>
    </row>
    <row r="61" spans="1:26" x14ac:dyDescent="0.3">
      <c r="A61">
        <v>59</v>
      </c>
      <c r="B61" s="36">
        <v>1028711.49</v>
      </c>
      <c r="C61" s="36">
        <v>1022853.87</v>
      </c>
      <c r="D61" s="36">
        <v>1052682.67</v>
      </c>
      <c r="E61" s="36">
        <v>1088379.27</v>
      </c>
      <c r="F61" s="36">
        <v>1104198.08</v>
      </c>
      <c r="G61" s="36">
        <v>1131371.27</v>
      </c>
      <c r="H61" s="36">
        <v>1192008.7</v>
      </c>
      <c r="I61" s="36">
        <v>1310312.6399999999</v>
      </c>
      <c r="J61" s="36">
        <v>1361989.22</v>
      </c>
      <c r="K61" s="36">
        <v>1344605.4</v>
      </c>
      <c r="L61" s="36">
        <v>1351845.5</v>
      </c>
      <c r="M61" s="36">
        <v>1576698.34</v>
      </c>
      <c r="N61" s="36">
        <v>1755839.49</v>
      </c>
      <c r="O61" s="36">
        <v>1714009.54</v>
      </c>
      <c r="P61" s="36">
        <v>1750494.19</v>
      </c>
      <c r="Q61" s="36">
        <v>1781433.84</v>
      </c>
      <c r="R61" s="36">
        <v>1799896.07</v>
      </c>
      <c r="S61" s="36">
        <v>1847106.72</v>
      </c>
      <c r="T61" s="36">
        <v>1901918.44</v>
      </c>
      <c r="U61" s="36">
        <v>1966059.23</v>
      </c>
      <c r="V61" s="36">
        <v>2001995.49</v>
      </c>
      <c r="W61" s="36">
        <v>2032982.67</v>
      </c>
      <c r="X61" s="36">
        <v>2069743.23</v>
      </c>
      <c r="Y61" s="36">
        <v>2075645.99</v>
      </c>
      <c r="Z61" s="36">
        <v>2108807.62</v>
      </c>
    </row>
    <row r="62" spans="1:26" x14ac:dyDescent="0.3">
      <c r="A62">
        <v>60</v>
      </c>
      <c r="B62" s="36">
        <v>988120.09</v>
      </c>
      <c r="C62" s="36">
        <v>1016279.85</v>
      </c>
      <c r="D62" s="36">
        <v>1016332.7</v>
      </c>
      <c r="E62" s="36">
        <v>1052388.8999999999</v>
      </c>
      <c r="F62" s="36">
        <v>1094115.06</v>
      </c>
      <c r="G62" s="36">
        <v>1112605.1299999999</v>
      </c>
      <c r="H62" s="36">
        <v>1129252.46</v>
      </c>
      <c r="I62" s="36">
        <v>1178216.97</v>
      </c>
      <c r="J62" s="36">
        <v>1292971.1599999999</v>
      </c>
      <c r="K62" s="36">
        <v>1341902.1599999999</v>
      </c>
      <c r="L62" s="36">
        <v>1322983.75</v>
      </c>
      <c r="M62" s="36">
        <v>1328249.74</v>
      </c>
      <c r="N62" s="36">
        <v>1546791.84</v>
      </c>
      <c r="O62" s="36">
        <v>1720035.8</v>
      </c>
      <c r="P62" s="36">
        <v>1676013.74</v>
      </c>
      <c r="Q62" s="36">
        <v>1710006.67</v>
      </c>
      <c r="R62" s="36">
        <v>1751401.92</v>
      </c>
      <c r="S62" s="36">
        <v>1781046.72</v>
      </c>
      <c r="T62" s="36">
        <v>1827652.93</v>
      </c>
      <c r="U62" s="36">
        <v>1881638.47</v>
      </c>
      <c r="V62" s="36">
        <v>1945066.75</v>
      </c>
      <c r="W62" s="36">
        <v>1980473.02</v>
      </c>
      <c r="X62" s="36">
        <v>2010708.58</v>
      </c>
      <c r="Y62" s="36">
        <v>2046616.98</v>
      </c>
      <c r="Z62" s="36">
        <v>2052211.89</v>
      </c>
    </row>
    <row r="63" spans="1:26" x14ac:dyDescent="0.3">
      <c r="A63">
        <v>61</v>
      </c>
      <c r="B63" s="36">
        <v>929027.73</v>
      </c>
      <c r="C63" s="36">
        <v>959309.49</v>
      </c>
      <c r="D63" s="36">
        <v>984076.15</v>
      </c>
      <c r="E63" s="36">
        <v>981575.92</v>
      </c>
      <c r="F63" s="36">
        <v>1013427.17</v>
      </c>
      <c r="G63" s="36">
        <v>1054234.74</v>
      </c>
      <c r="H63" s="36">
        <v>1088846.53</v>
      </c>
      <c r="I63" s="36">
        <v>1120923.93</v>
      </c>
      <c r="J63" s="36">
        <v>1171979.72</v>
      </c>
      <c r="K63" s="36">
        <v>1289108.3999999999</v>
      </c>
      <c r="L63" s="36">
        <v>1341242.19</v>
      </c>
      <c r="M63" s="36">
        <v>1326126.1499999999</v>
      </c>
      <c r="N63" s="36">
        <v>1334896.45</v>
      </c>
      <c r="O63" s="36">
        <v>1559474.14</v>
      </c>
      <c r="P63" s="36">
        <v>1738721.97</v>
      </c>
      <c r="Q63" s="36">
        <v>1692891.15</v>
      </c>
      <c r="R63" s="36">
        <v>1707222.99</v>
      </c>
      <c r="S63" s="36">
        <v>1732087.69</v>
      </c>
      <c r="T63" s="36">
        <v>1761024.51</v>
      </c>
      <c r="U63" s="36">
        <v>1806689.05</v>
      </c>
      <c r="V63" s="36">
        <v>1859794.93</v>
      </c>
      <c r="W63" s="36">
        <v>1922458.69</v>
      </c>
      <c r="X63" s="36">
        <v>1957252.9</v>
      </c>
      <c r="Y63" s="36">
        <v>1986640.39</v>
      </c>
      <c r="Z63" s="36">
        <v>2021787.09</v>
      </c>
    </row>
    <row r="64" spans="1:26" x14ac:dyDescent="0.3">
      <c r="A64">
        <v>62</v>
      </c>
      <c r="B64" s="36">
        <v>929669.95</v>
      </c>
      <c r="C64" s="36">
        <v>925666.07</v>
      </c>
      <c r="D64" s="36">
        <v>957174.51</v>
      </c>
      <c r="E64" s="36">
        <v>983484.86</v>
      </c>
      <c r="F64" s="36">
        <v>982319.87</v>
      </c>
      <c r="G64" s="36">
        <v>1014629.48</v>
      </c>
      <c r="H64" s="36">
        <v>1049322.72</v>
      </c>
      <c r="I64" s="36">
        <v>1077606.6599999999</v>
      </c>
      <c r="J64" s="36">
        <v>1109088.17</v>
      </c>
      <c r="K64" s="36">
        <v>1159442.57</v>
      </c>
      <c r="L64" s="36">
        <v>1275417.3999999999</v>
      </c>
      <c r="M64" s="36">
        <v>1327354.6499999999</v>
      </c>
      <c r="N64" s="36">
        <v>1312862.8999999999</v>
      </c>
      <c r="O64" s="36">
        <v>1321762.05</v>
      </c>
      <c r="P64" s="36">
        <v>1545030.47</v>
      </c>
      <c r="Q64" s="36">
        <v>1723079.85</v>
      </c>
      <c r="R64" s="36">
        <v>1675223.74</v>
      </c>
      <c r="S64" s="36">
        <v>1687219.48</v>
      </c>
      <c r="T64" s="36">
        <v>1711361.72</v>
      </c>
      <c r="U64" s="36">
        <v>1739373.45</v>
      </c>
      <c r="V64" s="36">
        <v>1784310.62</v>
      </c>
      <c r="W64" s="36">
        <v>1836761.56</v>
      </c>
      <c r="X64" s="36">
        <v>1898540.64</v>
      </c>
      <c r="Y64" s="36">
        <v>1932375.33</v>
      </c>
      <c r="Z64" s="36">
        <v>1960764.22</v>
      </c>
    </row>
    <row r="65" spans="1:26" x14ac:dyDescent="0.3">
      <c r="A65">
        <v>63</v>
      </c>
      <c r="B65" s="36">
        <v>954477.45</v>
      </c>
      <c r="C65" s="36">
        <v>928903.85</v>
      </c>
      <c r="D65" s="36">
        <v>923542.44</v>
      </c>
      <c r="E65" s="36">
        <v>954164.71</v>
      </c>
      <c r="F65" s="36">
        <v>978964.53</v>
      </c>
      <c r="G65" s="36">
        <v>975974.2</v>
      </c>
      <c r="H65" s="36">
        <v>1005208.73</v>
      </c>
      <c r="I65" s="36">
        <v>1037873.89</v>
      </c>
      <c r="J65" s="36">
        <v>1066511.96</v>
      </c>
      <c r="K65" s="36">
        <v>1098295.19</v>
      </c>
      <c r="L65" s="36">
        <v>1148816</v>
      </c>
      <c r="M65" s="36">
        <v>1264610.47</v>
      </c>
      <c r="N65" s="36">
        <v>1317100.58</v>
      </c>
      <c r="O65" s="36">
        <v>1303655.8400000001</v>
      </c>
      <c r="P65" s="36">
        <v>1313321.72</v>
      </c>
      <c r="Q65" s="36">
        <v>1534212.31</v>
      </c>
      <c r="R65" s="36">
        <v>1705508.51</v>
      </c>
      <c r="S65" s="36">
        <v>1654013.07</v>
      </c>
      <c r="T65" s="36">
        <v>1665649.67</v>
      </c>
      <c r="U65" s="36">
        <v>1688879.02</v>
      </c>
      <c r="V65" s="36">
        <v>1716297.51</v>
      </c>
      <c r="W65" s="36">
        <v>1760580.77</v>
      </c>
      <c r="X65" s="36">
        <v>1812129.95</v>
      </c>
      <c r="Y65" s="36">
        <v>1872563.06</v>
      </c>
      <c r="Z65" s="36">
        <v>1905329.47</v>
      </c>
    </row>
    <row r="66" spans="1:26" x14ac:dyDescent="0.3">
      <c r="A66">
        <v>64</v>
      </c>
      <c r="B66" s="36">
        <v>979037.9</v>
      </c>
      <c r="C66" s="36">
        <v>948680.04</v>
      </c>
      <c r="D66" s="36">
        <v>921567.55</v>
      </c>
      <c r="E66" s="36">
        <v>915083.16</v>
      </c>
      <c r="F66" s="36">
        <v>943663.4</v>
      </c>
      <c r="G66" s="36">
        <v>965875.75</v>
      </c>
      <c r="H66" s="36">
        <v>962091.3</v>
      </c>
      <c r="I66" s="36">
        <v>991034.85</v>
      </c>
      <c r="J66" s="36">
        <v>1022632.36</v>
      </c>
      <c r="K66" s="36">
        <v>1050212.6000000001</v>
      </c>
      <c r="L66" s="36">
        <v>1080866.46</v>
      </c>
      <c r="M66" s="36">
        <v>1129923.22</v>
      </c>
      <c r="N66" s="36">
        <v>1243479.6200000001</v>
      </c>
      <c r="O66" s="36">
        <v>1294239.18</v>
      </c>
      <c r="P66" s="36">
        <v>1279752.3899999999</v>
      </c>
      <c r="Q66" s="36">
        <v>1290208.32</v>
      </c>
      <c r="R66" s="36">
        <v>1511606.12</v>
      </c>
      <c r="S66" s="36">
        <v>1682579.3</v>
      </c>
      <c r="T66" s="36">
        <v>1631278.82</v>
      </c>
      <c r="U66" s="36">
        <v>1642528.36</v>
      </c>
      <c r="V66" s="36">
        <v>1665359.25</v>
      </c>
      <c r="W66" s="36">
        <v>1691803.62</v>
      </c>
      <c r="X66" s="36">
        <v>1735092.94</v>
      </c>
      <c r="Y66" s="36">
        <v>1785444</v>
      </c>
      <c r="Z66" s="36">
        <v>1844567.42</v>
      </c>
    </row>
    <row r="67" spans="1:26" x14ac:dyDescent="0.3">
      <c r="A67">
        <v>65</v>
      </c>
      <c r="B67" s="36">
        <v>955134.16</v>
      </c>
      <c r="C67" s="36">
        <v>953476.89</v>
      </c>
      <c r="D67" s="36">
        <v>924969.61</v>
      </c>
      <c r="E67" s="36">
        <v>899792.28</v>
      </c>
      <c r="F67" s="36">
        <v>894531.29</v>
      </c>
      <c r="G67" s="36">
        <v>923689.36</v>
      </c>
      <c r="H67" s="36">
        <v>948814.25</v>
      </c>
      <c r="I67" s="36">
        <v>947965.86</v>
      </c>
      <c r="J67" s="36">
        <v>977160.47</v>
      </c>
      <c r="K67" s="36">
        <v>1008878.56</v>
      </c>
      <c r="L67" s="36">
        <v>1036708.58</v>
      </c>
      <c r="M67" s="36">
        <v>1067677.3400000001</v>
      </c>
      <c r="N67" s="36">
        <v>1116571.3999999999</v>
      </c>
      <c r="O67" s="36">
        <v>1229541.3400000001</v>
      </c>
      <c r="P67" s="36">
        <v>1280385.19</v>
      </c>
      <c r="Q67" s="36">
        <v>1264992.4099999999</v>
      </c>
      <c r="R67" s="36">
        <v>1272662.1599999999</v>
      </c>
      <c r="S67" s="36">
        <v>1489774.04</v>
      </c>
      <c r="T67" s="36">
        <v>1658135.2</v>
      </c>
      <c r="U67" s="36">
        <v>1607274.12</v>
      </c>
      <c r="V67" s="36">
        <v>1618464.9</v>
      </c>
      <c r="W67" s="36">
        <v>1640526.1</v>
      </c>
      <c r="X67" s="36">
        <v>1665970.03</v>
      </c>
      <c r="Y67" s="36">
        <v>1707921.86</v>
      </c>
      <c r="Z67" s="36">
        <v>1757043.71</v>
      </c>
    </row>
    <row r="68" spans="1:26" x14ac:dyDescent="0.3">
      <c r="A68">
        <v>66</v>
      </c>
      <c r="B68" s="36">
        <v>939827.11</v>
      </c>
      <c r="C68" s="36">
        <v>933870.94</v>
      </c>
      <c r="D68" s="36">
        <v>933123.11</v>
      </c>
      <c r="E68" s="36">
        <v>906053.84</v>
      </c>
      <c r="F68" s="36">
        <v>881845.21</v>
      </c>
      <c r="G68" s="36">
        <v>875559.05</v>
      </c>
      <c r="H68" s="36">
        <v>905804.55</v>
      </c>
      <c r="I68" s="36">
        <v>933360.23</v>
      </c>
      <c r="J68" s="36">
        <v>932825.23</v>
      </c>
      <c r="K68" s="36">
        <v>961709.76</v>
      </c>
      <c r="L68" s="36">
        <v>993248.28</v>
      </c>
      <c r="M68" s="36">
        <v>1021302.98</v>
      </c>
      <c r="N68" s="36">
        <v>1052033.79</v>
      </c>
      <c r="O68" s="36">
        <v>1100406.02</v>
      </c>
      <c r="P68" s="36">
        <v>1212435.1499999999</v>
      </c>
      <c r="Q68" s="36">
        <v>1262723.3600000001</v>
      </c>
      <c r="R68" s="36">
        <v>1246227.23</v>
      </c>
      <c r="S68" s="36">
        <v>1252822.3899999999</v>
      </c>
      <c r="T68" s="36">
        <v>1466500.43</v>
      </c>
      <c r="U68" s="36">
        <v>1632274.69</v>
      </c>
      <c r="V68" s="36">
        <v>1582136.62</v>
      </c>
      <c r="W68" s="36">
        <v>1592947.36</v>
      </c>
      <c r="X68" s="36">
        <v>1614289.17</v>
      </c>
      <c r="Y68" s="36">
        <v>1638331.62</v>
      </c>
      <c r="Z68" s="36">
        <v>1678935.08</v>
      </c>
    </row>
    <row r="69" spans="1:26" x14ac:dyDescent="0.3">
      <c r="A69">
        <v>67</v>
      </c>
      <c r="B69" s="36">
        <v>927921.27</v>
      </c>
      <c r="C69" s="36">
        <v>930571.17</v>
      </c>
      <c r="D69" s="36">
        <v>926434.36</v>
      </c>
      <c r="E69" s="36">
        <v>927484.61</v>
      </c>
      <c r="F69" s="36">
        <v>901675.29</v>
      </c>
      <c r="G69" s="36">
        <v>875284.8</v>
      </c>
      <c r="H69" s="36">
        <v>863206.6</v>
      </c>
      <c r="I69" s="36">
        <v>890028.09</v>
      </c>
      <c r="J69" s="36">
        <v>917789.24</v>
      </c>
      <c r="K69" s="36">
        <v>917898.48</v>
      </c>
      <c r="L69" s="36">
        <v>947225.21</v>
      </c>
      <c r="M69" s="36">
        <v>979157.9</v>
      </c>
      <c r="N69" s="36">
        <v>1007661.59</v>
      </c>
      <c r="O69" s="36">
        <v>1038739.14</v>
      </c>
      <c r="P69" s="36">
        <v>1087343.81</v>
      </c>
      <c r="Q69" s="36">
        <v>1198079.82</v>
      </c>
      <c r="R69" s="36">
        <v>1244189.24</v>
      </c>
      <c r="S69" s="36">
        <v>1225012.98</v>
      </c>
      <c r="T69" s="36">
        <v>1231559.51</v>
      </c>
      <c r="U69" s="36">
        <v>1441837.52</v>
      </c>
      <c r="V69" s="36">
        <v>1604864.05</v>
      </c>
      <c r="W69" s="36">
        <v>1555421.68</v>
      </c>
      <c r="X69" s="36">
        <v>1566014.71</v>
      </c>
      <c r="Y69" s="36">
        <v>1586170.57</v>
      </c>
      <c r="Z69" s="36">
        <v>1608975.83</v>
      </c>
    </row>
    <row r="70" spans="1:26" x14ac:dyDescent="0.3">
      <c r="A70">
        <v>68</v>
      </c>
      <c r="B70" s="36">
        <v>862927.88</v>
      </c>
      <c r="C70" s="36">
        <v>882929.36</v>
      </c>
      <c r="D70" s="36">
        <v>886248.4</v>
      </c>
      <c r="E70" s="36">
        <v>883435.26</v>
      </c>
      <c r="F70" s="36">
        <v>885074.82</v>
      </c>
      <c r="G70" s="36">
        <v>868336.36</v>
      </c>
      <c r="H70" s="36">
        <v>854185.3</v>
      </c>
      <c r="I70" s="36">
        <v>845693.96</v>
      </c>
      <c r="J70" s="36">
        <v>872315.7</v>
      </c>
      <c r="K70" s="36">
        <v>899787.35</v>
      </c>
      <c r="L70" s="36">
        <v>899998.66</v>
      </c>
      <c r="M70" s="36">
        <v>929152.06</v>
      </c>
      <c r="N70" s="36">
        <v>960804.28</v>
      </c>
      <c r="O70" s="36">
        <v>988960.26</v>
      </c>
      <c r="P70" s="36">
        <v>1019604.28</v>
      </c>
      <c r="Q70" s="36">
        <v>1067698.78</v>
      </c>
      <c r="R70" s="36">
        <v>1176134.57</v>
      </c>
      <c r="S70" s="36">
        <v>1220934.3899999999</v>
      </c>
      <c r="T70" s="36">
        <v>1202335.92</v>
      </c>
      <c r="U70" s="36">
        <v>1208950.25</v>
      </c>
      <c r="V70" s="36">
        <v>1415682.09</v>
      </c>
      <c r="W70" s="36">
        <v>1575884.21</v>
      </c>
      <c r="X70" s="36">
        <v>1527104.84</v>
      </c>
      <c r="Y70" s="36">
        <v>1537039.25</v>
      </c>
      <c r="Z70" s="36">
        <v>1556456.51</v>
      </c>
    </row>
    <row r="71" spans="1:26" x14ac:dyDescent="0.3">
      <c r="A71">
        <v>69</v>
      </c>
      <c r="B71" s="36">
        <v>847826.15</v>
      </c>
      <c r="C71" s="36">
        <v>845281.27</v>
      </c>
      <c r="D71" s="36">
        <v>863426.89</v>
      </c>
      <c r="E71" s="36">
        <v>865504.98</v>
      </c>
      <c r="F71" s="36">
        <v>861036.16</v>
      </c>
      <c r="G71" s="36">
        <v>856122.51</v>
      </c>
      <c r="H71" s="36">
        <v>841075.22</v>
      </c>
      <c r="I71" s="36">
        <v>834157.32</v>
      </c>
      <c r="J71" s="36">
        <v>825928.16</v>
      </c>
      <c r="K71" s="36">
        <v>851948.85</v>
      </c>
      <c r="L71" s="36">
        <v>879033.62</v>
      </c>
      <c r="M71" s="36">
        <v>879457.47</v>
      </c>
      <c r="N71" s="36">
        <v>907919.37</v>
      </c>
      <c r="O71" s="36">
        <v>938700.09</v>
      </c>
      <c r="P71" s="36">
        <v>966026.68</v>
      </c>
      <c r="Q71" s="36">
        <v>996453.25</v>
      </c>
      <c r="R71" s="36">
        <v>1045050.18</v>
      </c>
      <c r="S71" s="36">
        <v>1152420.75</v>
      </c>
      <c r="T71" s="36">
        <v>1196402.95</v>
      </c>
      <c r="U71" s="36">
        <v>1178362.3899999999</v>
      </c>
      <c r="V71" s="36">
        <v>1185041.46</v>
      </c>
      <c r="W71" s="36">
        <v>1387875.23</v>
      </c>
      <c r="X71" s="36">
        <v>1544980.55</v>
      </c>
      <c r="Y71" s="36">
        <v>1496741.48</v>
      </c>
      <c r="Z71" s="36">
        <v>1506175.24</v>
      </c>
    </row>
    <row r="72" spans="1:26" x14ac:dyDescent="0.3">
      <c r="A72">
        <v>70</v>
      </c>
      <c r="B72" s="36">
        <v>829372.75</v>
      </c>
      <c r="C72" s="36">
        <v>824353.08</v>
      </c>
      <c r="D72" s="36">
        <v>822490.72</v>
      </c>
      <c r="E72" s="36">
        <v>841133.31</v>
      </c>
      <c r="F72" s="36">
        <v>843809.19</v>
      </c>
      <c r="G72" s="36">
        <v>841382.53</v>
      </c>
      <c r="H72" s="36">
        <v>835882.56</v>
      </c>
      <c r="I72" s="36">
        <v>818360.87</v>
      </c>
      <c r="J72" s="36">
        <v>810959.84</v>
      </c>
      <c r="K72" s="36">
        <v>802227.76</v>
      </c>
      <c r="L72" s="36">
        <v>826969.75</v>
      </c>
      <c r="M72" s="36">
        <v>852922.62</v>
      </c>
      <c r="N72" s="36">
        <v>852583.89</v>
      </c>
      <c r="O72" s="36">
        <v>879313.21</v>
      </c>
      <c r="P72" s="36">
        <v>908254.71</v>
      </c>
      <c r="Q72" s="36">
        <v>934408.35</v>
      </c>
      <c r="R72" s="36">
        <v>969351.92</v>
      </c>
      <c r="S72" s="36">
        <v>1022451.39</v>
      </c>
      <c r="T72" s="36">
        <v>1127573.8999999999</v>
      </c>
      <c r="U72" s="36">
        <v>1170526.47</v>
      </c>
      <c r="V72" s="36">
        <v>1153026.8600000001</v>
      </c>
      <c r="W72" s="36">
        <v>1159639.31</v>
      </c>
      <c r="X72" s="36">
        <v>1358522.59</v>
      </c>
      <c r="Y72" s="36">
        <v>1512164.16</v>
      </c>
      <c r="Z72" s="36">
        <v>1464514.99</v>
      </c>
    </row>
    <row r="73" spans="1:26" x14ac:dyDescent="0.3">
      <c r="A73">
        <v>71</v>
      </c>
      <c r="B73" s="36">
        <v>789256.76</v>
      </c>
      <c r="C73" s="36">
        <v>796899.21</v>
      </c>
      <c r="D73" s="36">
        <v>791080.93</v>
      </c>
      <c r="E73" s="36">
        <v>788604.69</v>
      </c>
      <c r="F73" s="36">
        <v>805719.15</v>
      </c>
      <c r="G73" s="36">
        <v>808538.73</v>
      </c>
      <c r="H73" s="36">
        <v>813072.53</v>
      </c>
      <c r="I73" s="36">
        <v>814479.52</v>
      </c>
      <c r="J73" s="36">
        <v>798984.47</v>
      </c>
      <c r="K73" s="36">
        <v>793272.37</v>
      </c>
      <c r="L73" s="36">
        <v>786250.42</v>
      </c>
      <c r="M73" s="36">
        <v>812409.98</v>
      </c>
      <c r="N73" s="36">
        <v>839701.55</v>
      </c>
      <c r="O73" s="36">
        <v>840981.39</v>
      </c>
      <c r="P73" s="36">
        <v>869015.78</v>
      </c>
      <c r="Q73" s="36">
        <v>897632.26</v>
      </c>
      <c r="R73" s="36">
        <v>917285.02</v>
      </c>
      <c r="S73" s="36">
        <v>946678.5</v>
      </c>
      <c r="T73" s="36">
        <v>998641.71</v>
      </c>
      <c r="U73" s="36">
        <v>1101488.3400000001</v>
      </c>
      <c r="V73" s="36">
        <v>1143410.69</v>
      </c>
      <c r="W73" s="36">
        <v>1126379.42</v>
      </c>
      <c r="X73" s="36">
        <v>1133159.21</v>
      </c>
      <c r="Y73" s="36">
        <v>1327545.8999999999</v>
      </c>
      <c r="Z73" s="36">
        <v>1478121.41</v>
      </c>
    </row>
    <row r="74" spans="1:26" x14ac:dyDescent="0.3">
      <c r="A74">
        <v>72</v>
      </c>
      <c r="B74" s="36">
        <v>772409.54</v>
      </c>
      <c r="C74" s="36">
        <v>765764.13</v>
      </c>
      <c r="D74" s="36">
        <v>772134.35</v>
      </c>
      <c r="E74" s="36">
        <v>765732.18</v>
      </c>
      <c r="F74" s="36">
        <v>762474.3</v>
      </c>
      <c r="G74" s="36">
        <v>777255.66</v>
      </c>
      <c r="H74" s="36">
        <v>781006.24</v>
      </c>
      <c r="I74" s="36">
        <v>787461.81</v>
      </c>
      <c r="J74" s="36">
        <v>788490.7</v>
      </c>
      <c r="K74" s="36">
        <v>773048.94</v>
      </c>
      <c r="L74" s="36">
        <v>767180.47</v>
      </c>
      <c r="M74" s="36">
        <v>760248.56</v>
      </c>
      <c r="N74" s="36">
        <v>785292.79</v>
      </c>
      <c r="O74" s="36">
        <v>811345.84</v>
      </c>
      <c r="P74" s="36">
        <v>812181.89</v>
      </c>
      <c r="Q74" s="36">
        <v>839654.24</v>
      </c>
      <c r="R74" s="36">
        <v>871141.64</v>
      </c>
      <c r="S74" s="36">
        <v>893889.65</v>
      </c>
      <c r="T74" s="36">
        <v>922643.13</v>
      </c>
      <c r="U74" s="36">
        <v>973402.28</v>
      </c>
      <c r="V74" s="36">
        <v>1073687.26</v>
      </c>
      <c r="W74" s="36">
        <v>1114652.1200000001</v>
      </c>
      <c r="X74" s="36">
        <v>1098501.9099999999</v>
      </c>
      <c r="Y74" s="36">
        <v>1104902.18</v>
      </c>
      <c r="Z74" s="36">
        <v>1294758.55</v>
      </c>
    </row>
    <row r="75" spans="1:26" x14ac:dyDescent="0.3">
      <c r="A75">
        <v>73</v>
      </c>
      <c r="B75" s="36">
        <v>746298.88</v>
      </c>
      <c r="C75" s="36">
        <v>742703.87</v>
      </c>
      <c r="D75" s="36">
        <v>741097.61</v>
      </c>
      <c r="E75" s="36">
        <v>752455.53</v>
      </c>
      <c r="F75" s="36">
        <v>751180.05</v>
      </c>
      <c r="G75" s="36">
        <v>751710.32</v>
      </c>
      <c r="H75" s="36">
        <v>759146.08</v>
      </c>
      <c r="I75" s="36">
        <v>754856.72</v>
      </c>
      <c r="J75" s="36">
        <v>761867.85</v>
      </c>
      <c r="K75" s="36">
        <v>763490.27</v>
      </c>
      <c r="L75" s="36">
        <v>749235.12</v>
      </c>
      <c r="M75" s="36">
        <v>744550.54</v>
      </c>
      <c r="N75" s="36">
        <v>738619.24</v>
      </c>
      <c r="O75" s="36">
        <v>763656.61</v>
      </c>
      <c r="P75" s="36">
        <v>789738.1</v>
      </c>
      <c r="Q75" s="36">
        <v>790565.12</v>
      </c>
      <c r="R75" s="36">
        <v>816347.39</v>
      </c>
      <c r="S75" s="36">
        <v>846771.56</v>
      </c>
      <c r="T75" s="36">
        <v>869035.4</v>
      </c>
      <c r="U75" s="36">
        <v>897175.69</v>
      </c>
      <c r="V75" s="36">
        <v>946544.92</v>
      </c>
      <c r="W75" s="36">
        <v>1044247.55</v>
      </c>
      <c r="X75" s="36">
        <v>1084544.5</v>
      </c>
      <c r="Y75" s="36">
        <v>1068753.52</v>
      </c>
      <c r="Z75" s="36">
        <v>1075092.3999999999</v>
      </c>
    </row>
    <row r="76" spans="1:26" x14ac:dyDescent="0.3">
      <c r="A76">
        <v>74</v>
      </c>
      <c r="B76" s="36">
        <v>692136.02</v>
      </c>
      <c r="C76" s="36">
        <v>720880.38</v>
      </c>
      <c r="D76" s="36">
        <v>716951.96</v>
      </c>
      <c r="E76" s="36">
        <v>715281.35</v>
      </c>
      <c r="F76" s="36">
        <v>725988.01</v>
      </c>
      <c r="G76" s="36">
        <v>723189.4</v>
      </c>
      <c r="H76" s="36">
        <v>722683.12</v>
      </c>
      <c r="I76" s="36">
        <v>730142.86</v>
      </c>
      <c r="J76" s="36">
        <v>726084.07</v>
      </c>
      <c r="K76" s="36">
        <v>732822.25</v>
      </c>
      <c r="L76" s="36">
        <v>734471.43</v>
      </c>
      <c r="M76" s="36">
        <v>721110.91</v>
      </c>
      <c r="N76" s="36">
        <v>716812.3</v>
      </c>
      <c r="O76" s="36">
        <v>711082.02</v>
      </c>
      <c r="P76" s="36">
        <v>735191.29</v>
      </c>
      <c r="Q76" s="36">
        <v>761150.56</v>
      </c>
      <c r="R76" s="36">
        <v>764328.08</v>
      </c>
      <c r="S76" s="36">
        <v>791330.78</v>
      </c>
      <c r="T76" s="36">
        <v>820996.6</v>
      </c>
      <c r="U76" s="36">
        <v>842790.57</v>
      </c>
      <c r="V76" s="36">
        <v>870171.44</v>
      </c>
      <c r="W76" s="36">
        <v>918229.57</v>
      </c>
      <c r="X76" s="36">
        <v>1013549.38</v>
      </c>
      <c r="Y76" s="36">
        <v>1052560.6299999999</v>
      </c>
      <c r="Z76" s="36">
        <v>1037511.93</v>
      </c>
    </row>
    <row r="77" spans="1:26" x14ac:dyDescent="0.3">
      <c r="A77">
        <v>75</v>
      </c>
      <c r="B77" s="36">
        <v>629225.07999999996</v>
      </c>
      <c r="C77" s="36">
        <v>662722.1</v>
      </c>
      <c r="D77" s="36">
        <v>689232.67</v>
      </c>
      <c r="E77" s="36">
        <v>684789.76000000001</v>
      </c>
      <c r="F77" s="36">
        <v>682466.77</v>
      </c>
      <c r="G77" s="36">
        <v>692157.3</v>
      </c>
      <c r="H77" s="36">
        <v>690398.95</v>
      </c>
      <c r="I77" s="36">
        <v>690604.53</v>
      </c>
      <c r="J77" s="36">
        <v>697150.44</v>
      </c>
      <c r="K77" s="36">
        <v>692530.96</v>
      </c>
      <c r="L77" s="36">
        <v>698277.66</v>
      </c>
      <c r="M77" s="36">
        <v>699474.28</v>
      </c>
      <c r="N77" s="36">
        <v>686203.31</v>
      </c>
      <c r="O77" s="36">
        <v>681358.41</v>
      </c>
      <c r="P77" s="36">
        <v>675053.34</v>
      </c>
      <c r="Q77" s="36">
        <v>698122.62</v>
      </c>
      <c r="R77" s="36">
        <v>729277.92</v>
      </c>
      <c r="S77" s="36">
        <v>738667.29</v>
      </c>
      <c r="T77" s="36">
        <v>764935.56</v>
      </c>
      <c r="U77" s="36">
        <v>793821.16</v>
      </c>
      <c r="V77" s="36">
        <v>815025.4</v>
      </c>
      <c r="W77" s="36">
        <v>841707.7</v>
      </c>
      <c r="X77" s="36">
        <v>888661.3</v>
      </c>
      <c r="Y77" s="36">
        <v>980848.57</v>
      </c>
      <c r="Z77" s="36">
        <v>1018964.46</v>
      </c>
    </row>
    <row r="78" spans="1:26" x14ac:dyDescent="0.3">
      <c r="A78">
        <v>76</v>
      </c>
      <c r="B78" s="36">
        <v>574996.80000000005</v>
      </c>
      <c r="C78" s="36">
        <v>595621.21</v>
      </c>
      <c r="D78" s="36">
        <v>627042.29</v>
      </c>
      <c r="E78" s="36">
        <v>652170.68000000005</v>
      </c>
      <c r="F78" s="36">
        <v>647816.98</v>
      </c>
      <c r="G78" s="36">
        <v>645771.31000000006</v>
      </c>
      <c r="H78" s="36">
        <v>657906.43999999994</v>
      </c>
      <c r="I78" s="36">
        <v>659591.75</v>
      </c>
      <c r="J78" s="36">
        <v>661568.57999999996</v>
      </c>
      <c r="K78" s="36">
        <v>669541.79</v>
      </c>
      <c r="L78" s="36">
        <v>666849.88</v>
      </c>
      <c r="M78" s="36">
        <v>674561.63</v>
      </c>
      <c r="N78" s="36">
        <v>677676.56</v>
      </c>
      <c r="O78" s="36">
        <v>666526.84</v>
      </c>
      <c r="P78" s="36">
        <v>663604.64</v>
      </c>
      <c r="Q78" s="36">
        <v>658228.66</v>
      </c>
      <c r="R78" s="36">
        <v>676056.48</v>
      </c>
      <c r="S78" s="36">
        <v>702399.83</v>
      </c>
      <c r="T78" s="36">
        <v>711640.98</v>
      </c>
      <c r="U78" s="36">
        <v>737223.5</v>
      </c>
      <c r="V78" s="36">
        <v>765226.32</v>
      </c>
      <c r="W78" s="36">
        <v>785856.67</v>
      </c>
      <c r="X78" s="36">
        <v>812014.99</v>
      </c>
      <c r="Y78" s="36">
        <v>857143.51</v>
      </c>
      <c r="Z78" s="36">
        <v>946443.46</v>
      </c>
    </row>
    <row r="79" spans="1:26" x14ac:dyDescent="0.3">
      <c r="A79">
        <v>77</v>
      </c>
      <c r="B79" s="36">
        <v>527503.63</v>
      </c>
      <c r="C79" s="36">
        <v>541210.88</v>
      </c>
      <c r="D79" s="36">
        <v>560333.51</v>
      </c>
      <c r="E79" s="36">
        <v>589991.16</v>
      </c>
      <c r="F79" s="36">
        <v>613610.67000000004</v>
      </c>
      <c r="G79" s="36">
        <v>611787.4</v>
      </c>
      <c r="H79" s="36">
        <v>612292.4</v>
      </c>
      <c r="I79" s="36">
        <v>623856.28</v>
      </c>
      <c r="J79" s="36">
        <v>625640.18000000005</v>
      </c>
      <c r="K79" s="36">
        <v>627614.66</v>
      </c>
      <c r="L79" s="36">
        <v>635408.73</v>
      </c>
      <c r="M79" s="36">
        <v>633337.14</v>
      </c>
      <c r="N79" s="36">
        <v>640970.65</v>
      </c>
      <c r="O79" s="36">
        <v>644014.32999999996</v>
      </c>
      <c r="P79" s="36">
        <v>633480.76</v>
      </c>
      <c r="Q79" s="36">
        <v>631127.28</v>
      </c>
      <c r="R79" s="36">
        <v>628698.07999999996</v>
      </c>
      <c r="S79" s="36">
        <v>648659.43000000005</v>
      </c>
      <c r="T79" s="36">
        <v>674190.16</v>
      </c>
      <c r="U79" s="36">
        <v>683342.9</v>
      </c>
      <c r="V79" s="36">
        <v>708108.85</v>
      </c>
      <c r="W79" s="36">
        <v>735207.98</v>
      </c>
      <c r="X79" s="36">
        <v>755483.04</v>
      </c>
      <c r="Y79" s="36">
        <v>780483.45</v>
      </c>
      <c r="Z79" s="36">
        <v>824087.88</v>
      </c>
    </row>
    <row r="80" spans="1:26" x14ac:dyDescent="0.3">
      <c r="A80">
        <v>78</v>
      </c>
      <c r="B80" s="36">
        <v>491513.09</v>
      </c>
      <c r="C80" s="36">
        <v>497623.65</v>
      </c>
      <c r="D80" s="36">
        <v>508948.33</v>
      </c>
      <c r="E80" s="36">
        <v>525617.34</v>
      </c>
      <c r="F80" s="36">
        <v>552081.59</v>
      </c>
      <c r="G80" s="36">
        <v>572011.13</v>
      </c>
      <c r="H80" s="36">
        <v>573051.74</v>
      </c>
      <c r="I80" s="36">
        <v>578016.81000000006</v>
      </c>
      <c r="J80" s="36">
        <v>589735.79</v>
      </c>
      <c r="K80" s="36">
        <v>592100.76</v>
      </c>
      <c r="L80" s="36">
        <v>594787.53</v>
      </c>
      <c r="M80" s="36">
        <v>603383.55000000005</v>
      </c>
      <c r="N80" s="36">
        <v>602410.32999999996</v>
      </c>
      <c r="O80" s="36">
        <v>610493.21</v>
      </c>
      <c r="P80" s="36">
        <v>614212.63</v>
      </c>
      <c r="Q80" s="36">
        <v>604694.75</v>
      </c>
      <c r="R80" s="36">
        <v>602539.32999999996</v>
      </c>
      <c r="S80" s="36">
        <v>600638.98</v>
      </c>
      <c r="T80" s="36">
        <v>619899.62</v>
      </c>
      <c r="U80" s="36">
        <v>644624.74</v>
      </c>
      <c r="V80" s="36">
        <v>653563.24</v>
      </c>
      <c r="W80" s="36">
        <v>677486.2</v>
      </c>
      <c r="X80" s="36">
        <v>703908.27</v>
      </c>
      <c r="Y80" s="36">
        <v>723234.14</v>
      </c>
      <c r="Z80" s="36">
        <v>747464.74</v>
      </c>
    </row>
    <row r="81" spans="1:26" x14ac:dyDescent="0.3">
      <c r="A81">
        <v>79</v>
      </c>
      <c r="B81" s="36">
        <v>451852.2</v>
      </c>
      <c r="C81" s="36">
        <v>456793.34</v>
      </c>
      <c r="D81" s="36">
        <v>462153.85</v>
      </c>
      <c r="E81" s="36">
        <v>472708.03</v>
      </c>
      <c r="F81" s="36">
        <v>488257.58</v>
      </c>
      <c r="G81" s="36">
        <v>512468.69</v>
      </c>
      <c r="H81" s="36">
        <v>533446.37</v>
      </c>
      <c r="I81" s="36">
        <v>537475.69999999995</v>
      </c>
      <c r="J81" s="36">
        <v>542760.73</v>
      </c>
      <c r="K81" s="36">
        <v>554193.09</v>
      </c>
      <c r="L81" s="36">
        <v>556925.96</v>
      </c>
      <c r="M81" s="36">
        <v>560387.44999999995</v>
      </c>
      <c r="N81" s="36">
        <v>569253.87</v>
      </c>
      <c r="O81" s="36">
        <v>568788.9</v>
      </c>
      <c r="P81" s="36">
        <v>576902.72</v>
      </c>
      <c r="Q81" s="36">
        <v>580873.29</v>
      </c>
      <c r="R81" s="36">
        <v>573252.78</v>
      </c>
      <c r="S81" s="36">
        <v>572920.30000000005</v>
      </c>
      <c r="T81" s="36">
        <v>571295.77</v>
      </c>
      <c r="U81" s="36">
        <v>589880.98</v>
      </c>
      <c r="V81" s="36">
        <v>613641.24</v>
      </c>
      <c r="W81" s="36">
        <v>622372.16</v>
      </c>
      <c r="X81" s="36">
        <v>645661.55000000005</v>
      </c>
      <c r="Y81" s="36">
        <v>670771.32999999996</v>
      </c>
      <c r="Z81" s="36">
        <v>689535.55</v>
      </c>
    </row>
    <row r="82" spans="1:26" x14ac:dyDescent="0.3">
      <c r="A82">
        <v>80</v>
      </c>
      <c r="B82" s="36">
        <v>392467.68</v>
      </c>
      <c r="C82" s="36">
        <v>392302.72</v>
      </c>
      <c r="D82" s="36">
        <v>396502.23</v>
      </c>
      <c r="E82" s="36">
        <v>410235.36</v>
      </c>
      <c r="F82" s="36">
        <v>426683.48</v>
      </c>
      <c r="G82" s="36">
        <v>422076.56</v>
      </c>
      <c r="H82" s="36">
        <v>462347.29</v>
      </c>
      <c r="I82" s="36">
        <v>483957.57</v>
      </c>
      <c r="J82" s="36">
        <v>474250.42</v>
      </c>
      <c r="K82" s="36">
        <v>481655.39</v>
      </c>
      <c r="L82" s="36">
        <v>495524.27</v>
      </c>
      <c r="M82" s="36">
        <v>492778.25</v>
      </c>
      <c r="N82" s="36">
        <v>499286.92</v>
      </c>
      <c r="O82" s="36">
        <v>513713.53</v>
      </c>
      <c r="P82" s="36">
        <v>514660.73</v>
      </c>
      <c r="Q82" s="36">
        <v>513504.88</v>
      </c>
      <c r="R82" s="36">
        <v>537537.48</v>
      </c>
      <c r="S82" s="36">
        <v>528261.18000000005</v>
      </c>
      <c r="T82" s="36">
        <v>540515.76</v>
      </c>
      <c r="U82" s="36">
        <v>532279.43999999994</v>
      </c>
      <c r="V82" s="36">
        <v>558484.69999999995</v>
      </c>
      <c r="W82" s="36">
        <v>581284.38</v>
      </c>
      <c r="X82" s="36">
        <v>590069.68000000005</v>
      </c>
      <c r="Y82" s="36">
        <v>612102.59</v>
      </c>
      <c r="Z82" s="36">
        <v>636272.19999999995</v>
      </c>
    </row>
    <row r="83" spans="1:26" x14ac:dyDescent="0.3">
      <c r="A83">
        <v>81</v>
      </c>
      <c r="B83" s="36">
        <v>342887.26</v>
      </c>
      <c r="C83" s="36">
        <v>359155.16</v>
      </c>
      <c r="D83" s="36">
        <v>359822.82</v>
      </c>
      <c r="E83" s="36">
        <v>363886.22</v>
      </c>
      <c r="F83" s="36">
        <v>376992.67</v>
      </c>
      <c r="G83" s="36">
        <v>391927.21</v>
      </c>
      <c r="H83" s="36">
        <v>388404.18</v>
      </c>
      <c r="I83" s="36">
        <v>426419.74</v>
      </c>
      <c r="J83" s="36">
        <v>446779.61</v>
      </c>
      <c r="K83" s="36">
        <v>438525.51</v>
      </c>
      <c r="L83" s="36">
        <v>446904.87</v>
      </c>
      <c r="M83" s="36">
        <v>459941.97</v>
      </c>
      <c r="N83" s="36">
        <v>458340.85</v>
      </c>
      <c r="O83" s="36">
        <v>465457.7</v>
      </c>
      <c r="P83" s="36">
        <v>479337.63</v>
      </c>
      <c r="Q83" s="36">
        <v>481730.96</v>
      </c>
      <c r="R83" s="36">
        <v>481040.16</v>
      </c>
      <c r="S83" s="36">
        <v>503977.85</v>
      </c>
      <c r="T83" s="36">
        <v>496286.21</v>
      </c>
      <c r="U83" s="36">
        <v>507869.88</v>
      </c>
      <c r="V83" s="36">
        <v>500859.22</v>
      </c>
      <c r="W83" s="36">
        <v>525807.86</v>
      </c>
      <c r="X83" s="36">
        <v>547824.06999999995</v>
      </c>
      <c r="Y83" s="36">
        <v>556043.43999999994</v>
      </c>
      <c r="Z83" s="36">
        <v>577159.32999999996</v>
      </c>
    </row>
    <row r="84" spans="1:26" x14ac:dyDescent="0.3">
      <c r="A84">
        <v>82</v>
      </c>
      <c r="B84" s="36">
        <v>307522.48</v>
      </c>
      <c r="C84" s="36">
        <v>311394.03999999998</v>
      </c>
      <c r="D84" s="36">
        <v>326433.90999999997</v>
      </c>
      <c r="E84" s="36">
        <v>327278.40999999997</v>
      </c>
      <c r="F84" s="36">
        <v>331139.09999999998</v>
      </c>
      <c r="G84" s="36">
        <v>343193.9</v>
      </c>
      <c r="H84" s="36">
        <v>357521.64</v>
      </c>
      <c r="I84" s="36">
        <v>354714.17</v>
      </c>
      <c r="J84" s="36">
        <v>390231.66</v>
      </c>
      <c r="K84" s="36">
        <v>409792.13</v>
      </c>
      <c r="L84" s="36">
        <v>403960.64</v>
      </c>
      <c r="M84" s="36">
        <v>411548.15999999997</v>
      </c>
      <c r="N84" s="36">
        <v>424535.89</v>
      </c>
      <c r="O84" s="36">
        <v>424012.6</v>
      </c>
      <c r="P84" s="36">
        <v>431242.36</v>
      </c>
      <c r="Q84" s="36">
        <v>445391.72</v>
      </c>
      <c r="R84" s="36">
        <v>447738.57</v>
      </c>
      <c r="S84" s="36">
        <v>447533.07</v>
      </c>
      <c r="T84" s="36">
        <v>469936.15</v>
      </c>
      <c r="U84" s="36">
        <v>462662.77</v>
      </c>
      <c r="V84" s="36">
        <v>474757.17</v>
      </c>
      <c r="W84" s="36">
        <v>467836.06</v>
      </c>
      <c r="X84" s="36">
        <v>492075.5</v>
      </c>
      <c r="Y84" s="36">
        <v>512686.57</v>
      </c>
      <c r="Z84" s="36">
        <v>520767.05</v>
      </c>
    </row>
    <row r="85" spans="1:26" x14ac:dyDescent="0.3">
      <c r="A85">
        <v>83</v>
      </c>
      <c r="B85" s="36">
        <v>259447.52</v>
      </c>
      <c r="C85" s="36">
        <v>276465.11</v>
      </c>
      <c r="D85" s="36">
        <v>280196.92</v>
      </c>
      <c r="E85" s="36">
        <v>293889.13</v>
      </c>
      <c r="F85" s="36">
        <v>294963.07</v>
      </c>
      <c r="G85" s="36">
        <v>298165.53000000003</v>
      </c>
      <c r="H85" s="36">
        <v>310057.84999999998</v>
      </c>
      <c r="I85" s="36">
        <v>323358.40000000002</v>
      </c>
      <c r="J85" s="36">
        <v>321463.09000000003</v>
      </c>
      <c r="K85" s="36">
        <v>354941.79</v>
      </c>
      <c r="L85" s="36">
        <v>373664.18</v>
      </c>
      <c r="M85" s="36">
        <v>368853.57</v>
      </c>
      <c r="N85" s="36">
        <v>376708.71</v>
      </c>
      <c r="O85" s="36">
        <v>389773.08</v>
      </c>
      <c r="P85" s="36">
        <v>389383.71</v>
      </c>
      <c r="Q85" s="36">
        <v>397203.93</v>
      </c>
      <c r="R85" s="36">
        <v>410750.29</v>
      </c>
      <c r="S85" s="36">
        <v>413087.37</v>
      </c>
      <c r="T85" s="36">
        <v>413607.42</v>
      </c>
      <c r="U85" s="36">
        <v>434810.07</v>
      </c>
      <c r="V85" s="36">
        <v>428680.14</v>
      </c>
      <c r="W85" s="36">
        <v>440239.01</v>
      </c>
      <c r="X85" s="36">
        <v>434933.78</v>
      </c>
      <c r="Y85" s="36">
        <v>456886.87</v>
      </c>
      <c r="Z85" s="36">
        <v>476536.06</v>
      </c>
    </row>
    <row r="86" spans="1:26" x14ac:dyDescent="0.3">
      <c r="A86">
        <v>84</v>
      </c>
      <c r="B86" s="36">
        <v>228695.64</v>
      </c>
      <c r="C86" s="36">
        <v>230853.58</v>
      </c>
      <c r="D86" s="36">
        <v>245892.91</v>
      </c>
      <c r="E86" s="36">
        <v>249710.04</v>
      </c>
      <c r="F86" s="36">
        <v>261872.08</v>
      </c>
      <c r="G86" s="36">
        <v>262948.7</v>
      </c>
      <c r="H86" s="36">
        <v>266459.33</v>
      </c>
      <c r="I86" s="36">
        <v>277908.46000000002</v>
      </c>
      <c r="J86" s="36">
        <v>289943.40999999997</v>
      </c>
      <c r="K86" s="36">
        <v>288693.43</v>
      </c>
      <c r="L86" s="36">
        <v>320508.84000000003</v>
      </c>
      <c r="M86" s="36">
        <v>337938.77</v>
      </c>
      <c r="N86" s="36">
        <v>334748.74</v>
      </c>
      <c r="O86" s="36">
        <v>342451.41</v>
      </c>
      <c r="P86" s="36">
        <v>354244.13</v>
      </c>
      <c r="Q86" s="36">
        <v>355487.32</v>
      </c>
      <c r="R86" s="36">
        <v>363347.6</v>
      </c>
      <c r="S86" s="36">
        <v>375331.49</v>
      </c>
      <c r="T86" s="36">
        <v>378216.12</v>
      </c>
      <c r="U86" s="36">
        <v>379069.43</v>
      </c>
      <c r="V86" s="36">
        <v>399175.17</v>
      </c>
      <c r="W86" s="36">
        <v>393985.74</v>
      </c>
      <c r="X86" s="36">
        <v>405583.23</v>
      </c>
      <c r="Y86" s="36">
        <v>400446.6</v>
      </c>
      <c r="Z86" s="36">
        <v>421013.96</v>
      </c>
    </row>
    <row r="87" spans="1:26" x14ac:dyDescent="0.3">
      <c r="A87">
        <v>85</v>
      </c>
      <c r="B87" s="36">
        <v>191671.32</v>
      </c>
      <c r="C87" s="36">
        <v>201006.1</v>
      </c>
      <c r="D87" s="36">
        <v>202928.02</v>
      </c>
      <c r="E87" s="36">
        <v>216580.04</v>
      </c>
      <c r="F87" s="36">
        <v>220330.42</v>
      </c>
      <c r="G87" s="36">
        <v>230410.26</v>
      </c>
      <c r="H87" s="36">
        <v>232367.8</v>
      </c>
      <c r="I87" s="36">
        <v>235913.4</v>
      </c>
      <c r="J87" s="36">
        <v>246276.03</v>
      </c>
      <c r="K87" s="36">
        <v>257513.5</v>
      </c>
      <c r="L87" s="36">
        <v>257888.98</v>
      </c>
      <c r="M87" s="36">
        <v>286353.78000000003</v>
      </c>
      <c r="N87" s="36">
        <v>303363.73</v>
      </c>
      <c r="O87" s="36">
        <v>301028.59000000003</v>
      </c>
      <c r="P87" s="36">
        <v>308063.53999999998</v>
      </c>
      <c r="Q87" s="36">
        <v>320039.65000000002</v>
      </c>
      <c r="R87" s="36">
        <v>320736.86</v>
      </c>
      <c r="S87" s="36">
        <v>328851.42</v>
      </c>
      <c r="T87" s="36">
        <v>340292.22</v>
      </c>
      <c r="U87" s="36">
        <v>343196.05</v>
      </c>
      <c r="V87" s="36">
        <v>344812.37</v>
      </c>
      <c r="W87" s="36">
        <v>363041.05</v>
      </c>
      <c r="X87" s="36">
        <v>359697.75</v>
      </c>
      <c r="Y87" s="36">
        <v>370130.99</v>
      </c>
      <c r="Z87" s="36">
        <v>365921.02</v>
      </c>
    </row>
    <row r="88" spans="1:26" x14ac:dyDescent="0.3">
      <c r="A88">
        <v>86</v>
      </c>
      <c r="B88" s="36">
        <v>164450.95000000001</v>
      </c>
      <c r="C88" s="36">
        <v>166411.29</v>
      </c>
      <c r="D88" s="36">
        <v>174561.78</v>
      </c>
      <c r="E88" s="36">
        <v>176476.23</v>
      </c>
      <c r="F88" s="36">
        <v>188718.14</v>
      </c>
      <c r="G88" s="36">
        <v>191355.27</v>
      </c>
      <c r="H88" s="36">
        <v>200592.43</v>
      </c>
      <c r="I88" s="36">
        <v>202945.66</v>
      </c>
      <c r="J88" s="36">
        <v>205973.89</v>
      </c>
      <c r="K88" s="36">
        <v>216304.41</v>
      </c>
      <c r="L88" s="36">
        <v>227116.9</v>
      </c>
      <c r="M88" s="36">
        <v>227563.16</v>
      </c>
      <c r="N88" s="36">
        <v>253882.64</v>
      </c>
      <c r="O88" s="36">
        <v>269497.96999999997</v>
      </c>
      <c r="P88" s="36">
        <v>267599.84000000003</v>
      </c>
      <c r="Q88" s="36">
        <v>275141.31</v>
      </c>
      <c r="R88" s="36">
        <v>285883.75</v>
      </c>
      <c r="S88" s="36">
        <v>286747.21000000002</v>
      </c>
      <c r="T88" s="36">
        <v>294708.26</v>
      </c>
      <c r="U88" s="36">
        <v>305047.65999999997</v>
      </c>
      <c r="V88" s="36">
        <v>308642.38</v>
      </c>
      <c r="W88" s="36">
        <v>310075.58</v>
      </c>
      <c r="X88" s="36">
        <v>327413.13</v>
      </c>
      <c r="Y88" s="36">
        <v>324495.59000000003</v>
      </c>
      <c r="Z88" s="36">
        <v>334652.34000000003</v>
      </c>
    </row>
    <row r="89" spans="1:26" x14ac:dyDescent="0.3">
      <c r="A89">
        <v>87</v>
      </c>
      <c r="B89" s="36">
        <v>136621.39000000001</v>
      </c>
      <c r="C89" s="36">
        <v>140672.51999999999</v>
      </c>
      <c r="D89" s="36">
        <v>142806.56</v>
      </c>
      <c r="E89" s="36">
        <v>149621.65</v>
      </c>
      <c r="F89" s="36">
        <v>151658.96</v>
      </c>
      <c r="G89" s="36">
        <v>161731.37</v>
      </c>
      <c r="H89" s="36">
        <v>164122.16</v>
      </c>
      <c r="I89" s="36">
        <v>172723.18</v>
      </c>
      <c r="J89" s="36">
        <v>174776.05</v>
      </c>
      <c r="K89" s="36">
        <v>178023.63</v>
      </c>
      <c r="L89" s="36">
        <v>188280.97</v>
      </c>
      <c r="M89" s="36">
        <v>197365.07</v>
      </c>
      <c r="N89" s="36">
        <v>198992.25</v>
      </c>
      <c r="O89" s="36">
        <v>222613.13</v>
      </c>
      <c r="P89" s="36">
        <v>236398.19</v>
      </c>
      <c r="Q89" s="36">
        <v>235755.24</v>
      </c>
      <c r="R89" s="36">
        <v>242986.58</v>
      </c>
      <c r="S89" s="36">
        <v>252548.14</v>
      </c>
      <c r="T89" s="36">
        <v>253688.6</v>
      </c>
      <c r="U89" s="36">
        <v>260632.26</v>
      </c>
      <c r="V89" s="36">
        <v>270706.53999999998</v>
      </c>
      <c r="W89" s="36">
        <v>273738.96999999997</v>
      </c>
      <c r="X89" s="36">
        <v>276202.69</v>
      </c>
      <c r="Y89" s="36">
        <v>291405.78999999998</v>
      </c>
      <c r="Z89" s="36">
        <v>289942.01</v>
      </c>
    </row>
    <row r="90" spans="1:26" x14ac:dyDescent="0.3">
      <c r="A90">
        <v>88</v>
      </c>
      <c r="B90" s="36">
        <v>109170.27</v>
      </c>
      <c r="C90" s="36">
        <v>115525.28</v>
      </c>
      <c r="D90" s="36">
        <v>118797.53</v>
      </c>
      <c r="E90" s="36">
        <v>120493.14</v>
      </c>
      <c r="F90" s="36">
        <v>126586.64</v>
      </c>
      <c r="G90" s="36">
        <v>127802.97</v>
      </c>
      <c r="H90" s="36">
        <v>136826.18</v>
      </c>
      <c r="I90" s="36">
        <v>139071.74</v>
      </c>
      <c r="J90" s="36">
        <v>146233.91</v>
      </c>
      <c r="K90" s="36">
        <v>148546.19</v>
      </c>
      <c r="L90" s="36">
        <v>152311.22</v>
      </c>
      <c r="M90" s="36">
        <v>161258.59</v>
      </c>
      <c r="N90" s="36">
        <v>169800.13</v>
      </c>
      <c r="O90" s="36">
        <v>171923.02</v>
      </c>
      <c r="P90" s="36">
        <v>192357.6</v>
      </c>
      <c r="Q90" s="36">
        <v>205880.75</v>
      </c>
      <c r="R90" s="36">
        <v>204848.11</v>
      </c>
      <c r="S90" s="36">
        <v>211226.1</v>
      </c>
      <c r="T90" s="36">
        <v>220096.57</v>
      </c>
      <c r="U90" s="36">
        <v>221026.23</v>
      </c>
      <c r="V90" s="36">
        <v>227886.02</v>
      </c>
      <c r="W90" s="36">
        <v>236396.75</v>
      </c>
      <c r="X90" s="36">
        <v>240130.64</v>
      </c>
      <c r="Y90" s="36">
        <v>242166.54</v>
      </c>
      <c r="Z90" s="36">
        <v>256289.17</v>
      </c>
    </row>
    <row r="91" spans="1:26" x14ac:dyDescent="0.3">
      <c r="A91">
        <v>89</v>
      </c>
      <c r="B91" s="36">
        <v>89264.21</v>
      </c>
      <c r="C91" s="36">
        <v>90906.58</v>
      </c>
      <c r="D91" s="36">
        <v>96418.3</v>
      </c>
      <c r="E91" s="36">
        <v>98961.83</v>
      </c>
      <c r="F91" s="36">
        <v>100296.61</v>
      </c>
      <c r="G91" s="36">
        <v>105129.19</v>
      </c>
      <c r="H91" s="36">
        <v>106064.77</v>
      </c>
      <c r="I91" s="36">
        <v>113950.2</v>
      </c>
      <c r="J91" s="36">
        <v>115623.25</v>
      </c>
      <c r="K91" s="36">
        <v>122120.98</v>
      </c>
      <c r="L91" s="36">
        <v>124963.29</v>
      </c>
      <c r="M91" s="36">
        <v>128131.35</v>
      </c>
      <c r="N91" s="36">
        <v>136655.59</v>
      </c>
      <c r="O91" s="36">
        <v>144422.47</v>
      </c>
      <c r="P91" s="36">
        <v>145805.85999999999</v>
      </c>
      <c r="Q91" s="36">
        <v>164487.07</v>
      </c>
      <c r="R91" s="36">
        <v>175981.01</v>
      </c>
      <c r="S91" s="36">
        <v>175707.34</v>
      </c>
      <c r="T91" s="36">
        <v>181128.23</v>
      </c>
      <c r="U91" s="36">
        <v>188709.78</v>
      </c>
      <c r="V91" s="36">
        <v>189862.68</v>
      </c>
      <c r="W91" s="36">
        <v>196043.23</v>
      </c>
      <c r="X91" s="36">
        <v>204030.51</v>
      </c>
      <c r="Y91" s="36">
        <v>207095.55</v>
      </c>
      <c r="Z91" s="36">
        <v>209459.09</v>
      </c>
    </row>
    <row r="92" spans="1:26" x14ac:dyDescent="0.3">
      <c r="A92">
        <v>90</v>
      </c>
      <c r="B92" s="36">
        <v>70183</v>
      </c>
      <c r="C92" s="36">
        <v>72884.28</v>
      </c>
      <c r="D92" s="36">
        <v>74351.58</v>
      </c>
      <c r="E92" s="36">
        <v>78832.179999999993</v>
      </c>
      <c r="F92" s="36">
        <v>80795.740000000005</v>
      </c>
      <c r="G92" s="36">
        <v>81625.81</v>
      </c>
      <c r="H92" s="36">
        <v>85631.360000000001</v>
      </c>
      <c r="I92" s="36">
        <v>86720.98</v>
      </c>
      <c r="J92" s="36">
        <v>93043.76</v>
      </c>
      <c r="K92" s="36">
        <v>94732.63</v>
      </c>
      <c r="L92" s="36">
        <v>100880.04</v>
      </c>
      <c r="M92" s="36">
        <v>103089.77</v>
      </c>
      <c r="N92" s="36">
        <v>106365.23</v>
      </c>
      <c r="O92" s="36">
        <v>114018.72</v>
      </c>
      <c r="P92" s="36">
        <v>120256.96000000001</v>
      </c>
      <c r="Q92" s="36">
        <v>122453.01</v>
      </c>
      <c r="R92" s="36">
        <v>138145.31</v>
      </c>
      <c r="S92" s="36">
        <v>147944.31</v>
      </c>
      <c r="T92" s="36">
        <v>147958.70000000001</v>
      </c>
      <c r="U92" s="36">
        <v>152546.65</v>
      </c>
      <c r="V92" s="36">
        <v>159817.94</v>
      </c>
      <c r="W92" s="36">
        <v>160389.65</v>
      </c>
      <c r="X92" s="36">
        <v>165888.54999999999</v>
      </c>
      <c r="Y92" s="36">
        <v>172774.39</v>
      </c>
      <c r="Z92" s="36">
        <v>176150.24</v>
      </c>
    </row>
    <row r="93" spans="1:26" x14ac:dyDescent="0.3">
      <c r="A93">
        <v>91</v>
      </c>
      <c r="B93" s="36">
        <v>54941.03</v>
      </c>
      <c r="C93" s="36">
        <v>56415.39</v>
      </c>
      <c r="D93" s="36">
        <v>58567.33</v>
      </c>
      <c r="E93" s="36">
        <v>59507.25</v>
      </c>
      <c r="F93" s="36">
        <v>63285.279999999999</v>
      </c>
      <c r="G93" s="36">
        <v>64645.01</v>
      </c>
      <c r="H93" s="36">
        <v>65422.93</v>
      </c>
      <c r="I93" s="36">
        <v>68733.7</v>
      </c>
      <c r="J93" s="36">
        <v>69471.45</v>
      </c>
      <c r="K93" s="36">
        <v>74519.520000000004</v>
      </c>
      <c r="L93" s="36">
        <v>76648.479999999996</v>
      </c>
      <c r="M93" s="36">
        <v>81244.83</v>
      </c>
      <c r="N93" s="36">
        <v>83801.03</v>
      </c>
      <c r="O93" s="36">
        <v>87079.37</v>
      </c>
      <c r="P93" s="36">
        <v>93155.49</v>
      </c>
      <c r="Q93" s="36">
        <v>99080.9</v>
      </c>
      <c r="R93" s="36">
        <v>100651.54</v>
      </c>
      <c r="S93" s="36">
        <v>113657.4</v>
      </c>
      <c r="T93" s="36">
        <v>122088.28</v>
      </c>
      <c r="U93" s="36">
        <v>122205.83</v>
      </c>
      <c r="V93" s="36">
        <v>126353.76</v>
      </c>
      <c r="W93" s="36">
        <v>132108.82999999999</v>
      </c>
      <c r="X93" s="36">
        <v>133092.35</v>
      </c>
      <c r="Y93" s="36">
        <v>137789.92000000001</v>
      </c>
      <c r="Z93" s="36">
        <v>143961.24</v>
      </c>
    </row>
    <row r="94" spans="1:26" x14ac:dyDescent="0.3">
      <c r="A94">
        <v>92</v>
      </c>
      <c r="B94" s="36">
        <v>42819.4</v>
      </c>
      <c r="C94" s="36">
        <v>43246.41</v>
      </c>
      <c r="D94" s="36">
        <v>44238</v>
      </c>
      <c r="E94" s="36">
        <v>45973.36</v>
      </c>
      <c r="F94" s="36">
        <v>46796.26</v>
      </c>
      <c r="G94" s="36">
        <v>49598.13</v>
      </c>
      <c r="H94" s="36">
        <v>50542.05</v>
      </c>
      <c r="I94" s="36">
        <v>51381.04</v>
      </c>
      <c r="J94" s="36">
        <v>53585</v>
      </c>
      <c r="K94" s="36">
        <v>54557.17</v>
      </c>
      <c r="L94" s="36">
        <v>59163.95</v>
      </c>
      <c r="M94" s="36">
        <v>60545.39</v>
      </c>
      <c r="N94" s="36">
        <v>64694.98</v>
      </c>
      <c r="O94" s="36">
        <v>66916.92</v>
      </c>
      <c r="P94" s="36">
        <v>69469.399999999994</v>
      </c>
      <c r="Q94" s="36">
        <v>75075.360000000001</v>
      </c>
      <c r="R94" s="36">
        <v>79878.53</v>
      </c>
      <c r="S94" s="36">
        <v>80904.009999999995</v>
      </c>
      <c r="T94" s="36">
        <v>91872.69</v>
      </c>
      <c r="U94" s="36">
        <v>98848.59</v>
      </c>
      <c r="V94" s="36">
        <v>98998.88</v>
      </c>
      <c r="W94" s="36">
        <v>102256.71</v>
      </c>
      <c r="X94" s="36">
        <v>107302.12</v>
      </c>
      <c r="Y94" s="36">
        <v>108015.77</v>
      </c>
      <c r="Z94" s="36">
        <v>112281.02</v>
      </c>
    </row>
    <row r="95" spans="1:26" x14ac:dyDescent="0.3">
      <c r="A95">
        <v>93</v>
      </c>
      <c r="B95" s="36">
        <v>29590.39</v>
      </c>
      <c r="C95" s="36">
        <v>33005.339999999997</v>
      </c>
      <c r="D95" s="36">
        <v>33399.96</v>
      </c>
      <c r="E95" s="36">
        <v>34174.019999999997</v>
      </c>
      <c r="F95" s="36">
        <v>35375.89</v>
      </c>
      <c r="G95" s="36">
        <v>35653.699999999997</v>
      </c>
      <c r="H95" s="36">
        <v>37806.730000000003</v>
      </c>
      <c r="I95" s="36">
        <v>38740.300000000003</v>
      </c>
      <c r="J95" s="36">
        <v>39102.29</v>
      </c>
      <c r="K95" s="36">
        <v>41043.11</v>
      </c>
      <c r="L95" s="36">
        <v>42256.37</v>
      </c>
      <c r="M95" s="36">
        <v>45475.71</v>
      </c>
      <c r="N95" s="36">
        <v>47020.99</v>
      </c>
      <c r="O95" s="36">
        <v>50557.21</v>
      </c>
      <c r="P95" s="36">
        <v>52267.71</v>
      </c>
      <c r="Q95" s="36">
        <v>54478.75</v>
      </c>
      <c r="R95" s="36">
        <v>58959.23</v>
      </c>
      <c r="S95" s="36">
        <v>62726.18</v>
      </c>
      <c r="T95" s="36">
        <v>64001.68</v>
      </c>
      <c r="U95" s="36">
        <v>71969.72</v>
      </c>
      <c r="V95" s="36">
        <v>78119</v>
      </c>
      <c r="W95" s="36">
        <v>77928.960000000006</v>
      </c>
      <c r="X95" s="36">
        <v>81184.25</v>
      </c>
      <c r="Y95" s="36">
        <v>84931.71</v>
      </c>
      <c r="Z95" s="36">
        <v>85805.11</v>
      </c>
    </row>
    <row r="96" spans="1:26" x14ac:dyDescent="0.3">
      <c r="A96">
        <v>94</v>
      </c>
      <c r="B96" s="36">
        <v>24358.12</v>
      </c>
      <c r="C96" s="36">
        <v>22163</v>
      </c>
      <c r="D96" s="36">
        <v>24827.21</v>
      </c>
      <c r="E96" s="36">
        <v>25092.799999999999</v>
      </c>
      <c r="F96" s="36">
        <v>25708.19</v>
      </c>
      <c r="G96" s="36">
        <v>26382.29</v>
      </c>
      <c r="H96" s="36">
        <v>26519.03</v>
      </c>
      <c r="I96" s="36">
        <v>28120.55</v>
      </c>
      <c r="J96" s="36">
        <v>28610.43</v>
      </c>
      <c r="K96" s="36">
        <v>29220.22</v>
      </c>
      <c r="L96" s="36">
        <v>30872.25</v>
      </c>
      <c r="M96" s="36">
        <v>31546.66</v>
      </c>
      <c r="N96" s="36">
        <v>34205.07</v>
      </c>
      <c r="O96" s="36">
        <v>35765.08</v>
      </c>
      <c r="P96" s="36">
        <v>38257.18</v>
      </c>
      <c r="Q96" s="36">
        <v>39988.93</v>
      </c>
      <c r="R96" s="36">
        <v>41493.360000000001</v>
      </c>
      <c r="S96" s="36">
        <v>45159.15</v>
      </c>
      <c r="T96" s="36">
        <v>47965.97</v>
      </c>
      <c r="U96" s="36">
        <v>49065.11</v>
      </c>
      <c r="V96" s="36">
        <v>55497.98</v>
      </c>
      <c r="W96" s="36">
        <v>59990.78</v>
      </c>
      <c r="X96" s="36">
        <v>60250.73</v>
      </c>
      <c r="Y96" s="36">
        <v>62735.08</v>
      </c>
      <c r="Z96" s="36">
        <v>65822.289999999994</v>
      </c>
    </row>
    <row r="97" spans="1:26" x14ac:dyDescent="0.3">
      <c r="A97">
        <v>95</v>
      </c>
      <c r="B97" s="36">
        <v>14980.29</v>
      </c>
      <c r="C97" s="36">
        <v>17961.439999999999</v>
      </c>
      <c r="D97" s="36">
        <v>16334.82</v>
      </c>
      <c r="E97" s="36">
        <v>18165.38</v>
      </c>
      <c r="F97" s="36">
        <v>18322.400000000001</v>
      </c>
      <c r="G97" s="36">
        <v>18646.060000000001</v>
      </c>
      <c r="H97" s="36">
        <v>19027.39</v>
      </c>
      <c r="I97" s="36">
        <v>19316.03</v>
      </c>
      <c r="J97" s="36">
        <v>20434.2</v>
      </c>
      <c r="K97" s="36">
        <v>20813.63</v>
      </c>
      <c r="L97" s="36">
        <v>21338.89</v>
      </c>
      <c r="M97" s="36">
        <v>22353.83</v>
      </c>
      <c r="N97" s="36">
        <v>23183</v>
      </c>
      <c r="O97" s="36">
        <v>25152.97</v>
      </c>
      <c r="P97" s="36">
        <v>26338.3</v>
      </c>
      <c r="Q97" s="36">
        <v>28606.78</v>
      </c>
      <c r="R97" s="36">
        <v>29952.21</v>
      </c>
      <c r="S97" s="36">
        <v>30956.54</v>
      </c>
      <c r="T97" s="36">
        <v>33628.230000000003</v>
      </c>
      <c r="U97" s="36">
        <v>35899.089999999997</v>
      </c>
      <c r="V97" s="36">
        <v>36901.11</v>
      </c>
      <c r="W97" s="36">
        <v>41333</v>
      </c>
      <c r="X97" s="36">
        <v>45165.42</v>
      </c>
      <c r="Y97" s="36">
        <v>45233.78</v>
      </c>
      <c r="Z97" s="36">
        <v>47268.92</v>
      </c>
    </row>
    <row r="98" spans="1:26" x14ac:dyDescent="0.3">
      <c r="A98">
        <v>96</v>
      </c>
      <c r="B98" s="36">
        <v>11404.46</v>
      </c>
      <c r="C98" s="36">
        <v>10789.17</v>
      </c>
      <c r="D98" s="36">
        <v>12893.76</v>
      </c>
      <c r="E98" s="36">
        <v>11668.22</v>
      </c>
      <c r="F98" s="36">
        <v>12985.96</v>
      </c>
      <c r="G98" s="36">
        <v>12947.68</v>
      </c>
      <c r="H98" s="36">
        <v>13181.84</v>
      </c>
      <c r="I98" s="36">
        <v>13385.8</v>
      </c>
      <c r="J98" s="36">
        <v>13573.22</v>
      </c>
      <c r="K98" s="36">
        <v>14327.89</v>
      </c>
      <c r="L98" s="36">
        <v>14797.79</v>
      </c>
      <c r="M98" s="36">
        <v>15249.46</v>
      </c>
      <c r="N98" s="36">
        <v>16039.88</v>
      </c>
      <c r="O98" s="36">
        <v>16644.18</v>
      </c>
      <c r="P98" s="36">
        <v>18132.89</v>
      </c>
      <c r="Q98" s="36">
        <v>19058.240000000002</v>
      </c>
      <c r="R98" s="36">
        <v>20603.77</v>
      </c>
      <c r="S98" s="36">
        <v>21705.56</v>
      </c>
      <c r="T98" s="36">
        <v>22349.93</v>
      </c>
      <c r="U98" s="36">
        <v>24328.55</v>
      </c>
      <c r="V98" s="36">
        <v>26245.33</v>
      </c>
      <c r="W98" s="36">
        <v>26730.400000000001</v>
      </c>
      <c r="X98" s="36">
        <v>30371.58</v>
      </c>
      <c r="Y98" s="36">
        <v>32856.639999999999</v>
      </c>
      <c r="Z98" s="36">
        <v>33072.870000000003</v>
      </c>
    </row>
    <row r="99" spans="1:26" x14ac:dyDescent="0.3">
      <c r="A99">
        <v>97</v>
      </c>
      <c r="B99" s="36">
        <v>7524.05</v>
      </c>
      <c r="C99" s="36">
        <v>7889.93</v>
      </c>
      <c r="D99" s="36">
        <v>7528.12</v>
      </c>
      <c r="E99" s="36">
        <v>8983.41</v>
      </c>
      <c r="F99" s="36">
        <v>8056.72</v>
      </c>
      <c r="G99" s="36">
        <v>8942.5300000000007</v>
      </c>
      <c r="H99" s="36">
        <v>8939.7000000000007</v>
      </c>
      <c r="I99" s="36">
        <v>9058.17</v>
      </c>
      <c r="J99" s="36">
        <v>9107.27</v>
      </c>
      <c r="K99" s="36">
        <v>9296.73</v>
      </c>
      <c r="L99" s="36">
        <v>9849.7999999999993</v>
      </c>
      <c r="M99" s="36">
        <v>10128.530000000001</v>
      </c>
      <c r="N99" s="36">
        <v>10605.85</v>
      </c>
      <c r="O99" s="36">
        <v>11275.21</v>
      </c>
      <c r="P99" s="36">
        <v>11614.24</v>
      </c>
      <c r="Q99" s="36">
        <v>12756.12</v>
      </c>
      <c r="R99" s="36">
        <v>13376.84</v>
      </c>
      <c r="S99" s="36">
        <v>14365.28</v>
      </c>
      <c r="T99" s="36">
        <v>15187.05</v>
      </c>
      <c r="U99" s="36">
        <v>15673.45</v>
      </c>
      <c r="V99" s="36">
        <v>17009.189999999999</v>
      </c>
      <c r="W99" s="36">
        <v>18372.78</v>
      </c>
      <c r="X99" s="36">
        <v>18864.86</v>
      </c>
      <c r="Y99" s="36">
        <v>21314</v>
      </c>
      <c r="Z99" s="36">
        <v>23166.92</v>
      </c>
    </row>
    <row r="100" spans="1:26" x14ac:dyDescent="0.3">
      <c r="A100">
        <v>98</v>
      </c>
      <c r="B100" s="36">
        <v>5373.97</v>
      </c>
      <c r="C100" s="36">
        <v>5097.93</v>
      </c>
      <c r="D100" s="36">
        <v>5353.72</v>
      </c>
      <c r="E100" s="36">
        <v>5084.6899999999996</v>
      </c>
      <c r="F100" s="36">
        <v>6117.98</v>
      </c>
      <c r="G100" s="36">
        <v>5450.69</v>
      </c>
      <c r="H100" s="36">
        <v>5929.79</v>
      </c>
      <c r="I100" s="36">
        <v>5954.43</v>
      </c>
      <c r="J100" s="36">
        <v>5932.42</v>
      </c>
      <c r="K100" s="36">
        <v>6107.04</v>
      </c>
      <c r="L100" s="36">
        <v>6272.43</v>
      </c>
      <c r="M100" s="36">
        <v>6497.74</v>
      </c>
      <c r="N100" s="36">
        <v>6851.54</v>
      </c>
      <c r="O100" s="36">
        <v>7220.5</v>
      </c>
      <c r="P100" s="36">
        <v>7596.89</v>
      </c>
      <c r="Q100" s="36">
        <v>7956.71</v>
      </c>
      <c r="R100" s="36">
        <v>8800.84</v>
      </c>
      <c r="S100" s="36">
        <v>9257.52</v>
      </c>
      <c r="T100" s="36">
        <v>9744.92</v>
      </c>
      <c r="U100" s="36">
        <v>10393.700000000001</v>
      </c>
      <c r="V100" s="36">
        <v>10711.32</v>
      </c>
      <c r="W100" s="36">
        <v>11540.81</v>
      </c>
      <c r="X100" s="36">
        <v>12619.45</v>
      </c>
      <c r="Y100" s="36">
        <v>12936.48</v>
      </c>
      <c r="Z100" s="36">
        <v>14484.49</v>
      </c>
    </row>
    <row r="101" spans="1:26" x14ac:dyDescent="0.3">
      <c r="A101">
        <v>99</v>
      </c>
      <c r="B101" s="36">
        <v>3581.49</v>
      </c>
      <c r="C101" s="36">
        <v>3601.7</v>
      </c>
      <c r="D101" s="36">
        <v>3354.94</v>
      </c>
      <c r="E101" s="36">
        <v>3597.58</v>
      </c>
      <c r="F101" s="36">
        <v>3380.84</v>
      </c>
      <c r="G101" s="36">
        <v>3993.95</v>
      </c>
      <c r="H101" s="36">
        <v>3536.54</v>
      </c>
      <c r="I101" s="36">
        <v>3928.18</v>
      </c>
      <c r="J101" s="36">
        <v>3833.48</v>
      </c>
      <c r="K101" s="36">
        <v>3853.75</v>
      </c>
      <c r="L101" s="36">
        <v>4038.47</v>
      </c>
      <c r="M101" s="36">
        <v>4120.62</v>
      </c>
      <c r="N101" s="36">
        <v>4253.84</v>
      </c>
      <c r="O101" s="36">
        <v>4518.6499999999996</v>
      </c>
      <c r="P101" s="36">
        <v>4740.8100000000004</v>
      </c>
      <c r="Q101" s="36">
        <v>5120.47</v>
      </c>
      <c r="R101" s="36">
        <v>5287.46</v>
      </c>
      <c r="S101" s="36">
        <v>5814.99</v>
      </c>
      <c r="T101" s="36">
        <v>6046.73</v>
      </c>
      <c r="U101" s="36">
        <v>6417.62</v>
      </c>
      <c r="V101" s="36">
        <v>6883.56</v>
      </c>
      <c r="W101" s="36">
        <v>6984.74</v>
      </c>
      <c r="X101" s="36">
        <v>7584.46</v>
      </c>
      <c r="Y101" s="36">
        <v>8219.17</v>
      </c>
      <c r="Z101" s="36">
        <v>8532.6</v>
      </c>
    </row>
    <row r="102" spans="1:26" x14ac:dyDescent="0.3">
      <c r="A102">
        <v>100</v>
      </c>
      <c r="B102" s="36">
        <v>5783.2499999999991</v>
      </c>
      <c r="C102" s="36">
        <v>5833.6299999999992</v>
      </c>
      <c r="D102" s="36">
        <v>5837.22</v>
      </c>
      <c r="E102" s="36">
        <v>5600.9499999999989</v>
      </c>
      <c r="F102" s="36">
        <v>5638.0300000000007</v>
      </c>
      <c r="G102" s="36">
        <v>5426.02</v>
      </c>
      <c r="H102" s="36">
        <v>5681.7499999999991</v>
      </c>
      <c r="I102" s="36">
        <v>5625.369999999999</v>
      </c>
      <c r="J102" s="36">
        <v>5787.65</v>
      </c>
      <c r="K102" s="36">
        <v>5754.55</v>
      </c>
      <c r="L102" s="36">
        <v>5798.19</v>
      </c>
      <c r="M102" s="36">
        <v>5937.0099999999993</v>
      </c>
      <c r="N102" s="36">
        <v>6115.1900000000005</v>
      </c>
      <c r="O102" s="36">
        <v>6287.1299999999983</v>
      </c>
      <c r="P102" s="36">
        <v>6482.4500000000007</v>
      </c>
      <c r="Q102" s="36">
        <v>6856.6799999999994</v>
      </c>
      <c r="R102" s="36">
        <v>7344.8899999999994</v>
      </c>
      <c r="S102" s="36">
        <v>7784.5999999999995</v>
      </c>
      <c r="T102" s="36">
        <v>8330.739999999998</v>
      </c>
      <c r="U102" s="36">
        <v>8777.1299999999992</v>
      </c>
      <c r="V102" s="36">
        <v>9342.5399999999972</v>
      </c>
      <c r="W102" s="36">
        <v>9797.94</v>
      </c>
      <c r="X102" s="36">
        <v>10321.220000000001</v>
      </c>
      <c r="Y102" s="36">
        <v>10839.23</v>
      </c>
      <c r="Z102" s="36">
        <v>11672.400000000003</v>
      </c>
    </row>
    <row r="113" spans="2:26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L56" sqref="L56"/>
    </sheetView>
  </sheetViews>
  <sheetFormatPr defaultRowHeight="16.5" x14ac:dyDescent="0.3"/>
  <sheetData>
    <row r="1" spans="1:4" x14ac:dyDescent="0.3"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38">
        <f>+rates_보정!B53</f>
        <v>4.7084570128506068E-6</v>
      </c>
      <c r="C2" s="38">
        <f>+rates_보정!C53</f>
        <v>9.5689108192469782E-6</v>
      </c>
      <c r="D2" s="38">
        <f>+rates_보정!D53</f>
        <v>2.0710985528232431E-5</v>
      </c>
    </row>
    <row r="3" spans="1:4" x14ac:dyDescent="0.3">
      <c r="A3" s="39">
        <v>1</v>
      </c>
      <c r="B3" s="38">
        <f>+rates_보정!B54</f>
        <v>4.1755901608282027E-6</v>
      </c>
      <c r="C3" s="38">
        <f>+rates_보정!C54</f>
        <v>8.7553953369396815E-6</v>
      </c>
      <c r="D3" s="38">
        <f>+rates_보정!D54</f>
        <v>1.8217912567434222E-5</v>
      </c>
    </row>
    <row r="4" spans="1:4" x14ac:dyDescent="0.3">
      <c r="A4" s="39">
        <v>2</v>
      </c>
      <c r="B4" s="38">
        <f>+rates_보정!B55</f>
        <v>3.6427233088057974E-6</v>
      </c>
      <c r="C4" s="38">
        <f>+rates_보정!C55</f>
        <v>7.9418798546323814E-6</v>
      </c>
      <c r="D4" s="38">
        <f>+rates_보정!D55</f>
        <v>1.572483960663601E-5</v>
      </c>
    </row>
    <row r="5" spans="1:4" x14ac:dyDescent="0.3">
      <c r="A5" s="39">
        <v>3</v>
      </c>
      <c r="B5" s="38">
        <f>+rates_보정!B56</f>
        <v>3.1098564567833925E-6</v>
      </c>
      <c r="C5" s="38">
        <f>+rates_보정!C56</f>
        <v>7.1283643723250829E-6</v>
      </c>
      <c r="D5" s="38">
        <f>+rates_보정!D56</f>
        <v>1.3231766645837802E-5</v>
      </c>
    </row>
    <row r="6" spans="1:4" x14ac:dyDescent="0.3">
      <c r="A6" s="39">
        <v>4</v>
      </c>
      <c r="B6" s="38">
        <f>+rates_보정!B57</f>
        <v>2.5769896047609871E-6</v>
      </c>
      <c r="C6" s="38">
        <f>+rates_보정!C57</f>
        <v>6.3148488900177836E-6</v>
      </c>
      <c r="D6" s="38">
        <f>+rates_보정!D57</f>
        <v>1.0738693685039592E-5</v>
      </c>
    </row>
    <row r="7" spans="1:4" x14ac:dyDescent="0.3">
      <c r="A7" s="39">
        <v>5</v>
      </c>
      <c r="B7" s="38">
        <f>+rates_보정!B58</f>
        <v>2.0441227527385822E-6</v>
      </c>
      <c r="C7" s="38">
        <f>+rates_보정!C58</f>
        <v>5.5013334077104852E-6</v>
      </c>
      <c r="D7" s="38">
        <f>+rates_보정!D58</f>
        <v>8.245620724241382E-6</v>
      </c>
    </row>
    <row r="8" spans="1:4" x14ac:dyDescent="0.3">
      <c r="A8" s="39">
        <v>6</v>
      </c>
      <c r="B8" s="38">
        <f>+rates_보정!B59</f>
        <v>1.5112559007161773E-6</v>
      </c>
      <c r="C8" s="38">
        <f>+rates_보정!C59</f>
        <v>4.6878179254031859E-6</v>
      </c>
      <c r="D8" s="38">
        <f>+rates_보정!D59</f>
        <v>5.7525477634431737E-6</v>
      </c>
    </row>
    <row r="9" spans="1:4" x14ac:dyDescent="0.3">
      <c r="A9" s="39">
        <v>7</v>
      </c>
      <c r="B9" s="38">
        <f>+rates_보정!B60</f>
        <v>9.783890486937724E-7</v>
      </c>
      <c r="C9" s="38">
        <f>+rates_보정!C60</f>
        <v>3.8743024430958875E-6</v>
      </c>
      <c r="D9" s="38">
        <f>+rates_보정!D60</f>
        <v>3.2594748026449637E-6</v>
      </c>
    </row>
    <row r="10" spans="1:4" x14ac:dyDescent="0.3">
      <c r="A10" s="39">
        <v>8</v>
      </c>
      <c r="B10" s="38">
        <f>+rates_보정!B61</f>
        <v>1.1228970446888429E-6</v>
      </c>
      <c r="C10" s="38">
        <f>+rates_보정!C61</f>
        <v>3.8732579708534937E-6</v>
      </c>
      <c r="D10" s="38">
        <f>+rates_보정!D61</f>
        <v>3.2984633071965106E-6</v>
      </c>
    </row>
    <row r="11" spans="1:4" x14ac:dyDescent="0.3">
      <c r="A11" s="39">
        <v>9</v>
      </c>
      <c r="B11" s="38">
        <f>+rates_보정!B62</f>
        <v>1.2674050406839135E-6</v>
      </c>
      <c r="C11" s="38">
        <f>+rates_보정!C62</f>
        <v>3.8722134986111E-6</v>
      </c>
      <c r="D11" s="38">
        <f>+rates_보정!D62</f>
        <v>3.3374518117480576E-6</v>
      </c>
    </row>
    <row r="12" spans="1:4" x14ac:dyDescent="0.3">
      <c r="A12" s="39">
        <v>10</v>
      </c>
      <c r="B12" s="38">
        <f>+rates_보정!B63</f>
        <v>1.4119130366789838E-6</v>
      </c>
      <c r="C12" s="38">
        <f>+rates_보정!C63</f>
        <v>3.8711690263687071E-6</v>
      </c>
      <c r="D12" s="38">
        <f>+rates_보정!D63</f>
        <v>3.3764403162996041E-6</v>
      </c>
    </row>
    <row r="13" spans="1:4" x14ac:dyDescent="0.3">
      <c r="A13" s="39">
        <v>11</v>
      </c>
      <c r="B13" s="38">
        <f>+rates_보정!B64</f>
        <v>1.5564210326740543E-6</v>
      </c>
      <c r="C13" s="38">
        <f>+rates_보정!C64</f>
        <v>3.8701245541263133E-6</v>
      </c>
      <c r="D13" s="38">
        <f>+rates_보정!D64</f>
        <v>3.4154288208511511E-6</v>
      </c>
    </row>
    <row r="14" spans="1:4" x14ac:dyDescent="0.3">
      <c r="A14" s="39">
        <v>12</v>
      </c>
      <c r="B14" s="38">
        <f>+rates_보정!B65</f>
        <v>1.7009290286691248E-6</v>
      </c>
      <c r="C14" s="38">
        <f>+rates_보정!C65</f>
        <v>3.8690800818839195E-6</v>
      </c>
      <c r="D14" s="38">
        <f>+rates_보정!D65</f>
        <v>3.4544173254026981E-6</v>
      </c>
    </row>
    <row r="15" spans="1:4" x14ac:dyDescent="0.3">
      <c r="A15" s="39">
        <v>13</v>
      </c>
      <c r="B15" s="38">
        <f>+rates_보정!B66</f>
        <v>2.4814515842798715E-6</v>
      </c>
      <c r="C15" s="38">
        <f>+rates_보정!C66</f>
        <v>7.1078969654629908E-6</v>
      </c>
      <c r="D15" s="38">
        <f>+rates_보정!D66</f>
        <v>4.4636343341013011E-6</v>
      </c>
    </row>
    <row r="16" spans="1:4" x14ac:dyDescent="0.3">
      <c r="A16" s="39">
        <v>14</v>
      </c>
      <c r="B16" s="38">
        <f>+rates_보정!B67</f>
        <v>3.2619741398906185E-6</v>
      </c>
      <c r="C16" s="38">
        <f>+rates_보정!C67</f>
        <v>1.0346713849042061E-5</v>
      </c>
      <c r="D16" s="38">
        <f>+rates_보정!D67</f>
        <v>5.4728513427999036E-6</v>
      </c>
    </row>
    <row r="17" spans="1:4" x14ac:dyDescent="0.3">
      <c r="A17" s="39">
        <v>15</v>
      </c>
      <c r="B17" s="38">
        <f>+rates_보정!B68</f>
        <v>4.042496695501365E-6</v>
      </c>
      <c r="C17" s="38">
        <f>+rates_보정!C68</f>
        <v>1.3585530732621133E-5</v>
      </c>
      <c r="D17" s="38">
        <f>+rates_보정!D68</f>
        <v>6.4820683514985062E-6</v>
      </c>
    </row>
    <row r="18" spans="1:4" x14ac:dyDescent="0.3">
      <c r="A18" s="39">
        <v>16</v>
      </c>
      <c r="B18" s="38">
        <f>+rates_보정!B69</f>
        <v>4.8230192511121123E-6</v>
      </c>
      <c r="C18" s="38">
        <f>+rates_보정!C69</f>
        <v>1.6824347616200202E-5</v>
      </c>
      <c r="D18" s="38">
        <f>+rates_보정!D69</f>
        <v>7.4912853601971097E-6</v>
      </c>
    </row>
    <row r="19" spans="1:4" x14ac:dyDescent="0.3">
      <c r="A19" s="39">
        <v>17</v>
      </c>
      <c r="B19" s="38">
        <f>+rates_보정!B70</f>
        <v>5.6035418067228588E-6</v>
      </c>
      <c r="C19" s="38">
        <f>+rates_보정!C70</f>
        <v>2.0063164499779274E-5</v>
      </c>
      <c r="D19" s="38">
        <f>+rates_보정!D70</f>
        <v>8.5005023688957114E-6</v>
      </c>
    </row>
    <row r="20" spans="1:4" x14ac:dyDescent="0.3">
      <c r="A20" s="39">
        <v>18</v>
      </c>
      <c r="B20" s="38">
        <f>+rates_보정!B71</f>
        <v>9.138572950816109E-6</v>
      </c>
      <c r="C20" s="38">
        <f>+rates_보정!C71</f>
        <v>2.7611502251538757E-5</v>
      </c>
      <c r="D20" s="38">
        <f>+rates_보정!D71</f>
        <v>1.0044861918477116E-5</v>
      </c>
    </row>
    <row r="21" spans="1:4" x14ac:dyDescent="0.3">
      <c r="A21" s="39">
        <v>19</v>
      </c>
      <c r="B21" s="38">
        <f>+rates_보정!B72</f>
        <v>1.2673604094909358E-5</v>
      </c>
      <c r="C21" s="38">
        <f>+rates_보정!C72</f>
        <v>3.5159840003298236E-5</v>
      </c>
      <c r="D21" s="38">
        <f>+rates_보정!D72</f>
        <v>1.1589221468058519E-5</v>
      </c>
    </row>
    <row r="22" spans="1:4" x14ac:dyDescent="0.3">
      <c r="A22" s="39">
        <v>20</v>
      </c>
      <c r="B22" s="38">
        <f>+rates_보정!B73</f>
        <v>1.6208635239002609E-5</v>
      </c>
      <c r="C22" s="38">
        <f>+rates_보정!C73</f>
        <v>4.2708177755057715E-5</v>
      </c>
      <c r="D22" s="38">
        <f>+rates_보정!D73</f>
        <v>1.3133581017639924E-5</v>
      </c>
    </row>
    <row r="23" spans="1:4" x14ac:dyDescent="0.3">
      <c r="A23" s="39">
        <v>21</v>
      </c>
      <c r="B23" s="38">
        <f>+rates_보정!B74</f>
        <v>1.9743666383095857E-5</v>
      </c>
      <c r="C23" s="38">
        <f>+rates_보정!C74</f>
        <v>5.02565155068172E-5</v>
      </c>
      <c r="D23" s="38">
        <f>+rates_보정!D74</f>
        <v>1.4677940567221329E-5</v>
      </c>
    </row>
    <row r="24" spans="1:4" x14ac:dyDescent="0.3">
      <c r="A24" s="39">
        <v>22</v>
      </c>
      <c r="B24" s="38">
        <f>+rates_보정!B75</f>
        <v>2.3278697527189108E-5</v>
      </c>
      <c r="C24" s="38">
        <f>+rates_보정!C75</f>
        <v>5.7804853258576679E-5</v>
      </c>
      <c r="D24" s="38">
        <f>+rates_보정!D75</f>
        <v>1.6222300116802732E-5</v>
      </c>
    </row>
    <row r="25" spans="1:4" x14ac:dyDescent="0.3">
      <c r="A25" s="39">
        <v>23</v>
      </c>
      <c r="B25" s="38">
        <f>+rates_보정!B76</f>
        <v>2.7513760995225222E-5</v>
      </c>
      <c r="C25" s="38">
        <f>+rates_보정!C76</f>
        <v>6.9983484623514804E-5</v>
      </c>
      <c r="D25" s="38">
        <f>+rates_보정!D76</f>
        <v>1.9936002625298098E-5</v>
      </c>
    </row>
    <row r="26" spans="1:4" x14ac:dyDescent="0.3">
      <c r="A26" s="39">
        <v>24</v>
      </c>
      <c r="B26" s="38">
        <f>+rates_보정!B77</f>
        <v>3.1748824463261329E-5</v>
      </c>
      <c r="C26" s="38">
        <f>+rates_보정!C77</f>
        <v>8.2162115988452923E-5</v>
      </c>
      <c r="D26" s="38">
        <f>+rates_보정!D77</f>
        <v>2.3649705133793467E-5</v>
      </c>
    </row>
    <row r="27" spans="1:4" x14ac:dyDescent="0.3">
      <c r="A27" s="39">
        <v>25</v>
      </c>
      <c r="B27" s="38">
        <f>+rates_보정!B78</f>
        <v>3.5983887931297442E-5</v>
      </c>
      <c r="C27" s="38">
        <f>+rates_보정!C78</f>
        <v>9.4340747353391041E-5</v>
      </c>
      <c r="D27" s="38">
        <f>+rates_보정!D78</f>
        <v>2.7363407642288833E-5</v>
      </c>
    </row>
    <row r="28" spans="1:4" x14ac:dyDescent="0.3">
      <c r="A28" s="39">
        <v>26</v>
      </c>
      <c r="B28" s="38">
        <f>+rates_보정!B79</f>
        <v>4.0218951399333556E-5</v>
      </c>
      <c r="C28" s="38">
        <f>+rates_보정!C79</f>
        <v>1.0651937871832916E-4</v>
      </c>
      <c r="D28" s="38">
        <f>+rates_보정!D79</f>
        <v>3.1077110150784199E-5</v>
      </c>
    </row>
    <row r="29" spans="1:4" x14ac:dyDescent="0.3">
      <c r="A29" s="39">
        <v>27</v>
      </c>
      <c r="B29" s="38">
        <f>+rates_보정!B80</f>
        <v>4.4454014867369669E-5</v>
      </c>
      <c r="C29" s="38">
        <f>+rates_보정!C80</f>
        <v>1.1869801008326728E-4</v>
      </c>
      <c r="D29" s="38">
        <f>+rates_보정!D80</f>
        <v>3.4790812659279568E-5</v>
      </c>
    </row>
    <row r="30" spans="1:4" x14ac:dyDescent="0.3">
      <c r="A30" s="39">
        <v>28</v>
      </c>
      <c r="B30" s="38">
        <f>+rates_보정!B81</f>
        <v>5.2497313071981787E-5</v>
      </c>
      <c r="C30" s="38">
        <f>+rates_보정!C81</f>
        <v>1.3926050939006276E-4</v>
      </c>
      <c r="D30" s="38">
        <f>+rates_보정!D81</f>
        <v>3.8544802392640703E-5</v>
      </c>
    </row>
    <row r="31" spans="1:4" x14ac:dyDescent="0.3">
      <c r="A31" s="39">
        <v>29</v>
      </c>
      <c r="B31" s="38">
        <f>+rates_보정!B82</f>
        <v>6.0540611276593904E-5</v>
      </c>
      <c r="C31" s="38">
        <f>+rates_보정!C82</f>
        <v>1.5982300869685822E-4</v>
      </c>
      <c r="D31" s="38">
        <f>+rates_보정!D82</f>
        <v>4.2298792126001837E-5</v>
      </c>
    </row>
    <row r="32" spans="1:4" x14ac:dyDescent="0.3">
      <c r="A32" s="39">
        <v>30</v>
      </c>
      <c r="B32" s="38">
        <f>+rates_보정!B83</f>
        <v>6.8583909481206021E-5</v>
      </c>
      <c r="C32" s="38">
        <f>+rates_보정!C83</f>
        <v>1.8038550800365371E-4</v>
      </c>
      <c r="D32" s="38">
        <f>+rates_보정!D83</f>
        <v>4.6052781859362971E-5</v>
      </c>
    </row>
    <row r="33" spans="1:4" x14ac:dyDescent="0.3">
      <c r="A33" s="39">
        <v>31</v>
      </c>
      <c r="B33" s="38">
        <f>+rates_보정!B84</f>
        <v>7.6627207685818138E-5</v>
      </c>
      <c r="C33" s="38">
        <f>+rates_보정!C84</f>
        <v>2.0094800731044918E-4</v>
      </c>
      <c r="D33" s="38">
        <f>+rates_보정!D84</f>
        <v>4.9806771592724105E-5</v>
      </c>
    </row>
    <row r="34" spans="1:4" x14ac:dyDescent="0.3">
      <c r="A34" s="39">
        <v>32</v>
      </c>
      <c r="B34" s="38">
        <f>+rates_보정!B85</f>
        <v>8.4670505890430256E-5</v>
      </c>
      <c r="C34" s="38">
        <f>+rates_보정!C85</f>
        <v>2.2151050661724464E-4</v>
      </c>
      <c r="D34" s="38">
        <f>+rates_보정!D85</f>
        <v>5.3560761326085239E-5</v>
      </c>
    </row>
    <row r="35" spans="1:4" x14ac:dyDescent="0.3">
      <c r="A35" s="39">
        <v>33</v>
      </c>
      <c r="B35" s="38">
        <f>+rates_보정!B86</f>
        <v>9.6140331214656082E-5</v>
      </c>
      <c r="C35" s="38">
        <f>+rates_보정!C86</f>
        <v>2.488071282151435E-4</v>
      </c>
      <c r="D35" s="38">
        <f>+rates_보정!D86</f>
        <v>5.8522559277074068E-5</v>
      </c>
    </row>
    <row r="36" spans="1:4" x14ac:dyDescent="0.3">
      <c r="A36" s="39">
        <v>34</v>
      </c>
      <c r="B36" s="38">
        <f>+rates_보정!B87</f>
        <v>1.0761015653888189E-4</v>
      </c>
      <c r="C36" s="38">
        <f>+rates_보정!C87</f>
        <v>2.7610374981304237E-4</v>
      </c>
      <c r="D36" s="38">
        <f>+rates_보정!D87</f>
        <v>6.3484357228062903E-5</v>
      </c>
    </row>
    <row r="37" spans="1:4" x14ac:dyDescent="0.3">
      <c r="A37" s="39">
        <v>35</v>
      </c>
      <c r="B37" s="38">
        <f>+rates_보정!B88</f>
        <v>1.1907998186310772E-4</v>
      </c>
      <c r="C37" s="38">
        <f>+rates_보정!C88</f>
        <v>3.0340037141094128E-4</v>
      </c>
      <c r="D37" s="38">
        <f>+rates_보정!D88</f>
        <v>6.8446155179051725E-5</v>
      </c>
    </row>
    <row r="38" spans="1:4" x14ac:dyDescent="0.3">
      <c r="A38" s="39">
        <v>36</v>
      </c>
      <c r="B38" s="38">
        <f>+rates_보정!B89</f>
        <v>1.3054980718733353E-4</v>
      </c>
      <c r="C38" s="38">
        <f>+rates_보정!C89</f>
        <v>3.3069699300884015E-4</v>
      </c>
      <c r="D38" s="38">
        <f>+rates_보정!D89</f>
        <v>7.3407953130040548E-5</v>
      </c>
    </row>
    <row r="39" spans="1:4" x14ac:dyDescent="0.3">
      <c r="A39" s="39">
        <v>37</v>
      </c>
      <c r="B39" s="38">
        <f>+rates_보정!B90</f>
        <v>1.4201963251155936E-4</v>
      </c>
      <c r="C39" s="38">
        <f>+rates_보정!C90</f>
        <v>3.5799361460673901E-4</v>
      </c>
      <c r="D39" s="38">
        <f>+rates_보정!D90</f>
        <v>7.8369751081029383E-5</v>
      </c>
    </row>
    <row r="40" spans="1:4" x14ac:dyDescent="0.3">
      <c r="A40" s="39">
        <v>38</v>
      </c>
      <c r="B40" s="38">
        <f>+rates_보정!B91</f>
        <v>1.6407123992653253E-4</v>
      </c>
      <c r="C40" s="38">
        <f>+rates_보정!C91</f>
        <v>4.0225114716486293E-4</v>
      </c>
      <c r="D40" s="38">
        <f>+rates_보정!D91</f>
        <v>8.8799207030935311E-5</v>
      </c>
    </row>
    <row r="41" spans="1:4" x14ac:dyDescent="0.3">
      <c r="A41" s="39">
        <v>39</v>
      </c>
      <c r="B41" s="38">
        <f>+rates_보정!B92</f>
        <v>1.8612284734150571E-4</v>
      </c>
      <c r="C41" s="38">
        <f>+rates_보정!C92</f>
        <v>4.465086797229868E-4</v>
      </c>
      <c r="D41" s="38">
        <f>+rates_보정!D92</f>
        <v>9.9228662980841239E-5</v>
      </c>
    </row>
    <row r="42" spans="1:4" x14ac:dyDescent="0.3">
      <c r="A42" s="39">
        <v>40</v>
      </c>
      <c r="B42" s="38">
        <f>+rates_보정!B93</f>
        <v>2.0817445475647888E-4</v>
      </c>
      <c r="C42" s="38">
        <f>+rates_보정!C93</f>
        <v>4.9076621228111078E-4</v>
      </c>
      <c r="D42" s="38">
        <f>+rates_보정!D93</f>
        <v>1.0965811893074717E-4</v>
      </c>
    </row>
    <row r="43" spans="1:4" x14ac:dyDescent="0.3">
      <c r="A43" s="39">
        <v>41</v>
      </c>
      <c r="B43" s="38">
        <f>+rates_보정!B94</f>
        <v>2.3022606217145206E-4</v>
      </c>
      <c r="C43" s="38">
        <f>+rates_보정!C94</f>
        <v>5.3502374483923459E-4</v>
      </c>
      <c r="D43" s="38">
        <f>+rates_보정!D94</f>
        <v>1.200875748806531E-4</v>
      </c>
    </row>
    <row r="44" spans="1:4" x14ac:dyDescent="0.3">
      <c r="A44" s="39">
        <v>42</v>
      </c>
      <c r="B44" s="38">
        <f>+rates_보정!B95</f>
        <v>2.5227766958642523E-4</v>
      </c>
      <c r="C44" s="38">
        <f>+rates_보정!C95</f>
        <v>5.7928127739735851E-4</v>
      </c>
      <c r="D44" s="38">
        <f>+rates_보정!D95</f>
        <v>1.3051703083055902E-4</v>
      </c>
    </row>
    <row r="45" spans="1:4" x14ac:dyDescent="0.3">
      <c r="A45" s="39">
        <v>43</v>
      </c>
      <c r="B45" s="38">
        <f>+rates_보정!B96</f>
        <v>2.9045074029973242E-4</v>
      </c>
      <c r="C45" s="38">
        <f>+rates_보정!C96</f>
        <v>6.5007387850845211E-4</v>
      </c>
      <c r="D45" s="38">
        <f>+rates_보정!D96</f>
        <v>1.4876625970824923E-4</v>
      </c>
    </row>
    <row r="46" spans="1:4" x14ac:dyDescent="0.3">
      <c r="A46" s="39">
        <v>44</v>
      </c>
      <c r="B46" s="38">
        <f>+rates_보정!B97</f>
        <v>3.286238110130396E-4</v>
      </c>
      <c r="C46" s="38">
        <f>+rates_보정!C97</f>
        <v>7.208664796195456E-4</v>
      </c>
      <c r="D46" s="38">
        <f>+rates_보정!D97</f>
        <v>1.6701548858593946E-4</v>
      </c>
    </row>
    <row r="47" spans="1:4" x14ac:dyDescent="0.3">
      <c r="A47" s="39">
        <v>45</v>
      </c>
      <c r="B47" s="38">
        <f>+rates_보정!B98</f>
        <v>3.6679688172634685E-4</v>
      </c>
      <c r="C47" s="38">
        <f>+rates_보정!C98</f>
        <v>7.9165908073063919E-4</v>
      </c>
      <c r="D47" s="38">
        <f>+rates_보정!D98</f>
        <v>1.8526471746362967E-4</v>
      </c>
    </row>
    <row r="48" spans="1:4" x14ac:dyDescent="0.3">
      <c r="A48" s="39">
        <v>46</v>
      </c>
      <c r="B48" s="38">
        <f>+rates_보정!B99</f>
        <v>4.0496995243965403E-4</v>
      </c>
      <c r="C48" s="38">
        <f>+rates_보정!C99</f>
        <v>8.6245168184173279E-4</v>
      </c>
      <c r="D48" s="38">
        <f>+rates_보정!D99</f>
        <v>2.0351394634131987E-4</v>
      </c>
    </row>
    <row r="49" spans="1:4" x14ac:dyDescent="0.3">
      <c r="A49" s="39">
        <v>47</v>
      </c>
      <c r="B49" s="38">
        <f>+rates_보정!B100</f>
        <v>4.4314302315296122E-4</v>
      </c>
      <c r="C49" s="38">
        <f>+rates_보정!C100</f>
        <v>9.3324428295282627E-4</v>
      </c>
      <c r="D49" s="38">
        <f>+rates_보정!D100</f>
        <v>2.2176317521901008E-4</v>
      </c>
    </row>
    <row r="50" spans="1:4" x14ac:dyDescent="0.3">
      <c r="A50" s="39">
        <v>48</v>
      </c>
      <c r="B50" s="38">
        <f>+rates_보정!B101</f>
        <v>4.9189455762278377E-4</v>
      </c>
      <c r="C50" s="38">
        <f>+rates_보정!C101</f>
        <v>1.0217701239892097E-3</v>
      </c>
      <c r="D50" s="38">
        <f>+rates_보정!D101</f>
        <v>2.4738742948998541E-4</v>
      </c>
    </row>
    <row r="51" spans="1:4" x14ac:dyDescent="0.3">
      <c r="A51" s="39">
        <v>49</v>
      </c>
      <c r="B51" s="38">
        <f>+rates_보정!B102</f>
        <v>5.4064609209260621E-4</v>
      </c>
      <c r="C51" s="38">
        <f>+rates_보정!C102</f>
        <v>1.1102959650255931E-3</v>
      </c>
      <c r="D51" s="38">
        <f>+rates_보정!D102</f>
        <v>2.730116837609607E-4</v>
      </c>
    </row>
    <row r="52" spans="1:4" x14ac:dyDescent="0.3">
      <c r="A52" s="39">
        <v>50</v>
      </c>
      <c r="B52" s="38">
        <f>+rates_보정!B103</f>
        <v>5.8939762656242875E-4</v>
      </c>
      <c r="C52" s="38">
        <f>+rates_보정!C103</f>
        <v>1.1988218060619768E-3</v>
      </c>
      <c r="D52" s="38">
        <f>+rates_보정!D103</f>
        <v>2.9863593803193604E-4</v>
      </c>
    </row>
    <row r="53" spans="1:4" x14ac:dyDescent="0.3">
      <c r="A53" s="39">
        <v>51</v>
      </c>
      <c r="B53" s="38">
        <f>+rates_보정!B104</f>
        <v>6.381491610322513E-4</v>
      </c>
      <c r="C53" s="38">
        <f>+rates_보정!C104</f>
        <v>1.2873476470983602E-3</v>
      </c>
      <c r="D53" s="38">
        <f>+rates_보정!D104</f>
        <v>3.2426019230291138E-4</v>
      </c>
    </row>
    <row r="54" spans="1:4" x14ac:dyDescent="0.3">
      <c r="A54" s="39">
        <v>52</v>
      </c>
      <c r="B54" s="38">
        <f>+rates_보정!B105</f>
        <v>6.8690069550207374E-4</v>
      </c>
      <c r="C54" s="38">
        <f>+rates_보정!C105</f>
        <v>1.3758734881347437E-3</v>
      </c>
      <c r="D54" s="38">
        <f>+rates_보정!D105</f>
        <v>3.4988444657388666E-4</v>
      </c>
    </row>
    <row r="55" spans="1:4" x14ac:dyDescent="0.3">
      <c r="A55" s="39">
        <v>53</v>
      </c>
      <c r="B55" s="38">
        <f>+rates_보정!B106</f>
        <v>7.5225998078915282E-4</v>
      </c>
      <c r="C55" s="38">
        <f>+rates_보정!C106</f>
        <v>1.4644583496052721E-3</v>
      </c>
      <c r="D55" s="38">
        <f>+rates_보정!D106</f>
        <v>3.9062313674375238E-4</v>
      </c>
    </row>
    <row r="56" spans="1:4" x14ac:dyDescent="0.3">
      <c r="A56" s="39">
        <v>54</v>
      </c>
      <c r="B56" s="38">
        <f>+rates_보정!B107</f>
        <v>8.1761926607623191E-4</v>
      </c>
      <c r="C56" s="38">
        <f>+rates_보정!C107</f>
        <v>1.5530432110758005E-3</v>
      </c>
      <c r="D56" s="38">
        <f>+rates_보정!D107</f>
        <v>4.313618269136181E-4</v>
      </c>
    </row>
    <row r="57" spans="1:4" x14ac:dyDescent="0.3">
      <c r="A57" s="39">
        <v>55</v>
      </c>
      <c r="B57" s="38">
        <f>+rates_보정!B108</f>
        <v>8.8297855136331089E-4</v>
      </c>
      <c r="C57" s="38">
        <f>+rates_보정!C108</f>
        <v>1.6416280725463292E-3</v>
      </c>
      <c r="D57" s="38">
        <f>+rates_보정!D108</f>
        <v>4.7210051708348382E-4</v>
      </c>
    </row>
    <row r="58" spans="1:4" x14ac:dyDescent="0.3">
      <c r="A58" s="39">
        <v>56</v>
      </c>
      <c r="B58" s="38">
        <f>+rates_보정!B109</f>
        <v>9.4833783665038997E-4</v>
      </c>
      <c r="C58" s="38">
        <f>+rates_보정!C109</f>
        <v>1.7302129340168576E-3</v>
      </c>
      <c r="D58" s="38">
        <f>+rates_보정!D109</f>
        <v>5.1283920725334953E-4</v>
      </c>
    </row>
    <row r="59" spans="1:4" x14ac:dyDescent="0.3">
      <c r="A59" s="39">
        <v>57</v>
      </c>
      <c r="B59" s="38">
        <f>+rates_보정!B110</f>
        <v>1.0136971219374691E-3</v>
      </c>
      <c r="C59" s="38">
        <f>+rates_보정!C110</f>
        <v>1.8187977954873861E-3</v>
      </c>
      <c r="D59" s="38">
        <f>+rates_보정!D110</f>
        <v>5.5357789742321525E-4</v>
      </c>
    </row>
    <row r="60" spans="1:4" x14ac:dyDescent="0.3">
      <c r="A60" s="39">
        <v>58</v>
      </c>
      <c r="B60" s="38">
        <f>+rates_보정!B111</f>
        <v>1.1363393450789195E-3</v>
      </c>
      <c r="C60" s="38">
        <f>+rates_보정!C111</f>
        <v>1.9544902676156988E-3</v>
      </c>
      <c r="D60" s="38">
        <f>+rates_보정!D111</f>
        <v>6.0927582787471729E-4</v>
      </c>
    </row>
    <row r="61" spans="1:4" x14ac:dyDescent="0.3">
      <c r="A61" s="39">
        <v>59</v>
      </c>
      <c r="B61" s="38">
        <f>+rates_보정!B112</f>
        <v>1.2589815682203698E-3</v>
      </c>
      <c r="C61" s="38">
        <f>+rates_보정!C112</f>
        <v>2.090182739744012E-3</v>
      </c>
      <c r="D61" s="38">
        <f>+rates_보정!D112</f>
        <v>6.6497375832621944E-4</v>
      </c>
    </row>
    <row r="62" spans="1:4" x14ac:dyDescent="0.3">
      <c r="A62" s="39">
        <v>60</v>
      </c>
      <c r="B62" s="38">
        <f>+rates_보정!B113</f>
        <v>1.3816237913618203E-3</v>
      </c>
      <c r="C62" s="38">
        <f>+rates_보정!C113</f>
        <v>2.2258752118723248E-3</v>
      </c>
      <c r="D62" s="38">
        <f>+rates_보정!D113</f>
        <v>7.2067168877772148E-4</v>
      </c>
    </row>
    <row r="63" spans="1:4" x14ac:dyDescent="0.3">
      <c r="A63" s="39">
        <v>61</v>
      </c>
      <c r="B63" s="38">
        <f>+rates_보정!B114</f>
        <v>1.5042660145032707E-3</v>
      </c>
      <c r="C63" s="38">
        <f>+rates_보정!C114</f>
        <v>2.3615676840006376E-3</v>
      </c>
      <c r="D63" s="38">
        <f>+rates_보정!D114</f>
        <v>7.7636961922922351E-4</v>
      </c>
    </row>
    <row r="64" spans="1:4" x14ac:dyDescent="0.3">
      <c r="A64" s="39">
        <v>62</v>
      </c>
      <c r="B64" s="38">
        <f>+rates_보정!B115</f>
        <v>1.626908237644721E-3</v>
      </c>
      <c r="C64" s="38">
        <f>+rates_보정!C115</f>
        <v>2.4972601561289508E-3</v>
      </c>
      <c r="D64" s="38">
        <f>+rates_보정!D115</f>
        <v>8.3206754968072566E-4</v>
      </c>
    </row>
    <row r="65" spans="1:4" x14ac:dyDescent="0.3">
      <c r="A65" s="39">
        <v>63</v>
      </c>
      <c r="B65" s="38">
        <f>+rates_보정!B116</f>
        <v>1.8053724852149548E-3</v>
      </c>
      <c r="C65" s="38">
        <f>+rates_보정!C116</f>
        <v>2.654509520396055E-3</v>
      </c>
      <c r="D65" s="38">
        <f>+rates_보정!D116</f>
        <v>9.1899108594414814E-4</v>
      </c>
    </row>
    <row r="66" spans="1:4" x14ac:dyDescent="0.3">
      <c r="A66" s="39">
        <v>64</v>
      </c>
      <c r="B66" s="38">
        <f>+rates_보정!B117</f>
        <v>1.9838367327851885E-3</v>
      </c>
      <c r="C66" s="38">
        <f>+rates_보정!C117</f>
        <v>2.8117588846631593E-3</v>
      </c>
      <c r="D66" s="38">
        <f>+rates_보정!D117</f>
        <v>1.0059146222075705E-3</v>
      </c>
    </row>
    <row r="67" spans="1:4" x14ac:dyDescent="0.3">
      <c r="A67" s="39">
        <v>65</v>
      </c>
      <c r="B67" s="38">
        <f>+rates_보정!B118</f>
        <v>2.1623009803554221E-3</v>
      </c>
      <c r="C67" s="38">
        <f>+rates_보정!C118</f>
        <v>2.969008248930264E-3</v>
      </c>
      <c r="D67" s="38">
        <f>+rates_보정!D118</f>
        <v>1.0928381584709929E-3</v>
      </c>
    </row>
    <row r="68" spans="1:4" x14ac:dyDescent="0.3">
      <c r="A68" s="39">
        <v>66</v>
      </c>
      <c r="B68" s="38">
        <f>+rates_보정!B119</f>
        <v>2.3407652279256556E-3</v>
      </c>
      <c r="C68" s="38">
        <f>+rates_보정!C119</f>
        <v>3.1262576131973682E-3</v>
      </c>
      <c r="D68" s="38">
        <f>+rates_보정!D119</f>
        <v>1.1797616947344155E-3</v>
      </c>
    </row>
    <row r="69" spans="1:4" x14ac:dyDescent="0.3">
      <c r="A69" s="39">
        <v>67</v>
      </c>
      <c r="B69" s="38">
        <f>+rates_보정!B120</f>
        <v>2.5192294754958896E-3</v>
      </c>
      <c r="C69" s="38">
        <f>+rates_보정!C120</f>
        <v>3.2835069774644725E-3</v>
      </c>
      <c r="D69" s="38">
        <f>+rates_보정!D120</f>
        <v>1.2666852309978379E-3</v>
      </c>
    </row>
    <row r="70" spans="1:4" x14ac:dyDescent="0.3">
      <c r="A70" s="39">
        <v>68</v>
      </c>
      <c r="B70" s="38">
        <f>+rates_보정!B121</f>
        <v>2.8042749336206858E-3</v>
      </c>
      <c r="C70" s="38">
        <f>+rates_보정!C121</f>
        <v>3.5451601063687631E-3</v>
      </c>
      <c r="D70" s="38">
        <f>+rates_보정!D121</f>
        <v>1.3982320750979987E-3</v>
      </c>
    </row>
    <row r="71" spans="1:4" x14ac:dyDescent="0.3">
      <c r="A71" s="39">
        <v>69</v>
      </c>
      <c r="B71" s="38">
        <f>+rates_보정!B122</f>
        <v>3.0893203917454824E-3</v>
      </c>
      <c r="C71" s="38">
        <f>+rates_보정!C122</f>
        <v>3.8068132352730541E-3</v>
      </c>
      <c r="D71" s="38">
        <f>+rates_보정!D122</f>
        <v>1.5297789191981595E-3</v>
      </c>
    </row>
    <row r="72" spans="1:4" x14ac:dyDescent="0.3">
      <c r="A72" s="39">
        <v>70</v>
      </c>
      <c r="B72" s="38">
        <f>+rates_보정!B123</f>
        <v>3.3743658498702786E-3</v>
      </c>
      <c r="C72" s="38">
        <f>+rates_보정!C123</f>
        <v>4.0684663641773443E-3</v>
      </c>
      <c r="D72" s="38">
        <f>+rates_보정!D123</f>
        <v>1.6613257632983203E-3</v>
      </c>
    </row>
    <row r="73" spans="1:4" x14ac:dyDescent="0.3">
      <c r="A73" s="39">
        <v>71</v>
      </c>
      <c r="B73" s="38">
        <f>+rates_보정!B124</f>
        <v>3.6594113079950752E-3</v>
      </c>
      <c r="C73" s="38">
        <f>+rates_보정!C124</f>
        <v>4.3301194930816357E-3</v>
      </c>
      <c r="D73" s="38">
        <f>+rates_보정!D124</f>
        <v>1.7928726073984812E-3</v>
      </c>
    </row>
    <row r="74" spans="1:4" x14ac:dyDescent="0.3">
      <c r="A74" s="39">
        <v>72</v>
      </c>
      <c r="B74" s="38">
        <f>+rates_보정!B125</f>
        <v>3.9444567661198714E-3</v>
      </c>
      <c r="C74" s="38">
        <f>+rates_보정!C125</f>
        <v>4.5917726219859263E-3</v>
      </c>
      <c r="D74" s="38">
        <f>+rates_보정!D125</f>
        <v>1.924419451498642E-3</v>
      </c>
    </row>
    <row r="75" spans="1:4" x14ac:dyDescent="0.3">
      <c r="A75" s="39">
        <v>73</v>
      </c>
      <c r="B75" s="38">
        <f>+rates_보정!B126</f>
        <v>4.4332283069093243E-3</v>
      </c>
      <c r="C75" s="38">
        <f>+rates_보정!C126</f>
        <v>5.0278617861565858E-3</v>
      </c>
      <c r="D75" s="38">
        <f>+rates_보정!D126</f>
        <v>2.176112453807355E-3</v>
      </c>
    </row>
    <row r="76" spans="1:4" x14ac:dyDescent="0.3">
      <c r="A76" s="39">
        <v>74</v>
      </c>
      <c r="B76" s="38">
        <f>+rates_보정!B127</f>
        <v>4.9219998476987764E-3</v>
      </c>
      <c r="C76" s="38">
        <f>+rates_보정!C127</f>
        <v>5.4639509503272444E-3</v>
      </c>
      <c r="D76" s="38">
        <f>+rates_보정!D127</f>
        <v>2.4278054561160684E-3</v>
      </c>
    </row>
    <row r="77" spans="1:4" x14ac:dyDescent="0.3">
      <c r="A77" s="39">
        <v>75</v>
      </c>
      <c r="B77" s="38">
        <f>+rates_보정!B128</f>
        <v>5.4107713884882294E-3</v>
      </c>
      <c r="C77" s="38">
        <f>+rates_보정!C128</f>
        <v>5.9000401144979038E-3</v>
      </c>
      <c r="D77" s="38">
        <f>+rates_보정!D128</f>
        <v>2.6794984584247814E-3</v>
      </c>
    </row>
    <row r="78" spans="1:4" x14ac:dyDescent="0.3">
      <c r="A78" s="39">
        <v>76</v>
      </c>
      <c r="B78" s="38">
        <f>+rates_보정!B129</f>
        <v>5.8995429292776815E-3</v>
      </c>
      <c r="C78" s="38">
        <f>+rates_보정!C129</f>
        <v>6.3361292786685633E-3</v>
      </c>
      <c r="D78" s="38">
        <f>+rates_보정!D129</f>
        <v>2.9311914607334944E-3</v>
      </c>
    </row>
    <row r="79" spans="1:4" x14ac:dyDescent="0.3">
      <c r="A79" s="39">
        <v>77</v>
      </c>
      <c r="B79" s="38">
        <f>+rates_보정!B130</f>
        <v>6.3883144700671345E-3</v>
      </c>
      <c r="C79" s="38">
        <f>+rates_보정!C130</f>
        <v>6.7722184428392219E-3</v>
      </c>
      <c r="D79" s="38">
        <f>+rates_보정!D130</f>
        <v>3.1828844630422078E-3</v>
      </c>
    </row>
    <row r="80" spans="1:4" x14ac:dyDescent="0.3">
      <c r="A80" s="39">
        <v>78</v>
      </c>
      <c r="B80" s="38">
        <f>+rates_보정!B131</f>
        <v>7.1718644433258986E-3</v>
      </c>
      <c r="C80" s="38">
        <f>+rates_보정!C131</f>
        <v>7.4061681097949989E-3</v>
      </c>
      <c r="D80" s="38">
        <f>+rates_보정!D131</f>
        <v>3.6002271952640399E-3</v>
      </c>
    </row>
    <row r="81" spans="1:4" x14ac:dyDescent="0.3">
      <c r="A81" s="39">
        <v>79</v>
      </c>
      <c r="B81" s="38">
        <f>+rates_보정!B132</f>
        <v>7.9554144165846618E-3</v>
      </c>
      <c r="C81" s="38">
        <f>+rates_보정!C132</f>
        <v>8.0401177767507759E-3</v>
      </c>
      <c r="D81" s="38">
        <f>+rates_보정!D132</f>
        <v>4.0175699274858714E-3</v>
      </c>
    </row>
    <row r="82" spans="1:4" x14ac:dyDescent="0.3">
      <c r="A82" s="39">
        <v>80</v>
      </c>
      <c r="B82" s="38">
        <f>+rates_보정!B133</f>
        <v>8.7389643898434267E-3</v>
      </c>
      <c r="C82" s="38">
        <f>+rates_보정!C133</f>
        <v>8.674067443706553E-3</v>
      </c>
      <c r="D82" s="38">
        <f>+rates_보정!D133</f>
        <v>4.4349126597077035E-3</v>
      </c>
    </row>
    <row r="83" spans="1:4" x14ac:dyDescent="0.3">
      <c r="A83" s="39">
        <v>81</v>
      </c>
      <c r="B83" s="38">
        <f>+rates_보정!B134</f>
        <v>9.52251436310219E-3</v>
      </c>
      <c r="C83" s="38">
        <f>+rates_보정!C134</f>
        <v>9.30801711066233E-3</v>
      </c>
      <c r="D83" s="38">
        <f>+rates_보정!D134</f>
        <v>4.8522553919295355E-3</v>
      </c>
    </row>
    <row r="84" spans="1:4" x14ac:dyDescent="0.3">
      <c r="A84" s="39">
        <v>82</v>
      </c>
      <c r="B84" s="38">
        <f>+rates_보정!B135</f>
        <v>1.0306064336360953E-2</v>
      </c>
      <c r="C84" s="38">
        <f>+rates_보정!C135</f>
        <v>9.9419667776181071E-3</v>
      </c>
      <c r="D84" s="38">
        <f>+rates_보정!D135</f>
        <v>5.2695981241513675E-3</v>
      </c>
    </row>
    <row r="85" spans="1:4" x14ac:dyDescent="0.3">
      <c r="A85" s="39">
        <v>83</v>
      </c>
      <c r="B85" s="38">
        <f>+rates_보정!B136</f>
        <v>1.1521220266475398E-2</v>
      </c>
      <c r="C85" s="38">
        <f>+rates_보정!C136</f>
        <v>1.079150052126316E-2</v>
      </c>
      <c r="D85" s="38">
        <f>+rates_보정!D136</f>
        <v>5.9694753175425263E-3</v>
      </c>
    </row>
    <row r="86" spans="1:4" x14ac:dyDescent="0.3">
      <c r="A86" s="39">
        <v>84</v>
      </c>
      <c r="B86" s="38">
        <f>+rates_보정!B137</f>
        <v>1.2736376196589842E-2</v>
      </c>
      <c r="C86" s="38">
        <f>+rates_보정!C137</f>
        <v>1.1641034264908213E-2</v>
      </c>
      <c r="D86" s="38">
        <f>+rates_보정!D137</f>
        <v>6.6693525109336859E-3</v>
      </c>
    </row>
    <row r="87" spans="1:4" x14ac:dyDescent="0.3">
      <c r="A87" s="39">
        <v>85</v>
      </c>
      <c r="B87" s="38">
        <f>+rates_보정!B138</f>
        <v>1.3951532126704285E-2</v>
      </c>
      <c r="C87" s="38">
        <f>+rates_보정!C138</f>
        <v>1.2490568008553266E-2</v>
      </c>
      <c r="D87" s="38">
        <f>+rates_보정!D138</f>
        <v>7.3692297043248447E-3</v>
      </c>
    </row>
    <row r="88" spans="1:4" x14ac:dyDescent="0.3">
      <c r="A88" s="39">
        <v>86</v>
      </c>
      <c r="B88" s="38">
        <f>+rates_보정!B139</f>
        <v>1.516668805681873E-2</v>
      </c>
      <c r="C88" s="38">
        <f>+rates_보정!C139</f>
        <v>1.3340101752198321E-2</v>
      </c>
      <c r="D88" s="38">
        <f>+rates_보정!D139</f>
        <v>8.0691068977160035E-3</v>
      </c>
    </row>
    <row r="89" spans="1:4" x14ac:dyDescent="0.3">
      <c r="A89" s="39">
        <v>87</v>
      </c>
      <c r="B89" s="38">
        <f>+rates_보정!B140</f>
        <v>1.6381843986933174E-2</v>
      </c>
      <c r="C89" s="38">
        <f>+rates_보정!C140</f>
        <v>1.4189635495843374E-2</v>
      </c>
      <c r="D89" s="38">
        <f>+rates_보정!D140</f>
        <v>8.7689840911071622E-3</v>
      </c>
    </row>
    <row r="90" spans="1:4" x14ac:dyDescent="0.3">
      <c r="A90" s="39">
        <v>88</v>
      </c>
      <c r="B90" s="38">
        <f>+rates_보정!B141</f>
        <v>1.8539889502541203E-2</v>
      </c>
      <c r="C90" s="38">
        <f>+rates_보정!C141</f>
        <v>1.5483047687326225E-2</v>
      </c>
      <c r="D90" s="38">
        <f>+rates_보정!D141</f>
        <v>9.8937443425856589E-3</v>
      </c>
    </row>
    <row r="91" spans="1:4" x14ac:dyDescent="0.3">
      <c r="A91" s="39">
        <v>89</v>
      </c>
      <c r="B91" s="38">
        <f>+rates_보정!B142</f>
        <v>2.0697935018149233E-2</v>
      </c>
      <c r="C91" s="38">
        <f>+rates_보정!C142</f>
        <v>1.6776459878809078E-2</v>
      </c>
      <c r="D91" s="38">
        <f>+rates_보정!D142</f>
        <v>1.1018504594064154E-2</v>
      </c>
    </row>
    <row r="92" spans="1:4" x14ac:dyDescent="0.3">
      <c r="A92" s="39">
        <v>90</v>
      </c>
      <c r="B92" s="38">
        <f>+rates_보정!B143</f>
        <v>2.2855980533757259E-2</v>
      </c>
      <c r="C92" s="38">
        <f>+rates_보정!C143</f>
        <v>1.8069872070291929E-2</v>
      </c>
      <c r="D92" s="38">
        <f>+rates_보정!D143</f>
        <v>1.2143264845542651E-2</v>
      </c>
    </row>
    <row r="93" spans="1:4" x14ac:dyDescent="0.3">
      <c r="A93" s="39">
        <v>91</v>
      </c>
      <c r="B93" s="38">
        <f>+rates_보정!B144</f>
        <v>2.5014026049365288E-2</v>
      </c>
      <c r="C93" s="38">
        <f>+rates_보정!C144</f>
        <v>1.936328426177478E-2</v>
      </c>
      <c r="D93" s="38">
        <f>+rates_보정!D144</f>
        <v>1.3268025097021147E-2</v>
      </c>
    </row>
    <row r="94" spans="1:4" x14ac:dyDescent="0.3">
      <c r="A94" s="39">
        <v>92</v>
      </c>
      <c r="B94" s="38">
        <f>+rates_보정!B145</f>
        <v>2.7172071564973317E-2</v>
      </c>
      <c r="C94" s="38">
        <f>+rates_보정!C145</f>
        <v>2.0656696453257632E-2</v>
      </c>
      <c r="D94" s="38">
        <f>+rates_보정!D145</f>
        <v>1.4392785348499644E-2</v>
      </c>
    </row>
    <row r="95" spans="1:4" x14ac:dyDescent="0.3">
      <c r="A95" s="39">
        <v>93</v>
      </c>
      <c r="B95" s="38">
        <f>+rates_보정!B146</f>
        <v>3.0030365218799513E-2</v>
      </c>
      <c r="C95" s="38">
        <f>+rates_보정!C146</f>
        <v>2.2588974111128236E-2</v>
      </c>
      <c r="D95" s="38">
        <f>+rates_보정!D146</f>
        <v>1.1514228278799716E-2</v>
      </c>
    </row>
    <row r="96" spans="1:4" x14ac:dyDescent="0.3">
      <c r="A96" s="39">
        <v>94</v>
      </c>
      <c r="B96" s="38">
        <f>+rates_보정!B147</f>
        <v>3.2888658872625709E-2</v>
      </c>
      <c r="C96" s="38">
        <f>+rates_보정!C147</f>
        <v>2.4521251768998845E-2</v>
      </c>
      <c r="D96" s="38">
        <f>+rates_보정!D147</f>
        <v>8.6356712090997871E-3</v>
      </c>
    </row>
    <row r="97" spans="1:4" x14ac:dyDescent="0.3">
      <c r="A97" s="39">
        <v>95</v>
      </c>
      <c r="B97" s="38">
        <f>+rates_보정!B148</f>
        <v>3.5746952526451908E-2</v>
      </c>
      <c r="C97" s="38">
        <f>+rates_보정!C148</f>
        <v>2.6453529426869449E-2</v>
      </c>
      <c r="D97" s="38">
        <f>+rates_보정!D148</f>
        <v>5.7571141393998569E-3</v>
      </c>
    </row>
    <row r="98" spans="1:4" x14ac:dyDescent="0.3">
      <c r="A98" s="39">
        <v>96</v>
      </c>
      <c r="B98" s="38">
        <f>+rates_보정!B149</f>
        <v>3.8605246180278108E-2</v>
      </c>
      <c r="C98" s="38">
        <f>+rates_보정!C149</f>
        <v>2.8385807084740054E-2</v>
      </c>
      <c r="D98" s="38">
        <f>+rates_보정!D149</f>
        <v>2.8785570696999285E-3</v>
      </c>
    </row>
    <row r="99" spans="1:4" x14ac:dyDescent="0.3">
      <c r="A99" s="39">
        <v>97</v>
      </c>
      <c r="B99" s="38">
        <f>+rates_보정!B150</f>
        <v>4.14635398341043E-2</v>
      </c>
      <c r="C99" s="38">
        <f>+rates_보정!C150</f>
        <v>3.0318084742610663E-2</v>
      </c>
      <c r="D99" s="38">
        <f>+rates_보정!D150</f>
        <v>0</v>
      </c>
    </row>
    <row r="100" spans="1:4" x14ac:dyDescent="0.3">
      <c r="A100" s="39">
        <v>98</v>
      </c>
      <c r="B100" s="38">
        <f>+rates_보정!B151</f>
        <v>4.14635398341043E-2</v>
      </c>
      <c r="C100" s="38">
        <f>+rates_보정!C151</f>
        <v>3.0318084742610663E-2</v>
      </c>
      <c r="D100" s="38">
        <f>+rates_보정!D151</f>
        <v>0</v>
      </c>
    </row>
    <row r="101" spans="1:4" x14ac:dyDescent="0.3">
      <c r="A101" s="39">
        <v>99</v>
      </c>
      <c r="B101" s="38">
        <f>+rates_보정!B152</f>
        <v>4.14635398341043E-2</v>
      </c>
      <c r="C101" s="38">
        <f>+rates_보정!C152</f>
        <v>3.0318084742610663E-2</v>
      </c>
      <c r="D101" s="38">
        <f>+rates_보정!D152</f>
        <v>0</v>
      </c>
    </row>
    <row r="102" spans="1:4" x14ac:dyDescent="0.3">
      <c r="A102" s="39" t="s">
        <v>206</v>
      </c>
      <c r="B102" s="38">
        <f>+rates_보정!B153</f>
        <v>4.14635398341043E-2</v>
      </c>
      <c r="C102" s="38">
        <f>+rates_보정!C153</f>
        <v>3.0318084742610663E-2</v>
      </c>
      <c r="D102" s="38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D1" sqref="D1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f>+rate_covid!B2*dose_covid!B2</f>
        <v>8.9799092291663332</v>
      </c>
      <c r="C2" s="8">
        <f>+rate_covid!C2*dose_covid!C2</f>
        <v>17.80139913381279</v>
      </c>
      <c r="D2" s="8">
        <f>+rate_covid!D2*dose_covid!D2</f>
        <v>38.388928827138201</v>
      </c>
    </row>
    <row r="3" spans="1:4" x14ac:dyDescent="0.3">
      <c r="A3" s="39">
        <v>1</v>
      </c>
      <c r="B3" s="8">
        <f>+rate_covid!B3*dose_covid!B3</f>
        <v>8.1128917509248151</v>
      </c>
      <c r="C3" s="8">
        <f>+rate_covid!C3*dose_covid!C3</f>
        <v>16.71753968635311</v>
      </c>
      <c r="D3" s="8">
        <f>+rate_covid!D3*dose_covid!D3</f>
        <v>34.054472333228411</v>
      </c>
    </row>
    <row r="4" spans="1:4" x14ac:dyDescent="0.3">
      <c r="A4" s="39">
        <v>2</v>
      </c>
      <c r="B4" s="8">
        <f>+rate_covid!B4*dose_covid!B4</f>
        <v>7.2316230129538388</v>
      </c>
      <c r="C4" s="8">
        <f>+rate_covid!C4*dose_covid!C4</f>
        <v>15.471472582696038</v>
      </c>
      <c r="D4" s="8">
        <f>+rate_covid!D4*dose_covid!D4</f>
        <v>30.168323517850112</v>
      </c>
    </row>
    <row r="5" spans="1:4" x14ac:dyDescent="0.3">
      <c r="A5" s="39">
        <v>3</v>
      </c>
      <c r="B5" s="8">
        <f>+rate_covid!B5*dose_covid!B5</f>
        <v>6.3153771361449023</v>
      </c>
      <c r="C5" s="8">
        <f>+rate_covid!C5*dose_covid!C5</f>
        <v>14.208127057374147</v>
      </c>
      <c r="D5" s="8">
        <f>+rate_covid!D5*dose_covid!D5</f>
        <v>25.893796575497458</v>
      </c>
    </row>
    <row r="6" spans="1:4" x14ac:dyDescent="0.3">
      <c r="A6" s="39">
        <v>4</v>
      </c>
      <c r="B6" s="8">
        <f>+rate_covid!B6*dose_covid!B6</f>
        <v>5.3241208507628466</v>
      </c>
      <c r="C6" s="8">
        <f>+rate_covid!C6*dose_covid!C6</f>
        <v>12.881252942993871</v>
      </c>
      <c r="D6" s="8">
        <f>+rate_covid!D6*dose_covid!D6</f>
        <v>21.496751704692858</v>
      </c>
    </row>
    <row r="7" spans="1:4" x14ac:dyDescent="0.3">
      <c r="A7" s="39">
        <v>5</v>
      </c>
      <c r="B7" s="8">
        <f>+rate_covid!B7*dose_covid!B7</f>
        <v>4.2361368872237897</v>
      </c>
      <c r="C7" s="8">
        <f>+rate_covid!C7*dose_covid!C7</f>
        <v>11.410232055677854</v>
      </c>
      <c r="D7" s="8">
        <f>+rate_covid!D7*dose_covid!D7</f>
        <v>16.887319015409627</v>
      </c>
    </row>
    <row r="8" spans="1:4" x14ac:dyDescent="0.3">
      <c r="A8" s="39">
        <v>6</v>
      </c>
      <c r="B8" s="8">
        <f>+rate_covid!B8*dose_covid!B8</f>
        <v>3.1254096944858705</v>
      </c>
      <c r="C8" s="8">
        <f>+rate_covid!C8*dose_covid!C8</f>
        <v>9.7619243768207369</v>
      </c>
      <c r="D8" s="8">
        <f>+rate_covid!D8*dose_covid!D8</f>
        <v>11.975946681091679</v>
      </c>
    </row>
    <row r="9" spans="1:4" x14ac:dyDescent="0.3">
      <c r="A9" s="39">
        <v>7</v>
      </c>
      <c r="B9" s="8">
        <f>+rate_covid!B9*dose_covid!B9</f>
        <v>2.0194982361163643</v>
      </c>
      <c r="C9" s="8">
        <f>+rate_covid!C9*dose_covid!C9</f>
        <v>8.0449557428306235</v>
      </c>
      <c r="D9" s="8">
        <f>+rate_covid!D9*dose_covid!D9</f>
        <v>6.8116882198804083</v>
      </c>
    </row>
    <row r="10" spans="1:4" x14ac:dyDescent="0.3">
      <c r="A10" s="39">
        <v>8</v>
      </c>
      <c r="B10" s="8">
        <f>+rate_covid!B10*dose_covid!B10</f>
        <v>2.3350830557503612</v>
      </c>
      <c r="C10" s="8">
        <f>+rate_covid!C10*dose_covid!C10</f>
        <v>8.0350838859366149</v>
      </c>
      <c r="D10" s="8">
        <f>+rate_covid!D10*dose_covid!D10</f>
        <v>6.8732426788696763</v>
      </c>
    </row>
    <row r="11" spans="1:4" x14ac:dyDescent="0.3">
      <c r="A11" s="39">
        <v>9</v>
      </c>
      <c r="B11" s="8">
        <f>+rate_covid!B11*dose_covid!B11</f>
        <v>2.6490500301053981</v>
      </c>
      <c r="C11" s="8">
        <f>+rate_covid!C11*dose_covid!C11</f>
        <v>8.0999344925862005</v>
      </c>
      <c r="D11" s="8">
        <f>+rate_covid!D11*dose_covid!D11</f>
        <v>6.9473736232759622</v>
      </c>
    </row>
    <row r="12" spans="1:4" x14ac:dyDescent="0.3">
      <c r="A12" s="39">
        <v>10</v>
      </c>
      <c r="B12" s="8">
        <f>+rate_covid!B12*dose_covid!B12</f>
        <v>2.9792323056921948</v>
      </c>
      <c r="C12" s="8">
        <f>+rate_covid!C12*dose_covid!C12</f>
        <v>8.230672940862517</v>
      </c>
      <c r="D12" s="8">
        <f>+rate_covid!D12*dose_covid!D12</f>
        <v>7.0858258410629906</v>
      </c>
    </row>
    <row r="13" spans="1:4" x14ac:dyDescent="0.3">
      <c r="A13" s="39">
        <v>11</v>
      </c>
      <c r="B13" s="8">
        <f>+rate_covid!B13*dose_covid!B13</f>
        <v>3.3708259643579521</v>
      </c>
      <c r="C13" s="8">
        <f>+rate_covid!C13*dose_covid!C13</f>
        <v>8.3952127719710816</v>
      </c>
      <c r="D13" s="8">
        <f>+rate_covid!D13*dose_covid!D13</f>
        <v>7.2849225435304108</v>
      </c>
    </row>
    <row r="14" spans="1:4" x14ac:dyDescent="0.3">
      <c r="A14" s="39">
        <v>12</v>
      </c>
      <c r="B14" s="8">
        <f>+rate_covid!B14*dose_covid!B14</f>
        <v>3.7656601570312769</v>
      </c>
      <c r="C14" s="8">
        <f>+rate_covid!C14*dose_covid!C14</f>
        <v>8.6438412389161705</v>
      </c>
      <c r="D14" s="8">
        <f>+rate_covid!D14*dose_covid!D14</f>
        <v>7.5163494499638794</v>
      </c>
    </row>
    <row r="15" spans="1:4" x14ac:dyDescent="0.3">
      <c r="A15" s="39">
        <v>13</v>
      </c>
      <c r="B15" s="8">
        <f>+rate_covid!B15*dose_covid!B15</f>
        <v>5.4666463515474915</v>
      </c>
      <c r="C15" s="8">
        <f>+rate_covid!C15*dose_covid!C15</f>
        <v>16.164840691085715</v>
      </c>
      <c r="D15" s="8">
        <f>+rate_covid!D15*dose_covid!D15</f>
        <v>9.9998117943545211</v>
      </c>
    </row>
    <row r="16" spans="1:4" x14ac:dyDescent="0.3">
      <c r="A16" s="39">
        <v>14</v>
      </c>
      <c r="B16" s="8">
        <f>+rate_covid!B16*dose_covid!B16</f>
        <v>7.1039918037022751</v>
      </c>
      <c r="C16" s="8">
        <f>+rate_covid!C16*dose_covid!C16</f>
        <v>23.286670322544747</v>
      </c>
      <c r="D16" s="8">
        <f>+rate_covid!D16*dose_covid!D16</f>
        <v>12.479921058297828</v>
      </c>
    </row>
    <row r="17" spans="1:4" x14ac:dyDescent="0.3">
      <c r="A17" s="39">
        <v>15</v>
      </c>
      <c r="B17" s="8">
        <f>+rate_covid!B17*dose_covid!B17</f>
        <v>8.7621687079775157</v>
      </c>
      <c r="C17" s="8">
        <f>+rate_covid!C17*dose_covid!C17</f>
        <v>30.119497817567037</v>
      </c>
      <c r="D17" s="8">
        <f>+rate_covid!D17*dose_covid!D17</f>
        <v>14.631732664384471</v>
      </c>
    </row>
    <row r="18" spans="1:4" x14ac:dyDescent="0.3">
      <c r="A18" s="39">
        <v>16</v>
      </c>
      <c r="B18" s="8">
        <f>+rate_covid!B18*dose_covid!B18</f>
        <v>10.444489339245834</v>
      </c>
      <c r="C18" s="8">
        <f>+rate_covid!C18*dose_covid!C18</f>
        <v>37.175602571184207</v>
      </c>
      <c r="D18" s="8">
        <f>+rate_covid!D18*dose_covid!D18</f>
        <v>16.665809727268723</v>
      </c>
    </row>
    <row r="19" spans="1:4" x14ac:dyDescent="0.3">
      <c r="A19" s="39">
        <v>17</v>
      </c>
      <c r="B19" s="8">
        <f>+rate_covid!B19*dose_covid!B19</f>
        <v>12.064360340683104</v>
      </c>
      <c r="C19" s="8">
        <f>+rate_covid!C19*dose_covid!C19</f>
        <v>44.220342909884991</v>
      </c>
      <c r="D19" s="8">
        <f>+rate_covid!D19*dose_covid!D19</f>
        <v>18.865361778925116</v>
      </c>
    </row>
    <row r="20" spans="1:4" x14ac:dyDescent="0.3">
      <c r="A20" s="39">
        <v>18</v>
      </c>
      <c r="B20" s="8">
        <f>+rate_covid!B20*dose_covid!B20</f>
        <v>19.902943265518513</v>
      </c>
      <c r="C20" s="8">
        <f>+rate_covid!C20*dose_covid!C20</f>
        <v>60.425836282839668</v>
      </c>
      <c r="D20" s="8">
        <f>+rate_covid!D20*dose_covid!D20</f>
        <v>22.25489713828641</v>
      </c>
    </row>
    <row r="21" spans="1:4" x14ac:dyDescent="0.3">
      <c r="A21" s="39">
        <v>19</v>
      </c>
      <c r="B21" s="8">
        <f>+rate_covid!B21*dose_covid!B21</f>
        <v>28.11570022660532</v>
      </c>
      <c r="C21" s="8">
        <f>+rate_covid!C21*dose_covid!C21</f>
        <v>77.441167421093311</v>
      </c>
      <c r="D21" s="8">
        <f>+rate_covid!D21*dose_covid!D21</f>
        <v>25.498148922265372</v>
      </c>
    </row>
    <row r="22" spans="1:4" x14ac:dyDescent="0.3">
      <c r="A22" s="39">
        <v>20</v>
      </c>
      <c r="B22" s="8">
        <f>+rate_covid!B22*dose_covid!B22</f>
        <v>35.699549099878439</v>
      </c>
      <c r="C22" s="8">
        <f>+rate_covid!C22*dose_covid!C22</f>
        <v>94.896701860320917</v>
      </c>
      <c r="D22" s="8">
        <f>+rate_covid!D22*dose_covid!D22</f>
        <v>29.062274913243048</v>
      </c>
    </row>
    <row r="23" spans="1:4" x14ac:dyDescent="0.3">
      <c r="A23" s="39">
        <v>21</v>
      </c>
      <c r="B23" s="8">
        <f>+rate_covid!B23*dose_covid!B23</f>
        <v>43.147483137995692</v>
      </c>
      <c r="C23" s="8">
        <f>+rate_covid!C23*dose_covid!C23</f>
        <v>110.71097609389972</v>
      </c>
      <c r="D23" s="8">
        <f>+rate_covid!D23*dose_covid!D23</f>
        <v>32.76024905712007</v>
      </c>
    </row>
    <row r="24" spans="1:4" x14ac:dyDescent="0.3">
      <c r="A24" s="39">
        <v>22</v>
      </c>
      <c r="B24" s="8">
        <f>+rate_covid!B24*dose_covid!B24</f>
        <v>50.885110010007885</v>
      </c>
      <c r="C24" s="8">
        <f>+rate_covid!C24*dose_covid!C24</f>
        <v>126.05320761883868</v>
      </c>
      <c r="D24" s="8">
        <f>+rate_covid!D24*dose_covid!D24</f>
        <v>35.906524570052781</v>
      </c>
    </row>
    <row r="25" spans="1:4" x14ac:dyDescent="0.3">
      <c r="A25" s="39">
        <v>23</v>
      </c>
      <c r="B25" s="8">
        <f>+rate_covid!B25*dose_covid!B25</f>
        <v>60.517555678337843</v>
      </c>
      <c r="C25" s="8">
        <f>+rate_covid!C25*dose_covid!C25</f>
        <v>152.39329766241252</v>
      </c>
      <c r="D25" s="8">
        <f>+rate_covid!D25*dose_covid!D25</f>
        <v>43.692223013826478</v>
      </c>
    </row>
    <row r="26" spans="1:4" x14ac:dyDescent="0.3">
      <c r="A26" s="39">
        <v>24</v>
      </c>
      <c r="B26" s="8">
        <f>+rate_covid!B26*dose_covid!B26</f>
        <v>70.986405754188624</v>
      </c>
      <c r="C26" s="8">
        <f>+rate_covid!C26*dose_covid!C26</f>
        <v>179.62236854718131</v>
      </c>
      <c r="D26" s="8">
        <f>+rate_covid!D26*dose_covid!D26</f>
        <v>51.762576944507202</v>
      </c>
    </row>
    <row r="27" spans="1:4" x14ac:dyDescent="0.3">
      <c r="A27" s="39">
        <v>25</v>
      </c>
      <c r="B27" s="8">
        <f>+rate_covid!B27*dose_covid!B27</f>
        <v>82.031957626092392</v>
      </c>
      <c r="C27" s="8">
        <f>+rate_covid!C27*dose_covid!C27</f>
        <v>208.82756412955237</v>
      </c>
      <c r="D27" s="8">
        <f>+rate_covid!D27*dose_covid!D27</f>
        <v>60.123449251418215</v>
      </c>
    </row>
    <row r="28" spans="1:4" x14ac:dyDescent="0.3">
      <c r="A28" s="39">
        <v>26</v>
      </c>
      <c r="B28" s="8">
        <f>+rate_covid!B28*dose_covid!B28</f>
        <v>93.462832731954066</v>
      </c>
      <c r="C28" s="8">
        <f>+rate_covid!C28*dose_covid!C28</f>
        <v>240.32901480793777</v>
      </c>
      <c r="D28" s="8">
        <f>+rate_covid!D28*dose_covid!D28</f>
        <v>69.120502294729263</v>
      </c>
    </row>
    <row r="29" spans="1:4" x14ac:dyDescent="0.3">
      <c r="A29" s="39">
        <v>27</v>
      </c>
      <c r="B29" s="8">
        <f>+rate_covid!B29*dose_covid!B29</f>
        <v>105.34840470832081</v>
      </c>
      <c r="C29" s="8">
        <f>+rate_covid!C29*dose_covid!C29</f>
        <v>272.74149935307469</v>
      </c>
      <c r="D29" s="8">
        <f>+rate_covid!D29*dose_covid!D29</f>
        <v>78.837443395875439</v>
      </c>
    </row>
    <row r="30" spans="1:4" x14ac:dyDescent="0.3">
      <c r="A30" s="39">
        <v>28</v>
      </c>
      <c r="B30" s="8">
        <f>+rate_covid!B30*dose_covid!B30</f>
        <v>126.44969685122683</v>
      </c>
      <c r="C30" s="8">
        <f>+rate_covid!C30*dose_covid!C30</f>
        <v>325.69380900216419</v>
      </c>
      <c r="D30" s="8">
        <f>+rate_covid!D30*dose_covid!D30</f>
        <v>88.930519513849617</v>
      </c>
    </row>
    <row r="31" spans="1:4" x14ac:dyDescent="0.3">
      <c r="A31" s="39">
        <v>29</v>
      </c>
      <c r="B31" s="8">
        <f>+rate_covid!B31*dose_covid!B31</f>
        <v>146.38749895364211</v>
      </c>
      <c r="C31" s="8">
        <f>+rate_covid!C31*dose_covid!C31</f>
        <v>379.91261132197678</v>
      </c>
      <c r="D31" s="8">
        <f>+rate_covid!D31*dose_covid!D31</f>
        <v>99.330859691181288</v>
      </c>
    </row>
    <row r="32" spans="1:4" x14ac:dyDescent="0.3">
      <c r="A32" s="39">
        <v>30</v>
      </c>
      <c r="B32" s="8">
        <f>+rate_covid!B32*dose_covid!B32</f>
        <v>162.62477596599052</v>
      </c>
      <c r="C32" s="8">
        <f>+rate_covid!C32*dose_covid!C32</f>
        <v>432.01628369176467</v>
      </c>
      <c r="D32" s="8">
        <f>+rate_covid!D32*dose_covid!D32</f>
        <v>109.88936398804267</v>
      </c>
    </row>
    <row r="33" spans="1:4" x14ac:dyDescent="0.3">
      <c r="A33" s="39">
        <v>31</v>
      </c>
      <c r="B33" s="8">
        <f>+rate_covid!B33*dose_covid!B33</f>
        <v>176.90423445894683</v>
      </c>
      <c r="C33" s="8">
        <f>+rate_covid!C33*dose_covid!C33</f>
        <v>475.21254013121921</v>
      </c>
      <c r="D33" s="8">
        <f>+rate_covid!D33*dose_covid!D33</f>
        <v>119.6931137670597</v>
      </c>
    </row>
    <row r="34" spans="1:4" x14ac:dyDescent="0.3">
      <c r="A34" s="39">
        <v>32</v>
      </c>
      <c r="B34" s="8">
        <f>+rate_covid!B34*dose_covid!B34</f>
        <v>192.00158756176086</v>
      </c>
      <c r="C34" s="8">
        <f>+rate_covid!C34*dose_covid!C34</f>
        <v>512.11266325307827</v>
      </c>
      <c r="D34" s="8">
        <f>+rate_covid!D34*dose_covid!D34</f>
        <v>127.06866048458691</v>
      </c>
    </row>
    <row r="35" spans="1:4" x14ac:dyDescent="0.3">
      <c r="A35" s="39">
        <v>33</v>
      </c>
      <c r="B35" s="8">
        <f>+rate_covid!B35*dose_covid!B35</f>
        <v>217.19095873818881</v>
      </c>
      <c r="C35" s="8">
        <f>+rate_covid!C35*dose_covid!C35</f>
        <v>567.54216164211414</v>
      </c>
      <c r="D35" s="8">
        <f>+rate_covid!D35*dose_covid!D35</f>
        <v>135.68636086052669</v>
      </c>
    </row>
    <row r="36" spans="1:4" x14ac:dyDescent="0.3">
      <c r="A36" s="39">
        <v>34</v>
      </c>
      <c r="B36" s="8">
        <f>+rate_covid!B36*dose_covid!B36</f>
        <v>243.82345425592456</v>
      </c>
      <c r="C36" s="8">
        <f>+rate_covid!C36*dose_covid!C36</f>
        <v>628.05490325986375</v>
      </c>
      <c r="D36" s="8">
        <f>+rate_covid!D36*dose_covid!D36</f>
        <v>145.18454517049997</v>
      </c>
    </row>
    <row r="37" spans="1:4" x14ac:dyDescent="0.3">
      <c r="A37" s="39">
        <v>35</v>
      </c>
      <c r="B37" s="8">
        <f>+rate_covid!B37*dose_covid!B37</f>
        <v>264.6663900966617</v>
      </c>
      <c r="C37" s="8">
        <f>+rate_covid!C37*dose_covid!C37</f>
        <v>690.62937344563375</v>
      </c>
      <c r="D37" s="8">
        <f>+rate_covid!D37*dose_covid!D37</f>
        <v>156.02124002861393</v>
      </c>
    </row>
    <row r="38" spans="1:4" x14ac:dyDescent="0.3">
      <c r="A38" s="39">
        <v>36</v>
      </c>
      <c r="B38" s="8">
        <f>+rate_covid!B38*dose_covid!B38</f>
        <v>288.38355539725046</v>
      </c>
      <c r="C38" s="8">
        <f>+rate_covid!C38*dose_covid!C38</f>
        <v>743.66324950437195</v>
      </c>
      <c r="D38" s="8">
        <f>+rate_covid!D38*dose_covid!D38</f>
        <v>167.35657542162886</v>
      </c>
    </row>
    <row r="39" spans="1:4" x14ac:dyDescent="0.3">
      <c r="A39" s="39">
        <v>37</v>
      </c>
      <c r="B39" s="8">
        <f>+rate_covid!B39*dose_covid!B39</f>
        <v>315.30729577350593</v>
      </c>
      <c r="C39" s="8">
        <f>+rate_covid!C39*dose_covid!C39</f>
        <v>801.68592443908835</v>
      </c>
      <c r="D39" s="8">
        <f>+rate_covid!D39*dose_covid!D39</f>
        <v>176.43434568605372</v>
      </c>
    </row>
    <row r="40" spans="1:4" x14ac:dyDescent="0.3">
      <c r="A40" s="39">
        <v>38</v>
      </c>
      <c r="B40" s="8">
        <f>+rate_covid!B40*dose_covid!B40</f>
        <v>361.22161101095855</v>
      </c>
      <c r="C40" s="8">
        <f>+rate_covid!C40*dose_covid!C40</f>
        <v>906.10896709546057</v>
      </c>
      <c r="D40" s="8">
        <f>+rate_covid!D40*dose_covid!D40</f>
        <v>198.99877520653843</v>
      </c>
    </row>
    <row r="41" spans="1:4" x14ac:dyDescent="0.3">
      <c r="A41" s="39">
        <v>39</v>
      </c>
      <c r="B41" s="8">
        <f>+rate_covid!B41*dose_covid!B41</f>
        <v>410.85264693045821</v>
      </c>
      <c r="C41" s="8">
        <f>+rate_covid!C41*dose_covid!C41</f>
        <v>996.93244485580522</v>
      </c>
      <c r="D41" s="8">
        <f>+rate_covid!D41*dose_covid!D41</f>
        <v>223.55183707686609</v>
      </c>
    </row>
    <row r="42" spans="1:4" x14ac:dyDescent="0.3">
      <c r="A42" s="39">
        <v>40</v>
      </c>
      <c r="B42" s="8">
        <f>+rate_covid!B42*dose_covid!B42</f>
        <v>442.82263395437025</v>
      </c>
      <c r="C42" s="8">
        <f>+rate_covid!C42*dose_covid!C42</f>
        <v>1084.5230268813455</v>
      </c>
      <c r="D42" s="8">
        <f>+rate_covid!D42*dose_covid!D42</f>
        <v>244.73490648947117</v>
      </c>
    </row>
    <row r="43" spans="1:4" x14ac:dyDescent="0.3">
      <c r="A43" s="39">
        <v>41</v>
      </c>
      <c r="B43" s="8">
        <f>+rate_covid!B43*dose_covid!B43</f>
        <v>473.38744241156519</v>
      </c>
      <c r="C43" s="8">
        <f>+rate_covid!C43*dose_covid!C43</f>
        <v>1153.4069765981326</v>
      </c>
      <c r="D43" s="8">
        <f>+rate_covid!D43*dose_covid!D43</f>
        <v>265.14470341970593</v>
      </c>
    </row>
    <row r="44" spans="1:4" x14ac:dyDescent="0.3">
      <c r="A44" s="39">
        <v>42</v>
      </c>
      <c r="B44" s="8">
        <f>+rate_covid!B44*dose_covid!B44</f>
        <v>508.84825241068825</v>
      </c>
      <c r="C44" s="8">
        <f>+rate_covid!C44*dose_covid!C44</f>
        <v>1206.6500607352864</v>
      </c>
      <c r="D44" s="8">
        <f>+rate_covid!D44*dose_covid!D44</f>
        <v>281.05887857280362</v>
      </c>
    </row>
    <row r="45" spans="1:4" x14ac:dyDescent="0.3">
      <c r="A45" s="39">
        <v>43</v>
      </c>
      <c r="B45" s="8">
        <f>+rate_covid!B45*dose_covid!B45</f>
        <v>572.66616229831709</v>
      </c>
      <c r="C45" s="8">
        <f>+rate_covid!C45*dose_covid!C45</f>
        <v>1328.0151565444985</v>
      </c>
      <c r="D45" s="8">
        <f>+rate_covid!D45*dose_covid!D45</f>
        <v>309.46806916146841</v>
      </c>
    </row>
    <row r="46" spans="1:4" x14ac:dyDescent="0.3">
      <c r="A46" s="39">
        <v>44</v>
      </c>
      <c r="B46" s="8">
        <f>+rate_covid!B46*dose_covid!B46</f>
        <v>646.40546807885039</v>
      </c>
      <c r="C46" s="8">
        <f>+rate_covid!C46*dose_covid!C46</f>
        <v>1436.5137994226679</v>
      </c>
      <c r="D46" s="8">
        <f>+rate_covid!D46*dose_covid!D46</f>
        <v>340.6103853292334</v>
      </c>
    </row>
    <row r="47" spans="1:4" x14ac:dyDescent="0.3">
      <c r="A47" s="39">
        <v>45</v>
      </c>
      <c r="B47" s="8">
        <f>+rate_covid!B47*dose_covid!B47</f>
        <v>711.98550606034621</v>
      </c>
      <c r="C47" s="8">
        <f>+rate_covid!C47*dose_covid!C47</f>
        <v>1558.2651598606606</v>
      </c>
      <c r="D47" s="8">
        <f>+rate_covid!D47*dose_covid!D47</f>
        <v>368.41218156725841</v>
      </c>
    </row>
    <row r="48" spans="1:4" x14ac:dyDescent="0.3">
      <c r="A48" s="39">
        <v>46</v>
      </c>
      <c r="B48" s="8">
        <f>+rate_covid!B48*dose_covid!B48</f>
        <v>782.02993056600201</v>
      </c>
      <c r="C48" s="8">
        <f>+rate_covid!C48*dose_covid!C48</f>
        <v>1689.3876896703912</v>
      </c>
      <c r="D48" s="8">
        <f>+rate_covid!D48*dose_covid!D48</f>
        <v>399.57370189413876</v>
      </c>
    </row>
    <row r="49" spans="1:4" x14ac:dyDescent="0.3">
      <c r="A49" s="39">
        <v>47</v>
      </c>
      <c r="B49" s="8">
        <f>+rate_covid!B49*dose_covid!B49</f>
        <v>880.2630900638901</v>
      </c>
      <c r="C49" s="8">
        <f>+rate_covid!C49*dose_covid!C49</f>
        <v>1821.1380545950299</v>
      </c>
      <c r="D49" s="8">
        <f>+rate_covid!D49*dose_covid!D49</f>
        <v>433.02522319582368</v>
      </c>
    </row>
    <row r="50" spans="1:4" x14ac:dyDescent="0.3">
      <c r="A50" s="39">
        <v>48</v>
      </c>
      <c r="B50" s="8">
        <f>+rate_covid!B50*dose_covid!B50</f>
        <v>1028.559016462299</v>
      </c>
      <c r="C50" s="8">
        <f>+rate_covid!C50*dose_covid!C50</f>
        <v>2057.1401207234294</v>
      </c>
      <c r="D50" s="8">
        <f>+rate_covid!D50*dose_covid!D50</f>
        <v>480.95705637067636</v>
      </c>
    </row>
    <row r="51" spans="1:4" x14ac:dyDescent="0.3">
      <c r="A51" s="39">
        <v>49</v>
      </c>
      <c r="B51" s="8">
        <f>+rate_covid!B51*dose_covid!B51</f>
        <v>1174.0466604177097</v>
      </c>
      <c r="C51" s="8">
        <f>+rate_covid!C51*dose_covid!C51</f>
        <v>2362.3235971230279</v>
      </c>
      <c r="D51" s="8">
        <f>+rate_covid!D51*dose_covid!D51</f>
        <v>547.29498769195902</v>
      </c>
    </row>
    <row r="52" spans="1:4" x14ac:dyDescent="0.3">
      <c r="A52" s="39">
        <v>50</v>
      </c>
      <c r="B52" s="8">
        <f>+rate_covid!B52*dose_covid!B52</f>
        <v>1233.9858692664893</v>
      </c>
      <c r="C52" s="8">
        <f>+rate_covid!C52*dose_covid!C52</f>
        <v>2606.7483933635476</v>
      </c>
      <c r="D52" s="8">
        <f>+rate_covid!D52*dose_covid!D52</f>
        <v>632.28116417907506</v>
      </c>
    </row>
    <row r="53" spans="1:4" x14ac:dyDescent="0.3">
      <c r="A53" s="39">
        <v>51</v>
      </c>
      <c r="B53" s="8">
        <f>+rate_covid!B53*dose_covid!B53</f>
        <v>1294.101509462846</v>
      </c>
      <c r="C53" s="8">
        <f>+rate_covid!C53*dose_covid!C53</f>
        <v>2722.4751314916357</v>
      </c>
      <c r="D53" s="8">
        <f>+rate_covid!D53*dose_covid!D53</f>
        <v>701.17912113815203</v>
      </c>
    </row>
    <row r="54" spans="1:4" x14ac:dyDescent="0.3">
      <c r="A54" s="39">
        <v>52</v>
      </c>
      <c r="B54" s="8">
        <f>+rate_covid!B54*dose_covid!B54</f>
        <v>1374.0783562335807</v>
      </c>
      <c r="C54" s="8">
        <f>+rate_covid!C54*dose_covid!C54</f>
        <v>2819.5649499921137</v>
      </c>
      <c r="D54" s="8">
        <f>+rate_covid!D54*dose_covid!D54</f>
        <v>735.39813367483976</v>
      </c>
    </row>
    <row r="55" spans="1:4" x14ac:dyDescent="0.3">
      <c r="A55" s="39">
        <v>53</v>
      </c>
      <c r="B55" s="8">
        <f>+rate_covid!B55*dose_covid!B55</f>
        <v>1517.2220744641254</v>
      </c>
      <c r="C55" s="8">
        <f>+rate_covid!C55*dose_covid!C55</f>
        <v>2966.2449810236408</v>
      </c>
      <c r="D55" s="8">
        <f>+rate_covid!D55*dose_covid!D55</f>
        <v>794.99598524569683</v>
      </c>
    </row>
    <row r="56" spans="1:4" x14ac:dyDescent="0.3">
      <c r="A56" s="39">
        <v>54</v>
      </c>
      <c r="B56" s="8">
        <f>+rate_covid!B56*dose_covid!B56</f>
        <v>1707.2084787295123</v>
      </c>
      <c r="C56" s="8">
        <f>+rate_covid!C56*dose_covid!C56</f>
        <v>3167.5565868458584</v>
      </c>
      <c r="D56" s="8">
        <f>+rate_covid!D56*dose_covid!D56</f>
        <v>867.26474212855874</v>
      </c>
    </row>
    <row r="57" spans="1:4" x14ac:dyDescent="0.3">
      <c r="A57" s="39">
        <v>55</v>
      </c>
      <c r="B57" s="8">
        <f>+rate_covid!B57*dose_covid!B57</f>
        <v>1885.1181486580303</v>
      </c>
      <c r="C57" s="8">
        <f>+rate_covid!C57*dose_covid!C57</f>
        <v>3428.4242484896831</v>
      </c>
      <c r="D57" s="8">
        <f>+rate_covid!D57*dose_covid!D57</f>
        <v>955.00287811703936</v>
      </c>
    </row>
    <row r="58" spans="1:4" x14ac:dyDescent="0.3">
      <c r="A58" s="39">
        <v>56</v>
      </c>
      <c r="B58" s="8">
        <f>+rate_covid!B58*dose_covid!B58</f>
        <v>2042.4054494360091</v>
      </c>
      <c r="C58" s="8">
        <f>+rate_covid!C58*dose_covid!C58</f>
        <v>3715.653021054281</v>
      </c>
      <c r="D58" s="8">
        <f>+rate_covid!D58*dose_covid!D58</f>
        <v>1061.3137135136676</v>
      </c>
    </row>
    <row r="59" spans="1:4" x14ac:dyDescent="0.3">
      <c r="A59" s="39">
        <v>57</v>
      </c>
      <c r="B59" s="8">
        <f>+rate_covid!B59*dose_covid!B59</f>
        <v>2174.4119640430467</v>
      </c>
      <c r="C59" s="8">
        <f>+rate_covid!C59*dose_covid!C59</f>
        <v>3946.2550709934744</v>
      </c>
      <c r="D59" s="8">
        <f>+rate_covid!D59*dose_covid!D59</f>
        <v>1176.991390376746</v>
      </c>
    </row>
    <row r="60" spans="1:4" x14ac:dyDescent="0.3">
      <c r="A60" s="39">
        <v>58</v>
      </c>
      <c r="B60" s="8">
        <f>+rate_covid!B60*dose_covid!B60</f>
        <v>2448.4334330860461</v>
      </c>
      <c r="C60" s="8">
        <f>+rate_covid!C60*dose_covid!C60</f>
        <v>4240.4900338298467</v>
      </c>
      <c r="D60" s="8">
        <f>+rate_covid!D60*dose_covid!D60</f>
        <v>1307.5718807275107</v>
      </c>
    </row>
    <row r="61" spans="1:4" x14ac:dyDescent="0.3">
      <c r="A61" s="39">
        <v>59</v>
      </c>
      <c r="B61" s="8">
        <f>+rate_covid!B61*dose_covid!B61</f>
        <v>2718.3173373091722</v>
      </c>
      <c r="C61" s="8">
        <f>+rate_covid!C61*dose_covid!C61</f>
        <v>4530.0806213575343</v>
      </c>
      <c r="D61" s="8">
        <f>+rate_covid!D61*dose_covid!D61</f>
        <v>1425.7947395102415</v>
      </c>
    </row>
    <row r="62" spans="1:4" x14ac:dyDescent="0.3">
      <c r="A62" s="39">
        <v>60</v>
      </c>
      <c r="B62" s="8">
        <f>+rate_covid!B62*dose_covid!B62</f>
        <v>2893.229367391169</v>
      </c>
      <c r="C62" s="8">
        <f>+rate_covid!C62*dose_covid!C62</f>
        <v>4767.8661273682128</v>
      </c>
      <c r="D62" s="8">
        <f>+rate_covid!D62*dose_covid!D62</f>
        <v>1542.0921409853001</v>
      </c>
    </row>
    <row r="63" spans="1:4" x14ac:dyDescent="0.3">
      <c r="A63" s="39">
        <v>61</v>
      </c>
      <c r="B63" s="8">
        <f>+rate_covid!B63*dose_covid!B63</f>
        <v>3094.7973977801626</v>
      </c>
      <c r="C63" s="8">
        <f>+rate_covid!C63*dose_covid!C63</f>
        <v>4951.0651902919399</v>
      </c>
      <c r="D63" s="8">
        <f>+rate_covid!D63*dose_covid!D63</f>
        <v>1640.1119530434657</v>
      </c>
    </row>
    <row r="64" spans="1:4" x14ac:dyDescent="0.3">
      <c r="A64" s="39">
        <v>62</v>
      </c>
      <c r="B64" s="8">
        <f>+rate_covid!B64*dose_covid!B64</f>
        <v>3297.9170443491125</v>
      </c>
      <c r="C64" s="8">
        <f>+rate_covid!C64*dose_covid!C64</f>
        <v>5144.1028992266192</v>
      </c>
      <c r="D64" s="8">
        <f>+rate_covid!D64*dose_covid!D64</f>
        <v>1718.4278231637875</v>
      </c>
    </row>
    <row r="65" spans="1:4" x14ac:dyDescent="0.3">
      <c r="A65" s="39">
        <v>63</v>
      </c>
      <c r="B65" s="8">
        <f>+rate_covid!B65*dose_covid!B65</f>
        <v>3541.9395891745394</v>
      </c>
      <c r="C65" s="8">
        <f>+rate_covid!C65*dose_covid!C65</f>
        <v>5375.1029756670841</v>
      </c>
      <c r="D65" s="8">
        <f>+rate_covid!D65*dose_covid!D65</f>
        <v>1862.5169731649337</v>
      </c>
    </row>
    <row r="66" spans="1:4" x14ac:dyDescent="0.3">
      <c r="A66" s="39">
        <v>64</v>
      </c>
      <c r="B66" s="8">
        <f>+rate_covid!B66*dose_covid!B66</f>
        <v>3765.9429010167109</v>
      </c>
      <c r="C66" s="8">
        <f>+rate_covid!C66*dose_covid!C66</f>
        <v>5486.7871365190858</v>
      </c>
      <c r="D66" s="8">
        <f>+rate_covid!D66*dose_covid!D66</f>
        <v>2001.8131412797497</v>
      </c>
    </row>
    <row r="67" spans="1:4" x14ac:dyDescent="0.3">
      <c r="A67" s="39">
        <v>65</v>
      </c>
      <c r="B67" s="8">
        <f>+rate_covid!B67*dose_covid!B67</f>
        <v>3944.972810409578</v>
      </c>
      <c r="C67" s="8">
        <f>+rate_covid!C67*dose_covid!C67</f>
        <v>5566.0047522034238</v>
      </c>
      <c r="D67" s="8">
        <f>+rate_covid!D67*dose_covid!D67</f>
        <v>2093.353862948291</v>
      </c>
    </row>
    <row r="68" spans="1:4" x14ac:dyDescent="0.3">
      <c r="A68" s="39">
        <v>66</v>
      </c>
      <c r="B68" s="8">
        <f>+rate_covid!B68*dose_covid!B68</f>
        <v>4088.7200750912607</v>
      </c>
      <c r="C68" s="8">
        <f>+rate_covid!C68*dose_covid!C68</f>
        <v>5659.5856748046208</v>
      </c>
      <c r="D68" s="8">
        <f>+rate_covid!D68*dose_covid!D68</f>
        <v>2168.5741103555001</v>
      </c>
    </row>
    <row r="69" spans="1:4" x14ac:dyDescent="0.3">
      <c r="A69" s="39">
        <v>67</v>
      </c>
      <c r="B69" s="8">
        <f>+rate_covid!B69*dose_covid!B69</f>
        <v>4200.6353529817297</v>
      </c>
      <c r="C69" s="8">
        <f>+rate_covid!C69*dose_covid!C69</f>
        <v>5684.480501592092</v>
      </c>
      <c r="D69" s="8">
        <f>+rate_covid!D69*dose_covid!D69</f>
        <v>2245.8414013502143</v>
      </c>
    </row>
    <row r="70" spans="1:4" x14ac:dyDescent="0.3">
      <c r="A70" s="39">
        <v>68</v>
      </c>
      <c r="B70" s="8">
        <f>+rate_covid!B70*dose_covid!B70</f>
        <v>4488.9489889706738</v>
      </c>
      <c r="C70" s="8">
        <f>+rate_covid!C70*dose_covid!C70</f>
        <v>5866.6523303010708</v>
      </c>
      <c r="D70" s="8">
        <f>+rate_covid!D70*dose_covid!D70</f>
        <v>2367.2248144937939</v>
      </c>
    </row>
    <row r="71" spans="1:4" x14ac:dyDescent="0.3">
      <c r="A71" s="39">
        <v>69</v>
      </c>
      <c r="B71" s="8">
        <f>+rate_covid!B71*dose_covid!B71</f>
        <v>4738.9663217918824</v>
      </c>
      <c r="C71" s="8">
        <f>+rate_covid!C71*dose_covid!C71</f>
        <v>5992.5772053346955</v>
      </c>
      <c r="D71" s="8">
        <f>+rate_covid!D71*dose_covid!D71</f>
        <v>2471.8536606101284</v>
      </c>
    </row>
    <row r="72" spans="1:4" x14ac:dyDescent="0.3">
      <c r="A72" s="39">
        <v>70</v>
      </c>
      <c r="B72" s="8">
        <f>+rate_covid!B72*dose_covid!B72</f>
        <v>4949.0586202653649</v>
      </c>
      <c r="C72" s="8">
        <f>+rate_covid!C72*dose_covid!C72</f>
        <v>6064.5749650839016</v>
      </c>
      <c r="D72" s="8">
        <f>+rate_covid!D72*dose_covid!D72</f>
        <v>2549.0309960136642</v>
      </c>
    </row>
    <row r="73" spans="1:4" x14ac:dyDescent="0.3">
      <c r="A73" s="39">
        <v>71</v>
      </c>
      <c r="B73" s="8">
        <f>+rate_covid!B73*dose_covid!B73</f>
        <v>5241.3500422267907</v>
      </c>
      <c r="C73" s="8">
        <f>+rate_covid!C73*dose_covid!C73</f>
        <v>6192.0207323230088</v>
      </c>
      <c r="D73" s="8">
        <f>+rate_covid!D73*dose_covid!D73</f>
        <v>2599.3898058516711</v>
      </c>
    </row>
    <row r="74" spans="1:4" x14ac:dyDescent="0.3">
      <c r="A74" s="39">
        <v>72</v>
      </c>
      <c r="B74" s="8">
        <f>+rate_covid!B74*dose_covid!B74</f>
        <v>5683.837042365546</v>
      </c>
      <c r="C74" s="8">
        <f>+rate_covid!C74*dose_covid!C74</f>
        <v>6390.8878181341215</v>
      </c>
      <c r="D74" s="8">
        <f>+rate_covid!D74*dose_covid!D74</f>
        <v>2670.3092087416544</v>
      </c>
    </row>
    <row r="75" spans="1:4" x14ac:dyDescent="0.3">
      <c r="A75" s="39">
        <v>73</v>
      </c>
      <c r="B75" s="8">
        <f>+rate_covid!B75*dose_covid!B75</f>
        <v>5666.2280869085653</v>
      </c>
      <c r="C75" s="8">
        <f>+rate_covid!C75*dose_covid!C75</f>
        <v>7118.4636104560959</v>
      </c>
      <c r="D75" s="8">
        <f>+rate_covid!D75*dose_covid!D75</f>
        <v>2930.9489369313351</v>
      </c>
    </row>
    <row r="76" spans="1:4" x14ac:dyDescent="0.3">
      <c r="A76" s="39">
        <v>74</v>
      </c>
      <c r="B76" s="8">
        <f>+rate_covid!B76*dose_covid!B76</f>
        <v>5097.3461907130422</v>
      </c>
      <c r="C76" s="8">
        <f>+rate_covid!C76*dose_covid!C76</f>
        <v>6708.5728083657814</v>
      </c>
      <c r="D76" s="8">
        <f>+rate_covid!D76*dose_covid!D76</f>
        <v>3316.9829164024468</v>
      </c>
    </row>
    <row r="77" spans="1:4" x14ac:dyDescent="0.3">
      <c r="A77" s="39">
        <v>75</v>
      </c>
      <c r="B77" s="8">
        <f>+rate_covid!B77*dose_covid!B77</f>
        <v>5340.0781452816418</v>
      </c>
      <c r="C77" s="8">
        <f>+rate_covid!C77*dose_covid!C77</f>
        <v>5787.9180531776301</v>
      </c>
      <c r="D77" s="8">
        <f>+rate_covid!D77*dose_covid!D77</f>
        <v>3164.4235857965414</v>
      </c>
    </row>
    <row r="78" spans="1:4" x14ac:dyDescent="0.3">
      <c r="A78" s="39">
        <v>76</v>
      </c>
      <c r="B78" s="8">
        <f>+rate_covid!B78*dose_covid!B78</f>
        <v>5737.9538584904731</v>
      </c>
      <c r="C78" s="8">
        <f>+rate_covid!C78*dose_covid!C78</f>
        <v>5941.5202794578008</v>
      </c>
      <c r="D78" s="8">
        <f>+rate_covid!D78*dose_covid!D78</f>
        <v>2754.6876271556607</v>
      </c>
    </row>
    <row r="79" spans="1:4" x14ac:dyDescent="0.3">
      <c r="A79" s="39">
        <v>77</v>
      </c>
      <c r="B79" s="8">
        <f>+rate_covid!B79*dose_covid!B79</f>
        <v>5742.1418914871429</v>
      </c>
      <c r="C79" s="8">
        <f>+rate_covid!C79*dose_covid!C79</f>
        <v>6229.6199036480748</v>
      </c>
      <c r="D79" s="8">
        <f>+rate_covid!D79*dose_covid!D79</f>
        <v>2847.8084655568746</v>
      </c>
    </row>
    <row r="80" spans="1:4" x14ac:dyDescent="0.3">
      <c r="A80" s="39">
        <v>78</v>
      </c>
      <c r="B80" s="8">
        <f>+rate_covid!B80*dose_covid!B80</f>
        <v>5579.2638014713739</v>
      </c>
      <c r="C80" s="8">
        <f>+rate_covid!C80*dose_covid!C80</f>
        <v>6258.6820482050216</v>
      </c>
      <c r="D80" s="8">
        <f>+rate_covid!D80*dose_covid!D80</f>
        <v>3144.6629425115088</v>
      </c>
    </row>
    <row r="81" spans="1:4" x14ac:dyDescent="0.3">
      <c r="A81" s="39">
        <v>79</v>
      </c>
      <c r="B81" s="8">
        <f>+rate_covid!B81*dose_covid!B81</f>
        <v>5583.9205738423098</v>
      </c>
      <c r="C81" s="8">
        <f>+rate_covid!C81*dose_covid!C81</f>
        <v>5842.7685429838539</v>
      </c>
      <c r="D81" s="8">
        <f>+rate_covid!D81*dose_covid!D81</f>
        <v>3206.4812558231147</v>
      </c>
    </row>
    <row r="82" spans="1:4" x14ac:dyDescent="0.3">
      <c r="A82" s="39">
        <v>80</v>
      </c>
      <c r="B82" s="8">
        <f>+rate_covid!B82*dose_covid!B82</f>
        <v>5575.8985884599842</v>
      </c>
      <c r="C82" s="8">
        <f>+rate_covid!C82*dose_covid!C82</f>
        <v>5600.771879050073</v>
      </c>
      <c r="D82" s="8">
        <f>+rate_covid!D82*dose_covid!D82</f>
        <v>3024.9322311832425</v>
      </c>
    </row>
    <row r="83" spans="1:4" x14ac:dyDescent="0.3">
      <c r="A83" s="39">
        <v>81</v>
      </c>
      <c r="B83" s="8">
        <f>+rate_covid!B83*dose_covid!B83</f>
        <v>5591.2704816107616</v>
      </c>
      <c r="C83" s="8">
        <f>+rate_covid!C83*dose_covid!C83</f>
        <v>5442.9708853781094</v>
      </c>
      <c r="D83" s="8">
        <f>+rate_covid!D83*dose_covid!D83</f>
        <v>2919.6226914094173</v>
      </c>
    </row>
    <row r="84" spans="1:4" x14ac:dyDescent="0.3">
      <c r="A84" s="39">
        <v>82</v>
      </c>
      <c r="B84" s="8">
        <f>+rate_covid!B84*dose_covid!B84</f>
        <v>5446.9993585521788</v>
      </c>
      <c r="C84" s="8">
        <f>+rate_covid!C84*dose_covid!C84</f>
        <v>5305.0903405869894</v>
      </c>
      <c r="D84" s="8">
        <f>+rate_covid!D84*dose_covid!D84</f>
        <v>2847.1274008599644</v>
      </c>
    </row>
    <row r="85" spans="1:4" x14ac:dyDescent="0.3">
      <c r="A85" s="39">
        <v>83</v>
      </c>
      <c r="B85" s="8">
        <f>+rate_covid!B85*dose_covid!B85</f>
        <v>5442.5862034316933</v>
      </c>
      <c r="C85" s="8">
        <f>+rate_covid!C85*dose_covid!C85</f>
        <v>5128.3738925614671</v>
      </c>
      <c r="D85" s="8">
        <f>+rate_covid!D85*dose_covid!D85</f>
        <v>2915.750521842785</v>
      </c>
    </row>
    <row r="86" spans="1:4" x14ac:dyDescent="0.3">
      <c r="A86" s="39">
        <v>84</v>
      </c>
      <c r="B86" s="8">
        <f>+rate_covid!B86*dose_covid!B86</f>
        <v>5452.7572382521676</v>
      </c>
      <c r="C86" s="8">
        <f>+rate_covid!C86*dose_covid!C86</f>
        <v>4891.4169687757767</v>
      </c>
      <c r="D86" s="8">
        <f>+rate_covid!D86*dose_covid!D86</f>
        <v>2872.8428018199165</v>
      </c>
    </row>
    <row r="87" spans="1:4" x14ac:dyDescent="0.3">
      <c r="A87" s="39">
        <v>85</v>
      </c>
      <c r="B87" s="8">
        <f>+rate_covid!B87*dose_covid!B87</f>
        <v>5203.9913804366533</v>
      </c>
      <c r="C87" s="8">
        <f>+rate_covid!C87*dose_covid!C87</f>
        <v>4691.1894213288233</v>
      </c>
      <c r="D87" s="8">
        <f>+rate_covid!D87*dose_covid!D87</f>
        <v>2778.0358542464364</v>
      </c>
    </row>
    <row r="88" spans="1:4" x14ac:dyDescent="0.3">
      <c r="A88" s="39">
        <v>86</v>
      </c>
      <c r="B88" s="8">
        <f>+rate_covid!B88*dose_covid!B88</f>
        <v>5034.9559593215781</v>
      </c>
      <c r="C88" s="8">
        <f>+rate_covid!C88*dose_covid!C88</f>
        <v>4321.0417169310413</v>
      </c>
      <c r="D88" s="8">
        <f>+rate_covid!D88*dose_covid!D88</f>
        <v>2690.1054856133237</v>
      </c>
    </row>
    <row r="89" spans="1:4" x14ac:dyDescent="0.3">
      <c r="A89" s="39">
        <v>87</v>
      </c>
      <c r="B89" s="8">
        <f>+rate_covid!B89*dose_covid!B89</f>
        <v>4906.5241267050769</v>
      </c>
      <c r="C89" s="8">
        <f>+rate_covid!C89*dose_covid!C89</f>
        <v>4156.5402694592131</v>
      </c>
      <c r="D89" s="8">
        <f>+rate_covid!D89*dose_covid!D89</f>
        <v>2491.7578649755105</v>
      </c>
    </row>
    <row r="90" spans="1:4" x14ac:dyDescent="0.3">
      <c r="A90" s="39">
        <v>88</v>
      </c>
      <c r="B90" s="8">
        <f>+rate_covid!B90*dose_covid!B90</f>
        <v>4744.6475021732185</v>
      </c>
      <c r="C90" s="8">
        <f>+rate_covid!C90*dose_covid!C90</f>
        <v>4027.9323517018042</v>
      </c>
      <c r="D90" s="8">
        <f>+rate_covid!D90*dose_covid!D90</f>
        <v>2536.7461556946205</v>
      </c>
    </row>
    <row r="91" spans="1:4" x14ac:dyDescent="0.3">
      <c r="A91" s="39">
        <v>89</v>
      </c>
      <c r="B91" s="8">
        <f>+rate_covid!B91*dose_covid!B91</f>
        <v>4610.2545272936068</v>
      </c>
      <c r="C91" s="8">
        <f>+rate_covid!C91*dose_covid!C91</f>
        <v>3657.4685645113323</v>
      </c>
      <c r="D91" s="8">
        <f>+rate_covid!D91*dose_covid!D91</f>
        <v>2469.2331063990341</v>
      </c>
    </row>
    <row r="92" spans="1:4" x14ac:dyDescent="0.3">
      <c r="A92" s="39">
        <v>90</v>
      </c>
      <c r="B92" s="8">
        <f>+rate_covid!B92*dose_covid!B92</f>
        <v>4092.3395443494819</v>
      </c>
      <c r="C92" s="8">
        <f>+rate_covid!C92*dose_covid!C92</f>
        <v>3362.9331146615136</v>
      </c>
      <c r="D92" s="8">
        <f>+rate_covid!D92*dose_covid!D92</f>
        <v>2242.5655713380356</v>
      </c>
    </row>
    <row r="93" spans="1:4" x14ac:dyDescent="0.3">
      <c r="A93" s="39">
        <v>91</v>
      </c>
      <c r="B93" s="8">
        <f>+rate_covid!B93*dose_covid!B93</f>
        <v>3694.2777326851729</v>
      </c>
      <c r="C93" s="8">
        <f>+rate_covid!C93*dose_covid!C93</f>
        <v>2837.4672116926113</v>
      </c>
      <c r="D93" s="8">
        <f>+rate_covid!D93*dose_covid!D93</f>
        <v>2045.9557406503532</v>
      </c>
    </row>
    <row r="94" spans="1:4" x14ac:dyDescent="0.3">
      <c r="A94" s="39">
        <v>92</v>
      </c>
      <c r="B94" s="8">
        <f>+rate_covid!B94*dose_covid!B94</f>
        <v>3204.7942209292701</v>
      </c>
      <c r="C94" s="8">
        <f>+rate_covid!C94*dose_covid!C94</f>
        <v>2431.5179174058349</v>
      </c>
      <c r="D94" s="8">
        <f>+rate_covid!D94*dose_covid!D94</f>
        <v>1710.0711630057506</v>
      </c>
    </row>
    <row r="95" spans="1:4" x14ac:dyDescent="0.3">
      <c r="A95" s="39">
        <v>93</v>
      </c>
      <c r="B95" s="8">
        <f>+rate_covid!B95*dose_covid!B95</f>
        <v>2693.0162447217613</v>
      </c>
      <c r="C95" s="8">
        <f>+rate_covid!C95*dose_covid!C95</f>
        <v>2064.0277528099073</v>
      </c>
      <c r="D95" s="8">
        <f>+rate_covid!D95*dose_covid!D95</f>
        <v>1070.1316853779488</v>
      </c>
    </row>
    <row r="96" spans="1:4" x14ac:dyDescent="0.3">
      <c r="A96" s="39">
        <v>94</v>
      </c>
      <c r="B96" s="8">
        <f>+rate_covid!B96*dose_covid!B96</f>
        <v>2201.6585842918194</v>
      </c>
      <c r="C96" s="8">
        <f>+rate_covid!C96*dose_covid!C96</f>
        <v>1660.2226307958806</v>
      </c>
      <c r="D96" s="8">
        <f>+rate_covid!D96*dose_covid!D96</f>
        <v>608.2745726506937</v>
      </c>
    </row>
    <row r="97" spans="1:4" x14ac:dyDescent="0.3">
      <c r="A97" s="39">
        <v>95</v>
      </c>
      <c r="B97" s="8">
        <f>+rate_covid!B97*dose_covid!B97</f>
        <v>1781.3843197021326</v>
      </c>
      <c r="C97" s="8">
        <f>+rate_covid!C97*dose_covid!C97</f>
        <v>1292.2543834319843</v>
      </c>
      <c r="D97" s="8">
        <f>+rate_covid!D97*dose_covid!D97</f>
        <v>292.14366315215926</v>
      </c>
    </row>
    <row r="98" spans="1:4" x14ac:dyDescent="0.3">
      <c r="A98" s="39">
        <v>96</v>
      </c>
      <c r="B98" s="8">
        <f>+rate_covid!B98*dose_covid!B98</f>
        <v>1342.1133137196775</v>
      </c>
      <c r="C98" s="8">
        <f>+rate_covid!C98*dose_covid!C98</f>
        <v>997.88970673470669</v>
      </c>
      <c r="D98" s="8">
        <f>+rate_covid!D98*dose_covid!D98</f>
        <v>102.21603590979753</v>
      </c>
    </row>
    <row r="99" spans="1:4" x14ac:dyDescent="0.3">
      <c r="A99" s="39">
        <v>97</v>
      </c>
      <c r="B99" s="8">
        <f>+rate_covid!B99*dose_covid!B99</f>
        <v>977.926294330715</v>
      </c>
      <c r="C99" s="8">
        <f>+rate_covid!C99*dose_covid!C99</f>
        <v>716.85777378174237</v>
      </c>
      <c r="D99" s="8">
        <f>+rate_covid!D99*dose_covid!D99</f>
        <v>0</v>
      </c>
    </row>
    <row r="100" spans="1:4" x14ac:dyDescent="0.3">
      <c r="A100" s="39">
        <v>98</v>
      </c>
      <c r="B100" s="8">
        <f>+rate_covid!B100*dose_covid!B100</f>
        <v>662.60478123571704</v>
      </c>
      <c r="C100" s="8">
        <f>+rate_covid!C100*dose_covid!C100</f>
        <v>470.47149132312086</v>
      </c>
      <c r="D100" s="8">
        <f>+rate_covid!D100*dose_covid!D100</f>
        <v>0</v>
      </c>
    </row>
    <row r="101" spans="1:4" x14ac:dyDescent="0.3">
      <c r="A101" s="39">
        <v>99</v>
      </c>
      <c r="B101" s="8">
        <f>+rate_covid!B101*dose_covid!B101</f>
        <v>400.98684493385088</v>
      </c>
      <c r="C101" s="8">
        <f>+rate_covid!C101*dose_covid!C101</f>
        <v>308.86488195365126</v>
      </c>
      <c r="D101" s="8">
        <f>+rate_covid!D101*dose_covid!D101</f>
        <v>0</v>
      </c>
    </row>
    <row r="102" spans="1:4" x14ac:dyDescent="0.3">
      <c r="A102" s="39" t="s">
        <v>206</v>
      </c>
      <c r="B102" s="8">
        <f>+rate_covid!B102*dose_covid!B102</f>
        <v>519.98596035153525</v>
      </c>
      <c r="C102" s="8">
        <f>+rate_covid!C102*dose_covid!C102</f>
        <v>387.06704655789383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L56" sqref="L56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v>1907187.26</v>
      </c>
      <c r="C2" s="8">
        <v>1860337.03</v>
      </c>
      <c r="D2" s="8">
        <v>1853553.94</v>
      </c>
    </row>
    <row r="3" spans="1:4" x14ac:dyDescent="0.3">
      <c r="A3" s="39">
        <v>1</v>
      </c>
      <c r="B3" s="8">
        <v>1942932.96</v>
      </c>
      <c r="C3" s="8">
        <v>1909398.61</v>
      </c>
      <c r="D3" s="8">
        <v>1869285.09</v>
      </c>
    </row>
    <row r="4" spans="1:4" x14ac:dyDescent="0.3">
      <c r="A4" s="39">
        <v>2</v>
      </c>
      <c r="B4" s="8">
        <v>1985224.35</v>
      </c>
      <c r="C4" s="8">
        <v>1948086.96</v>
      </c>
      <c r="D4" s="8">
        <v>1918513.91</v>
      </c>
    </row>
    <row r="5" spans="1:4" x14ac:dyDescent="0.3">
      <c r="A5" s="39">
        <v>3</v>
      </c>
      <c r="B5" s="8">
        <v>2030761.62</v>
      </c>
      <c r="C5" s="8">
        <v>1993181.93</v>
      </c>
      <c r="D5" s="8">
        <v>1956941.75</v>
      </c>
    </row>
    <row r="6" spans="1:4" x14ac:dyDescent="0.3">
      <c r="A6" s="39">
        <v>4</v>
      </c>
      <c r="B6" s="8">
        <v>2066023.41</v>
      </c>
      <c r="C6" s="8">
        <v>2039835.5</v>
      </c>
      <c r="D6" s="8">
        <v>2001803.23</v>
      </c>
    </row>
    <row r="7" spans="1:4" x14ac:dyDescent="0.3">
      <c r="A7" s="39">
        <v>5</v>
      </c>
      <c r="B7" s="8">
        <v>2072349.56</v>
      </c>
      <c r="C7" s="8">
        <v>2074084.81</v>
      </c>
      <c r="D7" s="8">
        <v>2048034.9</v>
      </c>
    </row>
    <row r="8" spans="1:4" x14ac:dyDescent="0.3">
      <c r="A8" s="39">
        <v>6</v>
      </c>
      <c r="B8" s="8">
        <v>2068087.67</v>
      </c>
      <c r="C8" s="8">
        <v>2082402.63</v>
      </c>
      <c r="D8" s="8">
        <v>2081850.89</v>
      </c>
    </row>
    <row r="9" spans="1:4" x14ac:dyDescent="0.3">
      <c r="A9" s="39">
        <v>7</v>
      </c>
      <c r="B9" s="8">
        <v>2064105.52</v>
      </c>
      <c r="C9" s="8">
        <v>2076491.41</v>
      </c>
      <c r="D9" s="8">
        <v>2089811.59</v>
      </c>
    </row>
    <row r="10" spans="1:4" x14ac:dyDescent="0.3">
      <c r="A10" s="39">
        <v>8</v>
      </c>
      <c r="B10" s="8">
        <v>2079516.61</v>
      </c>
      <c r="C10" s="8">
        <v>2074502.64</v>
      </c>
      <c r="D10" s="8">
        <v>2083771.15</v>
      </c>
    </row>
    <row r="11" spans="1:4" x14ac:dyDescent="0.3">
      <c r="A11" s="39">
        <v>9</v>
      </c>
      <c r="B11" s="8">
        <v>2090136.89</v>
      </c>
      <c r="C11" s="8">
        <v>2091809.89</v>
      </c>
      <c r="D11" s="8">
        <v>2081640.13</v>
      </c>
    </row>
    <row r="12" spans="1:4" x14ac:dyDescent="0.3">
      <c r="A12" s="39">
        <v>10</v>
      </c>
      <c r="B12" s="8">
        <v>2110067.85</v>
      </c>
      <c r="C12" s="8">
        <v>2126146.62</v>
      </c>
      <c r="D12" s="8">
        <v>2098608.35</v>
      </c>
    </row>
    <row r="13" spans="1:4" x14ac:dyDescent="0.3">
      <c r="A13" s="39">
        <v>11</v>
      </c>
      <c r="B13" s="8">
        <v>2165754.5699999998</v>
      </c>
      <c r="C13" s="8">
        <v>2169235.81</v>
      </c>
      <c r="D13" s="8">
        <v>2132945.21</v>
      </c>
    </row>
    <row r="14" spans="1:4" x14ac:dyDescent="0.3">
      <c r="A14" s="39">
        <v>12</v>
      </c>
      <c r="B14" s="8">
        <v>2213884.35</v>
      </c>
      <c r="C14" s="8">
        <v>2234081.7599999998</v>
      </c>
      <c r="D14" s="8">
        <v>2175866.0699999998</v>
      </c>
    </row>
    <row r="15" spans="1:4" x14ac:dyDescent="0.3">
      <c r="A15" s="39">
        <v>13</v>
      </c>
      <c r="B15" s="8">
        <v>2203003.4300000002</v>
      </c>
      <c r="C15" s="8">
        <v>2274208.64</v>
      </c>
      <c r="D15" s="8">
        <v>2240284.7200000002</v>
      </c>
    </row>
    <row r="16" spans="1:4" x14ac:dyDescent="0.3">
      <c r="A16" s="39">
        <v>14</v>
      </c>
      <c r="B16" s="8">
        <v>2177819.7799999998</v>
      </c>
      <c r="C16" s="8">
        <v>2250634.42</v>
      </c>
      <c r="D16" s="8">
        <v>2280332.5499999998</v>
      </c>
    </row>
    <row r="17" spans="1:4" x14ac:dyDescent="0.3">
      <c r="A17" s="39">
        <v>15</v>
      </c>
      <c r="B17" s="8">
        <v>2167514.13</v>
      </c>
      <c r="C17" s="8">
        <v>2217027.69</v>
      </c>
      <c r="D17" s="8">
        <v>2257262.94</v>
      </c>
    </row>
    <row r="18" spans="1:4" x14ac:dyDescent="0.3">
      <c r="A18" s="39">
        <v>16</v>
      </c>
      <c r="B18" s="8">
        <v>2165550</v>
      </c>
      <c r="C18" s="8">
        <v>2209631.15</v>
      </c>
      <c r="D18" s="8">
        <v>2224692.9500000002</v>
      </c>
    </row>
    <row r="19" spans="1:4" x14ac:dyDescent="0.3">
      <c r="A19" s="39">
        <v>17</v>
      </c>
      <c r="B19" s="8">
        <v>2152988.37</v>
      </c>
      <c r="C19" s="8">
        <v>2204056.2400000002</v>
      </c>
      <c r="D19" s="8">
        <v>2219323.16</v>
      </c>
    </row>
    <row r="20" spans="1:4" x14ac:dyDescent="0.3">
      <c r="A20" s="39">
        <v>18</v>
      </c>
      <c r="B20" s="8">
        <v>2177904.9500000002</v>
      </c>
      <c r="C20" s="8">
        <v>2188429.87</v>
      </c>
      <c r="D20" s="8">
        <v>2215550.33</v>
      </c>
    </row>
    <row r="21" spans="1:4" x14ac:dyDescent="0.3">
      <c r="A21" s="39">
        <v>19</v>
      </c>
      <c r="B21" s="8">
        <v>2218445.52</v>
      </c>
      <c r="C21" s="8">
        <v>2202546.0699999998</v>
      </c>
      <c r="D21" s="8">
        <v>2200160.64</v>
      </c>
    </row>
    <row r="22" spans="1:4" x14ac:dyDescent="0.3">
      <c r="A22" s="39">
        <v>20</v>
      </c>
      <c r="B22" s="8">
        <v>2202501.85</v>
      </c>
      <c r="C22" s="8">
        <v>2221979.65</v>
      </c>
      <c r="D22" s="8">
        <v>2212821.84</v>
      </c>
    </row>
    <row r="23" spans="1:4" x14ac:dyDescent="0.3">
      <c r="A23" s="39">
        <v>21</v>
      </c>
      <c r="B23" s="8">
        <v>2185383.52</v>
      </c>
      <c r="C23" s="8">
        <v>2202917.87</v>
      </c>
      <c r="D23" s="8">
        <v>2231937.71</v>
      </c>
    </row>
    <row r="24" spans="1:4" x14ac:dyDescent="0.3">
      <c r="A24" s="39">
        <v>22</v>
      </c>
      <c r="B24" s="8">
        <v>2185908.81</v>
      </c>
      <c r="C24" s="8">
        <v>2180668.2400000002</v>
      </c>
      <c r="D24" s="8">
        <v>2213405.27</v>
      </c>
    </row>
    <row r="25" spans="1:4" x14ac:dyDescent="0.3">
      <c r="A25" s="39">
        <v>23</v>
      </c>
      <c r="B25" s="8">
        <v>2199537.7400000002</v>
      </c>
      <c r="C25" s="8">
        <v>2177560.87</v>
      </c>
      <c r="D25" s="8">
        <v>2191624.06</v>
      </c>
    </row>
    <row r="26" spans="1:4" x14ac:dyDescent="0.3">
      <c r="A26" s="39">
        <v>24</v>
      </c>
      <c r="B26" s="8">
        <v>2235875.09</v>
      </c>
      <c r="C26" s="8">
        <v>2186194.5299999998</v>
      </c>
      <c r="D26" s="8">
        <v>2188719.7599999998</v>
      </c>
    </row>
    <row r="27" spans="1:4" x14ac:dyDescent="0.3">
      <c r="A27" s="39">
        <v>25</v>
      </c>
      <c r="B27" s="8">
        <v>2279685.7799999998</v>
      </c>
      <c r="C27" s="8">
        <v>2213545.79</v>
      </c>
      <c r="D27" s="8">
        <v>2197220.83</v>
      </c>
    </row>
    <row r="28" spans="1:4" x14ac:dyDescent="0.3">
      <c r="A28" s="39">
        <v>26</v>
      </c>
      <c r="B28" s="8">
        <v>2323850.56</v>
      </c>
      <c r="C28" s="8">
        <v>2256199.9300000002</v>
      </c>
      <c r="D28" s="8">
        <v>2224161.19</v>
      </c>
    </row>
    <row r="29" spans="1:4" x14ac:dyDescent="0.3">
      <c r="A29" s="39">
        <v>27</v>
      </c>
      <c r="B29" s="8">
        <v>2369828.7999999998</v>
      </c>
      <c r="C29" s="8">
        <v>2297776.5099999998</v>
      </c>
      <c r="D29" s="8">
        <v>2266042.02</v>
      </c>
    </row>
    <row r="30" spans="1:4" x14ac:dyDescent="0.3">
      <c r="A30" s="39">
        <v>28</v>
      </c>
      <c r="B30" s="8">
        <v>2408688.9300000002</v>
      </c>
      <c r="C30" s="8">
        <v>2338737.7400000002</v>
      </c>
      <c r="D30" s="8">
        <v>2307198.7400000002</v>
      </c>
    </row>
    <row r="31" spans="1:4" x14ac:dyDescent="0.3">
      <c r="A31" s="39">
        <v>29</v>
      </c>
      <c r="B31" s="8">
        <v>2418004.9700000002</v>
      </c>
      <c r="C31" s="8">
        <v>2377083.34</v>
      </c>
      <c r="D31" s="8">
        <v>2348314.33</v>
      </c>
    </row>
    <row r="32" spans="1:4" x14ac:dyDescent="0.3">
      <c r="A32" s="39">
        <v>30</v>
      </c>
      <c r="B32" s="8">
        <v>2371179.73</v>
      </c>
      <c r="C32" s="8">
        <v>2394961.15</v>
      </c>
      <c r="D32" s="8">
        <v>2386161.2599999998</v>
      </c>
    </row>
    <row r="33" spans="1:4" x14ac:dyDescent="0.3">
      <c r="A33" s="39">
        <v>31</v>
      </c>
      <c r="B33" s="8">
        <v>2308634.75</v>
      </c>
      <c r="C33" s="8">
        <v>2364853.21</v>
      </c>
      <c r="D33" s="8">
        <v>2403149.41</v>
      </c>
    </row>
    <row r="34" spans="1:4" x14ac:dyDescent="0.3">
      <c r="A34" s="39">
        <v>32</v>
      </c>
      <c r="B34" s="8">
        <v>2267632.46</v>
      </c>
      <c r="C34" s="8">
        <v>2311911.39</v>
      </c>
      <c r="D34" s="8">
        <v>2372420.73</v>
      </c>
    </row>
    <row r="35" spans="1:4" x14ac:dyDescent="0.3">
      <c r="A35" s="39">
        <v>33</v>
      </c>
      <c r="B35" s="8">
        <v>2259103.5</v>
      </c>
      <c r="C35" s="8">
        <v>2281052.66</v>
      </c>
      <c r="D35" s="8">
        <v>2318530.88</v>
      </c>
    </row>
    <row r="36" spans="1:4" x14ac:dyDescent="0.3">
      <c r="A36" s="39">
        <v>34</v>
      </c>
      <c r="B36" s="8">
        <v>2265803.36</v>
      </c>
      <c r="C36" s="8">
        <v>2274706.17</v>
      </c>
      <c r="D36" s="8">
        <v>2286934.16</v>
      </c>
    </row>
    <row r="37" spans="1:4" x14ac:dyDescent="0.3">
      <c r="A37" s="39">
        <v>35</v>
      </c>
      <c r="B37" s="8">
        <v>2222593.4700000002</v>
      </c>
      <c r="C37" s="8">
        <v>2276297.06</v>
      </c>
      <c r="D37" s="8">
        <v>2279474.13</v>
      </c>
    </row>
    <row r="38" spans="1:4" x14ac:dyDescent="0.3">
      <c r="A38" s="39">
        <v>36</v>
      </c>
      <c r="B38" s="8">
        <v>2208992.58</v>
      </c>
      <c r="C38" s="8">
        <v>2248775.36</v>
      </c>
      <c r="D38" s="8">
        <v>2279815.31</v>
      </c>
    </row>
    <row r="39" spans="1:4" x14ac:dyDescent="0.3">
      <c r="A39" s="39">
        <v>37</v>
      </c>
      <c r="B39" s="8">
        <v>2220166.96</v>
      </c>
      <c r="C39" s="8">
        <v>2239386.1</v>
      </c>
      <c r="D39" s="8">
        <v>2251306.7000000002</v>
      </c>
    </row>
    <row r="40" spans="1:4" x14ac:dyDescent="0.3">
      <c r="A40" s="39">
        <v>38</v>
      </c>
      <c r="B40" s="8">
        <v>2201614.44</v>
      </c>
      <c r="C40" s="8">
        <v>2252595.11</v>
      </c>
      <c r="D40" s="8">
        <v>2240997.21</v>
      </c>
    </row>
    <row r="41" spans="1:4" x14ac:dyDescent="0.3">
      <c r="A41" s="39">
        <v>39</v>
      </c>
      <c r="B41" s="8">
        <v>2207427.2599999998</v>
      </c>
      <c r="C41" s="8">
        <v>2232728.0299999998</v>
      </c>
      <c r="D41" s="8">
        <v>2252895.79</v>
      </c>
    </row>
    <row r="42" spans="1:4" x14ac:dyDescent="0.3">
      <c r="A42" s="39">
        <v>40</v>
      </c>
      <c r="B42" s="8">
        <v>2127170.86</v>
      </c>
      <c r="C42" s="8">
        <v>2209856.75</v>
      </c>
      <c r="D42" s="8">
        <v>2231799.2400000002</v>
      </c>
    </row>
    <row r="43" spans="1:4" x14ac:dyDescent="0.3">
      <c r="A43" s="39">
        <v>41</v>
      </c>
      <c r="B43" s="8">
        <v>2056185.29</v>
      </c>
      <c r="C43" s="8">
        <v>2155805.21</v>
      </c>
      <c r="D43" s="8">
        <v>2207927.87</v>
      </c>
    </row>
    <row r="44" spans="1:4" x14ac:dyDescent="0.3">
      <c r="A44" s="39">
        <v>42</v>
      </c>
      <c r="B44" s="8">
        <v>2017016.62</v>
      </c>
      <c r="C44" s="8">
        <v>2083012.36</v>
      </c>
      <c r="D44" s="8">
        <v>2153426.85</v>
      </c>
    </row>
    <row r="45" spans="1:4" x14ac:dyDescent="0.3">
      <c r="A45" s="39">
        <v>43</v>
      </c>
      <c r="B45" s="8">
        <v>1971646.42</v>
      </c>
      <c r="C45" s="8">
        <v>2042868.05</v>
      </c>
      <c r="D45" s="8">
        <v>2080230.22</v>
      </c>
    </row>
    <row r="46" spans="1:4" x14ac:dyDescent="0.3">
      <c r="A46" s="39">
        <v>44</v>
      </c>
      <c r="B46" s="8">
        <v>1967007.4</v>
      </c>
      <c r="C46" s="8">
        <v>1992759.88</v>
      </c>
      <c r="D46" s="8">
        <v>2039394</v>
      </c>
    </row>
    <row r="47" spans="1:4" x14ac:dyDescent="0.3">
      <c r="A47" s="39">
        <v>45</v>
      </c>
      <c r="B47" s="8">
        <v>1941089.31</v>
      </c>
      <c r="C47" s="8">
        <v>1968353.8</v>
      </c>
      <c r="D47" s="8">
        <v>1988571.74</v>
      </c>
    </row>
    <row r="48" spans="1:4" x14ac:dyDescent="0.3">
      <c r="A48" s="39">
        <v>46</v>
      </c>
      <c r="B48" s="8">
        <v>1931081.37</v>
      </c>
      <c r="C48" s="8">
        <v>1958820.1</v>
      </c>
      <c r="D48" s="8">
        <v>1963372.58</v>
      </c>
    </row>
    <row r="49" spans="1:4" x14ac:dyDescent="0.3">
      <c r="A49" s="39">
        <v>47</v>
      </c>
      <c r="B49" s="8">
        <v>1986408.55</v>
      </c>
      <c r="C49" s="8">
        <v>1951405.53</v>
      </c>
      <c r="D49" s="8">
        <v>1952647.11</v>
      </c>
    </row>
    <row r="50" spans="1:4" x14ac:dyDescent="0.3">
      <c r="A50" s="39">
        <v>48</v>
      </c>
      <c r="B50" s="8">
        <v>2091015.24</v>
      </c>
      <c r="C50" s="8">
        <v>2013310.11</v>
      </c>
      <c r="D50" s="8">
        <v>1944145.09</v>
      </c>
    </row>
    <row r="51" spans="1:4" x14ac:dyDescent="0.3">
      <c r="A51" s="39">
        <v>49</v>
      </c>
      <c r="B51" s="8">
        <v>2171562.2799999998</v>
      </c>
      <c r="C51" s="8">
        <v>2127652.15</v>
      </c>
      <c r="D51" s="8">
        <v>2004657.75</v>
      </c>
    </row>
    <row r="52" spans="1:4" x14ac:dyDescent="0.3">
      <c r="A52" s="39">
        <v>50</v>
      </c>
      <c r="B52" s="8">
        <v>2093639.02</v>
      </c>
      <c r="C52" s="8">
        <v>2174425.2400000002</v>
      </c>
      <c r="D52" s="8">
        <v>2117230.66</v>
      </c>
    </row>
    <row r="53" spans="1:4" x14ac:dyDescent="0.3">
      <c r="A53" s="39">
        <v>51</v>
      </c>
      <c r="B53" s="8">
        <v>2027898.16</v>
      </c>
      <c r="C53" s="8">
        <v>2114794.04</v>
      </c>
      <c r="D53" s="8">
        <v>2162396.5499999998</v>
      </c>
    </row>
    <row r="54" spans="1:4" x14ac:dyDescent="0.3">
      <c r="A54" s="39">
        <v>52</v>
      </c>
      <c r="B54" s="8">
        <v>2000403.21</v>
      </c>
      <c r="C54" s="8">
        <v>2049290.85</v>
      </c>
      <c r="D54" s="8">
        <v>2101831.4500000002</v>
      </c>
    </row>
    <row r="55" spans="1:4" x14ac:dyDescent="0.3">
      <c r="A55" s="39">
        <v>53</v>
      </c>
      <c r="B55" s="8">
        <v>2016885.27</v>
      </c>
      <c r="C55" s="8">
        <v>2025489.48</v>
      </c>
      <c r="D55" s="8">
        <v>2035199.43</v>
      </c>
    </row>
    <row r="56" spans="1:4" x14ac:dyDescent="0.3">
      <c r="A56" s="39">
        <v>54</v>
      </c>
      <c r="B56" s="8">
        <v>2088023.79</v>
      </c>
      <c r="C56" s="8">
        <v>2039580.46</v>
      </c>
      <c r="D56" s="8">
        <v>2010527.33</v>
      </c>
    </row>
    <row r="57" spans="1:4" x14ac:dyDescent="0.3">
      <c r="A57" s="39">
        <v>55</v>
      </c>
      <c r="B57" s="8">
        <v>2134953.5</v>
      </c>
      <c r="C57" s="8">
        <v>2088429.35</v>
      </c>
      <c r="D57" s="8">
        <v>2022880.39</v>
      </c>
    </row>
    <row r="58" spans="1:4" x14ac:dyDescent="0.3">
      <c r="A58" s="39">
        <v>56</v>
      </c>
      <c r="B58" s="8">
        <v>2153668.63</v>
      </c>
      <c r="C58" s="8">
        <v>2147511.9900000002</v>
      </c>
      <c r="D58" s="8">
        <v>2069486.3</v>
      </c>
    </row>
    <row r="59" spans="1:4" x14ac:dyDescent="0.3">
      <c r="A59" s="39">
        <v>57</v>
      </c>
      <c r="B59" s="8">
        <v>2145031.21</v>
      </c>
      <c r="C59" s="8">
        <v>2169705.2200000002</v>
      </c>
      <c r="D59" s="8">
        <v>2126153.15</v>
      </c>
    </row>
    <row r="60" spans="1:4" x14ac:dyDescent="0.3">
      <c r="A60" s="39">
        <v>58</v>
      </c>
      <c r="B60" s="8">
        <v>2154667.48</v>
      </c>
      <c r="C60" s="8">
        <v>2169614.2999999998</v>
      </c>
      <c r="D60" s="8">
        <v>2146108.25</v>
      </c>
    </row>
    <row r="61" spans="1:4" x14ac:dyDescent="0.3">
      <c r="A61" s="39">
        <v>59</v>
      </c>
      <c r="B61" s="8">
        <v>2159139.9</v>
      </c>
      <c r="C61" s="8">
        <v>2167313.19</v>
      </c>
      <c r="D61" s="8">
        <v>2144136.85</v>
      </c>
    </row>
    <row r="62" spans="1:4" x14ac:dyDescent="0.3">
      <c r="A62" s="39">
        <v>60</v>
      </c>
      <c r="B62" s="8">
        <v>2094079</v>
      </c>
      <c r="C62" s="8">
        <v>2142018.61</v>
      </c>
      <c r="D62" s="8">
        <v>2139798.42</v>
      </c>
    </row>
    <row r="63" spans="1:4" x14ac:dyDescent="0.3">
      <c r="A63" s="39">
        <v>61</v>
      </c>
      <c r="B63" s="8">
        <v>2057347.15</v>
      </c>
      <c r="C63" s="8">
        <v>2096516.32</v>
      </c>
      <c r="D63" s="8">
        <v>2112540.1</v>
      </c>
    </row>
    <row r="64" spans="1:4" x14ac:dyDescent="0.3">
      <c r="A64" s="39">
        <v>62</v>
      </c>
      <c r="B64" s="8">
        <v>2027106.98</v>
      </c>
      <c r="C64" s="8">
        <v>2059898.68</v>
      </c>
      <c r="D64" s="8">
        <v>2065250.38</v>
      </c>
    </row>
    <row r="65" spans="1:4" x14ac:dyDescent="0.3">
      <c r="A65" s="39">
        <v>63</v>
      </c>
      <c r="B65" s="8">
        <v>1961888.54</v>
      </c>
      <c r="C65" s="8">
        <v>2024894.97</v>
      </c>
      <c r="D65" s="8">
        <v>2026697.54</v>
      </c>
    </row>
    <row r="66" spans="1:4" x14ac:dyDescent="0.3">
      <c r="A66" s="39">
        <v>64</v>
      </c>
      <c r="B66" s="8">
        <v>1898312.92</v>
      </c>
      <c r="C66" s="8">
        <v>1951371.85</v>
      </c>
      <c r="D66" s="8">
        <v>1990042.79</v>
      </c>
    </row>
    <row r="67" spans="1:4" x14ac:dyDescent="0.3">
      <c r="A67" s="39">
        <v>65</v>
      </c>
      <c r="B67" s="8">
        <v>1824432.79</v>
      </c>
      <c r="C67" s="8">
        <v>1874701.68</v>
      </c>
      <c r="D67" s="8">
        <v>1915520.47</v>
      </c>
    </row>
    <row r="68" spans="1:4" x14ac:dyDescent="0.3">
      <c r="A68" s="39">
        <v>66</v>
      </c>
      <c r="B68" s="8">
        <v>1746745.05</v>
      </c>
      <c r="C68" s="8">
        <v>1810338.87</v>
      </c>
      <c r="D68" s="8">
        <v>1838145.89</v>
      </c>
    </row>
    <row r="69" spans="1:4" x14ac:dyDescent="0.3">
      <c r="A69" s="39">
        <v>67</v>
      </c>
      <c r="B69" s="8">
        <v>1667428.63</v>
      </c>
      <c r="C69" s="8">
        <v>1731222.3</v>
      </c>
      <c r="D69" s="8">
        <v>1773006.7</v>
      </c>
    </row>
    <row r="70" spans="1:4" x14ac:dyDescent="0.3">
      <c r="A70" s="39">
        <v>68</v>
      </c>
      <c r="B70" s="8">
        <v>1600752.1</v>
      </c>
      <c r="C70" s="8">
        <v>1654834.24</v>
      </c>
      <c r="D70" s="8">
        <v>1693012.81</v>
      </c>
    </row>
    <row r="71" spans="1:4" x14ac:dyDescent="0.3">
      <c r="A71" s="39">
        <v>69</v>
      </c>
      <c r="B71" s="8">
        <v>1533983.44</v>
      </c>
      <c r="C71" s="8">
        <v>1574171.58</v>
      </c>
      <c r="D71" s="8">
        <v>1615824.11</v>
      </c>
    </row>
    <row r="72" spans="1:4" x14ac:dyDescent="0.3">
      <c r="A72" s="39">
        <v>70</v>
      </c>
      <c r="B72" s="8">
        <v>1466663.32</v>
      </c>
      <c r="C72" s="8">
        <v>1490629.25</v>
      </c>
      <c r="D72" s="8">
        <v>1534335.44</v>
      </c>
    </row>
    <row r="73" spans="1:4" x14ac:dyDescent="0.3">
      <c r="A73" s="39">
        <v>71</v>
      </c>
      <c r="B73" s="8">
        <v>1432293.23</v>
      </c>
      <c r="C73" s="8">
        <v>1429988.42</v>
      </c>
      <c r="D73" s="8">
        <v>1449846.35</v>
      </c>
    </row>
    <row r="74" spans="1:4" x14ac:dyDescent="0.3">
      <c r="A74" s="39">
        <v>72</v>
      </c>
      <c r="B74" s="8">
        <v>1440968.27</v>
      </c>
      <c r="C74" s="8">
        <v>1391812.78</v>
      </c>
      <c r="D74" s="8">
        <v>1387592.09</v>
      </c>
    </row>
    <row r="75" spans="1:4" x14ac:dyDescent="0.3">
      <c r="A75" s="39">
        <v>73</v>
      </c>
      <c r="B75" s="8">
        <v>1278126.8400000001</v>
      </c>
      <c r="C75" s="8">
        <v>1415803.36</v>
      </c>
      <c r="D75" s="8">
        <v>1346873.84</v>
      </c>
    </row>
    <row r="76" spans="1:4" x14ac:dyDescent="0.3">
      <c r="A76" s="39">
        <v>74</v>
      </c>
      <c r="B76" s="8">
        <v>1035625.02</v>
      </c>
      <c r="C76" s="8">
        <v>1227787.8899999999</v>
      </c>
      <c r="D76" s="8">
        <v>1366247.41</v>
      </c>
    </row>
    <row r="77" spans="1:4" x14ac:dyDescent="0.3">
      <c r="A77" s="39">
        <v>75</v>
      </c>
      <c r="B77" s="8">
        <v>986934.72</v>
      </c>
      <c r="C77" s="8">
        <v>980996.39</v>
      </c>
      <c r="D77" s="8">
        <v>1180976.08</v>
      </c>
    </row>
    <row r="78" spans="1:4" x14ac:dyDescent="0.3">
      <c r="A78" s="39">
        <v>76</v>
      </c>
      <c r="B78" s="8">
        <v>972609.9</v>
      </c>
      <c r="C78" s="8">
        <v>937720.81</v>
      </c>
      <c r="D78" s="8">
        <v>939784.27</v>
      </c>
    </row>
    <row r="79" spans="1:4" x14ac:dyDescent="0.3">
      <c r="A79" s="39">
        <v>77</v>
      </c>
      <c r="B79" s="8">
        <v>898850.85</v>
      </c>
      <c r="C79" s="8">
        <v>919878.76</v>
      </c>
      <c r="D79" s="8">
        <v>894725.68</v>
      </c>
    </row>
    <row r="80" spans="1:4" x14ac:dyDescent="0.3">
      <c r="A80" s="39">
        <v>78</v>
      </c>
      <c r="B80" s="8">
        <v>777937.71</v>
      </c>
      <c r="C80" s="8">
        <v>845063.46</v>
      </c>
      <c r="D80" s="8">
        <v>873462.36</v>
      </c>
    </row>
    <row r="81" spans="1:4" x14ac:dyDescent="0.3">
      <c r="A81" s="39">
        <v>79</v>
      </c>
      <c r="B81" s="8">
        <v>701901.91</v>
      </c>
      <c r="C81" s="8">
        <v>726701.86</v>
      </c>
      <c r="D81" s="8">
        <v>798114.61</v>
      </c>
    </row>
    <row r="82" spans="1:4" x14ac:dyDescent="0.3">
      <c r="A82" s="39">
        <v>80</v>
      </c>
      <c r="B82" s="8">
        <v>638050.27</v>
      </c>
      <c r="C82" s="8">
        <v>645691.53</v>
      </c>
      <c r="D82" s="8">
        <v>682072.56</v>
      </c>
    </row>
    <row r="83" spans="1:4" x14ac:dyDescent="0.3">
      <c r="A83" s="39">
        <v>81</v>
      </c>
      <c r="B83" s="8">
        <v>587163.25</v>
      </c>
      <c r="C83" s="8">
        <v>584761.59</v>
      </c>
      <c r="D83" s="8">
        <v>601704.25</v>
      </c>
    </row>
    <row r="84" spans="1:4" x14ac:dyDescent="0.3">
      <c r="A84" s="39">
        <v>82</v>
      </c>
      <c r="B84" s="8">
        <v>528523.71</v>
      </c>
      <c r="C84" s="8">
        <v>533605.72</v>
      </c>
      <c r="D84" s="8">
        <v>540293.07999999996</v>
      </c>
    </row>
    <row r="85" spans="1:4" x14ac:dyDescent="0.3">
      <c r="A85" s="39">
        <v>83</v>
      </c>
      <c r="B85" s="8">
        <v>472396.68</v>
      </c>
      <c r="C85" s="8">
        <v>475223.43</v>
      </c>
      <c r="D85" s="8">
        <v>488443.35</v>
      </c>
    </row>
    <row r="86" spans="1:4" x14ac:dyDescent="0.3">
      <c r="A86" s="39">
        <v>84</v>
      </c>
      <c r="B86" s="8">
        <v>428124.7</v>
      </c>
      <c r="C86" s="8">
        <v>420187.49</v>
      </c>
      <c r="D86" s="8">
        <v>430752.88</v>
      </c>
    </row>
    <row r="87" spans="1:4" x14ac:dyDescent="0.3">
      <c r="A87" s="39">
        <v>85</v>
      </c>
      <c r="B87" s="8">
        <v>373005.01</v>
      </c>
      <c r="C87" s="8">
        <v>375578.55</v>
      </c>
      <c r="D87" s="8">
        <v>376977.78</v>
      </c>
    </row>
    <row r="88" spans="1:4" x14ac:dyDescent="0.3">
      <c r="A88" s="39">
        <v>86</v>
      </c>
      <c r="B88" s="8">
        <v>331974.65000000002</v>
      </c>
      <c r="C88" s="8">
        <v>323913.7</v>
      </c>
      <c r="D88" s="8">
        <v>333383.3</v>
      </c>
    </row>
    <row r="89" spans="1:4" x14ac:dyDescent="0.3">
      <c r="A89" s="39">
        <v>87</v>
      </c>
      <c r="B89" s="8">
        <v>299509.88</v>
      </c>
      <c r="C89" s="8">
        <v>292927.90999999997</v>
      </c>
      <c r="D89" s="8">
        <v>284155.82</v>
      </c>
    </row>
    <row r="90" spans="1:4" x14ac:dyDescent="0.3">
      <c r="A90" s="39">
        <v>88</v>
      </c>
      <c r="B90" s="8">
        <v>255915.63</v>
      </c>
      <c r="C90" s="8">
        <v>260151.13</v>
      </c>
      <c r="D90" s="8">
        <v>256399</v>
      </c>
    </row>
    <row r="91" spans="1:4" x14ac:dyDescent="0.3">
      <c r="A91" s="39">
        <v>89</v>
      </c>
      <c r="B91" s="8">
        <v>222739.83</v>
      </c>
      <c r="C91" s="8">
        <v>218011.94</v>
      </c>
      <c r="D91" s="8">
        <v>224098.75</v>
      </c>
    </row>
    <row r="92" spans="1:4" x14ac:dyDescent="0.3">
      <c r="A92" s="39">
        <v>90</v>
      </c>
      <c r="B92" s="8">
        <v>179048.95999999999</v>
      </c>
      <c r="C92" s="8">
        <v>186107.19</v>
      </c>
      <c r="D92" s="8">
        <v>184675.67</v>
      </c>
    </row>
    <row r="93" spans="1:4" x14ac:dyDescent="0.3">
      <c r="A93" s="39">
        <v>91</v>
      </c>
      <c r="B93" s="8">
        <v>147688.25</v>
      </c>
      <c r="C93" s="8">
        <v>146538.53</v>
      </c>
      <c r="D93" s="8">
        <v>154201.98000000001</v>
      </c>
    </row>
    <row r="94" spans="1:4" x14ac:dyDescent="0.3">
      <c r="A94" s="39">
        <v>92</v>
      </c>
      <c r="B94" s="8">
        <v>117944.42</v>
      </c>
      <c r="C94" s="8">
        <v>117710.88</v>
      </c>
      <c r="D94" s="8">
        <v>118814.47</v>
      </c>
    </row>
    <row r="95" spans="1:4" x14ac:dyDescent="0.3">
      <c r="A95" s="39">
        <v>93</v>
      </c>
      <c r="B95" s="8">
        <v>89676.44</v>
      </c>
      <c r="C95" s="8">
        <v>91373.24</v>
      </c>
      <c r="D95" s="8">
        <v>92939.94</v>
      </c>
    </row>
    <row r="96" spans="1:4" x14ac:dyDescent="0.3">
      <c r="A96" s="39">
        <v>94</v>
      </c>
      <c r="B96" s="8">
        <v>66942.789999999994</v>
      </c>
      <c r="C96" s="8">
        <v>67705.460000000006</v>
      </c>
      <c r="D96" s="8">
        <v>70437.440000000002</v>
      </c>
    </row>
    <row r="97" spans="1:4" x14ac:dyDescent="0.3">
      <c r="A97" s="39">
        <v>95</v>
      </c>
      <c r="B97" s="8">
        <v>49833.18</v>
      </c>
      <c r="C97" s="8">
        <v>48849.98</v>
      </c>
      <c r="D97" s="8">
        <v>50744.81</v>
      </c>
    </row>
    <row r="98" spans="1:4" x14ac:dyDescent="0.3">
      <c r="A98" s="39">
        <v>96</v>
      </c>
      <c r="B98" s="8">
        <v>34765.050000000003</v>
      </c>
      <c r="C98" s="8">
        <v>35154.53</v>
      </c>
      <c r="D98" s="8">
        <v>35509.47</v>
      </c>
    </row>
    <row r="99" spans="1:4" x14ac:dyDescent="0.3">
      <c r="A99" s="39">
        <v>97</v>
      </c>
      <c r="B99" s="8">
        <v>23585.21</v>
      </c>
      <c r="C99" s="8">
        <v>23644.560000000001</v>
      </c>
      <c r="D99" s="8">
        <v>24739.13</v>
      </c>
    </row>
    <row r="100" spans="1:4" x14ac:dyDescent="0.3">
      <c r="A100" s="39">
        <v>98</v>
      </c>
      <c r="B100" s="8">
        <v>15980.42</v>
      </c>
      <c r="C100" s="8">
        <v>15517.85</v>
      </c>
      <c r="D100" s="8">
        <v>15938.26</v>
      </c>
    </row>
    <row r="101" spans="1:4" x14ac:dyDescent="0.3">
      <c r="A101" s="39">
        <v>99</v>
      </c>
      <c r="B101" s="8">
        <v>9670.83</v>
      </c>
      <c r="C101" s="8">
        <v>10187.48</v>
      </c>
      <c r="D101" s="8">
        <v>10166.64</v>
      </c>
    </row>
    <row r="102" spans="1:4" x14ac:dyDescent="0.3">
      <c r="A102" s="39" t="s">
        <v>206</v>
      </c>
      <c r="B102" s="8">
        <v>12540.800000000001</v>
      </c>
      <c r="C102" s="8">
        <v>12766.87</v>
      </c>
      <c r="D102" s="8">
        <v>13914.019999999999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7"/>
      <c r="C113" s="37"/>
      <c r="D113" s="3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2025-08-05T08:33:16Z</dcterms:modified>
</cp:coreProperties>
</file>