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park\Desktop\work\forecast_study\3_result\Mortality\"/>
    </mc:Choice>
  </mc:AlternateContent>
  <xr:revisionPtr revIDLastSave="0" documentId="13_ncr:1_{22521510-7C73-4CEE-92DA-D419BC4D9840}" xr6:coauthVersionLast="47" xr6:coauthVersionMax="47" xr10:uidLastSave="{00000000-0000-0000-0000-000000000000}"/>
  <bookViews>
    <workbookView xWindow="0" yWindow="0" windowWidth="28800" windowHeight="23400" xr2:uid="{D240E887-A939-490F-A935-BCDE52176D24}"/>
  </bookViews>
  <sheets>
    <sheet name="실제값" sheetId="6" r:id="rId1"/>
    <sheet name="회귀모형" sheetId="7" r:id="rId2"/>
    <sheet name="ARIMA1차" sheetId="1" r:id="rId3"/>
    <sheet name="ARIMA2차" sheetId="2" r:id="rId4"/>
    <sheet name="GLM1차" sheetId="3" r:id="rId5"/>
    <sheet name="GLM2차" sheetId="4" r:id="rId6"/>
    <sheet name="APC" sheetId="8" r:id="rId7"/>
    <sheet name="전체모델결과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" i="8" l="1"/>
  <c r="X5" i="8"/>
  <c r="Y5" i="8"/>
  <c r="Z5" i="8"/>
  <c r="AA5" i="8"/>
  <c r="AB5" i="8"/>
  <c r="AC5" i="8"/>
  <c r="AD5" i="8"/>
  <c r="AE5" i="8"/>
  <c r="W6" i="8"/>
  <c r="X6" i="8"/>
  <c r="Y6" i="8"/>
  <c r="Z6" i="8"/>
  <c r="AA6" i="8"/>
  <c r="AB6" i="8"/>
  <c r="AC6" i="8"/>
  <c r="AD6" i="8"/>
  <c r="AE6" i="8"/>
  <c r="W7" i="8"/>
  <c r="X7" i="8"/>
  <c r="Y7" i="8"/>
  <c r="Z7" i="8"/>
  <c r="AA7" i="8"/>
  <c r="AB7" i="8"/>
  <c r="AC7" i="8"/>
  <c r="AD7" i="8"/>
  <c r="AE7" i="8"/>
  <c r="W8" i="8"/>
  <c r="X8" i="8"/>
  <c r="Y8" i="8"/>
  <c r="Z8" i="8"/>
  <c r="AA8" i="8"/>
  <c r="AB8" i="8"/>
  <c r="AC8" i="8"/>
  <c r="AD8" i="8"/>
  <c r="AE8" i="8"/>
  <c r="W9" i="8"/>
  <c r="X9" i="8"/>
  <c r="Y9" i="8"/>
  <c r="Z9" i="8"/>
  <c r="AA9" i="8"/>
  <c r="AB9" i="8"/>
  <c r="AC9" i="8"/>
  <c r="AD9" i="8"/>
  <c r="AE9" i="8"/>
  <c r="W10" i="8"/>
  <c r="X10" i="8"/>
  <c r="Y10" i="8"/>
  <c r="Z10" i="8"/>
  <c r="AA10" i="8"/>
  <c r="AB10" i="8"/>
  <c r="AC10" i="8"/>
  <c r="AD10" i="8"/>
  <c r="AE10" i="8"/>
  <c r="W11" i="8"/>
  <c r="X11" i="8"/>
  <c r="Y11" i="8"/>
  <c r="Z11" i="8"/>
  <c r="AA11" i="8"/>
  <c r="AB11" i="8"/>
  <c r="AC11" i="8"/>
  <c r="AD11" i="8"/>
  <c r="AE11" i="8"/>
  <c r="W12" i="8"/>
  <c r="X12" i="8"/>
  <c r="Y12" i="8"/>
  <c r="Z12" i="8"/>
  <c r="AA12" i="8"/>
  <c r="AB12" i="8"/>
  <c r="AC12" i="8"/>
  <c r="AD12" i="8"/>
  <c r="AE12" i="8"/>
  <c r="W13" i="8"/>
  <c r="X13" i="8"/>
  <c r="Y13" i="8"/>
  <c r="Z13" i="8"/>
  <c r="AA13" i="8"/>
  <c r="AB13" i="8"/>
  <c r="AC13" i="8"/>
  <c r="AD13" i="8"/>
  <c r="AE13" i="8"/>
  <c r="W14" i="8"/>
  <c r="X14" i="8"/>
  <c r="Y14" i="8"/>
  <c r="Z14" i="8"/>
  <c r="AA14" i="8"/>
  <c r="AB14" i="8"/>
  <c r="AC14" i="8"/>
  <c r="AD14" i="8"/>
  <c r="AE14" i="8"/>
  <c r="W15" i="8"/>
  <c r="X15" i="8"/>
  <c r="Y15" i="8"/>
  <c r="Z15" i="8"/>
  <c r="AA15" i="8"/>
  <c r="AB15" i="8"/>
  <c r="AC15" i="8"/>
  <c r="AD15" i="8"/>
  <c r="AE15" i="8"/>
  <c r="W16" i="8"/>
  <c r="X16" i="8"/>
  <c r="Y16" i="8"/>
  <c r="Z16" i="8"/>
  <c r="AA16" i="8"/>
  <c r="AB16" i="8"/>
  <c r="AC16" i="8"/>
  <c r="AD16" i="8"/>
  <c r="AE16" i="8"/>
  <c r="W17" i="8"/>
  <c r="X17" i="8"/>
  <c r="Y17" i="8"/>
  <c r="Z17" i="8"/>
  <c r="AA17" i="8"/>
  <c r="AB17" i="8"/>
  <c r="AC17" i="8"/>
  <c r="AD17" i="8"/>
  <c r="AE17" i="8"/>
  <c r="W18" i="8"/>
  <c r="X18" i="8"/>
  <c r="Y18" i="8"/>
  <c r="Z18" i="8"/>
  <c r="AA18" i="8"/>
  <c r="AB18" i="8"/>
  <c r="AC18" i="8"/>
  <c r="AD18" i="8"/>
  <c r="AE18" i="8"/>
  <c r="W19" i="8"/>
  <c r="X19" i="8"/>
  <c r="Y19" i="8"/>
  <c r="Z19" i="8"/>
  <c r="AA19" i="8"/>
  <c r="AB19" i="8"/>
  <c r="AC19" i="8"/>
  <c r="AD19" i="8"/>
  <c r="AE19" i="8"/>
  <c r="W20" i="8"/>
  <c r="X20" i="8"/>
  <c r="Y20" i="8"/>
  <c r="Z20" i="8"/>
  <c r="AA20" i="8"/>
  <c r="AB20" i="8"/>
  <c r="AC20" i="8"/>
  <c r="AD20" i="8"/>
  <c r="AE20" i="8"/>
  <c r="W21" i="8"/>
  <c r="X21" i="8"/>
  <c r="Y21" i="8"/>
  <c r="Z21" i="8"/>
  <c r="AA21" i="8"/>
  <c r="AB21" i="8"/>
  <c r="AC21" i="8"/>
  <c r="AD21" i="8"/>
  <c r="AE21" i="8"/>
  <c r="W22" i="8"/>
  <c r="X22" i="8"/>
  <c r="Y22" i="8"/>
  <c r="Z22" i="8"/>
  <c r="AA22" i="8"/>
  <c r="AB22" i="8"/>
  <c r="AC22" i="8"/>
  <c r="AD22" i="8"/>
  <c r="AE22" i="8"/>
  <c r="W23" i="8"/>
  <c r="X23" i="8"/>
  <c r="Y23" i="8"/>
  <c r="Z23" i="8"/>
  <c r="AA23" i="8"/>
  <c r="AB23" i="8"/>
  <c r="AC23" i="8"/>
  <c r="AD23" i="8"/>
  <c r="AE23" i="8"/>
  <c r="W24" i="8"/>
  <c r="X24" i="8"/>
  <c r="Y24" i="8"/>
  <c r="Z24" i="8"/>
  <c r="AA24" i="8"/>
  <c r="AB24" i="8"/>
  <c r="AC24" i="8"/>
  <c r="AD24" i="8"/>
  <c r="AE24" i="8"/>
  <c r="W25" i="8"/>
  <c r="X25" i="8"/>
  <c r="Y25" i="8"/>
  <c r="Z25" i="8"/>
  <c r="AA25" i="8"/>
  <c r="AB25" i="8"/>
  <c r="AC25" i="8"/>
  <c r="AD25" i="8"/>
  <c r="AE25" i="8"/>
  <c r="W26" i="8"/>
  <c r="X26" i="8"/>
  <c r="Y26" i="8"/>
  <c r="Z26" i="8"/>
  <c r="AA26" i="8"/>
  <c r="AB26" i="8"/>
  <c r="AC26" i="8"/>
  <c r="AD26" i="8"/>
  <c r="AE26" i="8"/>
  <c r="W27" i="8"/>
  <c r="X27" i="8"/>
  <c r="Y27" i="8"/>
  <c r="Z27" i="8"/>
  <c r="AA27" i="8"/>
  <c r="AB27" i="8"/>
  <c r="AC27" i="8"/>
  <c r="AD27" i="8"/>
  <c r="AE27" i="8"/>
  <c r="W28" i="8"/>
  <c r="X28" i="8"/>
  <c r="Y28" i="8"/>
  <c r="Z28" i="8"/>
  <c r="AA28" i="8"/>
  <c r="AB28" i="8"/>
  <c r="AC28" i="8"/>
  <c r="AD28" i="8"/>
  <c r="AE28" i="8"/>
  <c r="W29" i="8"/>
  <c r="X29" i="8"/>
  <c r="Y29" i="8"/>
  <c r="Z29" i="8"/>
  <c r="AA29" i="8"/>
  <c r="AB29" i="8"/>
  <c r="AC29" i="8"/>
  <c r="AD29" i="8"/>
  <c r="AE29" i="8"/>
  <c r="W30" i="8"/>
  <c r="X30" i="8"/>
  <c r="Y30" i="8"/>
  <c r="Z30" i="8"/>
  <c r="AA30" i="8"/>
  <c r="AB30" i="8"/>
  <c r="AC30" i="8"/>
  <c r="AD30" i="8"/>
  <c r="AE30" i="8"/>
  <c r="W31" i="8"/>
  <c r="X31" i="8"/>
  <c r="Y31" i="8"/>
  <c r="Z31" i="8"/>
  <c r="AA31" i="8"/>
  <c r="AB31" i="8"/>
  <c r="AC31" i="8"/>
  <c r="AD31" i="8"/>
  <c r="AE31" i="8"/>
  <c r="W32" i="8"/>
  <c r="X32" i="8"/>
  <c r="Y32" i="8"/>
  <c r="Z32" i="8"/>
  <c r="AA32" i="8"/>
  <c r="AB32" i="8"/>
  <c r="AC32" i="8"/>
  <c r="AD32" i="8"/>
  <c r="AE32" i="8"/>
  <c r="W33" i="8"/>
  <c r="X33" i="8"/>
  <c r="Y33" i="8"/>
  <c r="Z33" i="8"/>
  <c r="AA33" i="8"/>
  <c r="AB33" i="8"/>
  <c r="AC33" i="8"/>
  <c r="AD33" i="8"/>
  <c r="AE33" i="8"/>
  <c r="W34" i="8"/>
  <c r="X34" i="8"/>
  <c r="Y34" i="8"/>
  <c r="Z34" i="8"/>
  <c r="AA34" i="8"/>
  <c r="AB34" i="8"/>
  <c r="AC34" i="8"/>
  <c r="AD34" i="8"/>
  <c r="AE34" i="8"/>
  <c r="W35" i="8"/>
  <c r="X35" i="8"/>
  <c r="Y35" i="8"/>
  <c r="Z35" i="8"/>
  <c r="AA35" i="8"/>
  <c r="AB35" i="8"/>
  <c r="AC35" i="8"/>
  <c r="AD35" i="8"/>
  <c r="AE35" i="8"/>
  <c r="W36" i="8"/>
  <c r="X36" i="8"/>
  <c r="Y36" i="8"/>
  <c r="Z36" i="8"/>
  <c r="AA36" i="8"/>
  <c r="AB36" i="8"/>
  <c r="AC36" i="8"/>
  <c r="AD36" i="8"/>
  <c r="AE36" i="8"/>
  <c r="W37" i="8"/>
  <c r="X37" i="8"/>
  <c r="Y37" i="8"/>
  <c r="Z37" i="8"/>
  <c r="AA37" i="8"/>
  <c r="AB37" i="8"/>
  <c r="AC37" i="8"/>
  <c r="AD37" i="8"/>
  <c r="AE37" i="8"/>
  <c r="W38" i="8"/>
  <c r="X38" i="8"/>
  <c r="Y38" i="8"/>
  <c r="Z38" i="8"/>
  <c r="AA38" i="8"/>
  <c r="AB38" i="8"/>
  <c r="AC38" i="8"/>
  <c r="AD38" i="8"/>
  <c r="AE38" i="8"/>
  <c r="W39" i="8"/>
  <c r="X39" i="8"/>
  <c r="Y39" i="8"/>
  <c r="Z39" i="8"/>
  <c r="AA39" i="8"/>
  <c r="AB39" i="8"/>
  <c r="AC39" i="8"/>
  <c r="AD39" i="8"/>
  <c r="AE39" i="8"/>
  <c r="W40" i="8"/>
  <c r="X40" i="8"/>
  <c r="Y40" i="8"/>
  <c r="Z40" i="8"/>
  <c r="AA40" i="8"/>
  <c r="AB40" i="8"/>
  <c r="AC40" i="8"/>
  <c r="AD40" i="8"/>
  <c r="AE40" i="8"/>
  <c r="W41" i="8"/>
  <c r="X41" i="8"/>
  <c r="Y41" i="8"/>
  <c r="Z41" i="8"/>
  <c r="AA41" i="8"/>
  <c r="AB41" i="8"/>
  <c r="AC41" i="8"/>
  <c r="AD41" i="8"/>
  <c r="AE41" i="8"/>
  <c r="W42" i="8"/>
  <c r="X42" i="8"/>
  <c r="Y42" i="8"/>
  <c r="Z42" i="8"/>
  <c r="AA42" i="8"/>
  <c r="AB42" i="8"/>
  <c r="AC42" i="8"/>
  <c r="AD42" i="8"/>
  <c r="AE42" i="8"/>
  <c r="W43" i="8"/>
  <c r="X43" i="8"/>
  <c r="Y43" i="8"/>
  <c r="Z43" i="8"/>
  <c r="AA43" i="8"/>
  <c r="AB43" i="8"/>
  <c r="AC43" i="8"/>
  <c r="AD43" i="8"/>
  <c r="AE43" i="8"/>
  <c r="W44" i="8"/>
  <c r="X44" i="8"/>
  <c r="Y44" i="8"/>
  <c r="Z44" i="8"/>
  <c r="AA44" i="8"/>
  <c r="AB44" i="8"/>
  <c r="AC44" i="8"/>
  <c r="AD44" i="8"/>
  <c r="AE44" i="8"/>
  <c r="W45" i="8"/>
  <c r="X45" i="8"/>
  <c r="Y45" i="8"/>
  <c r="Z45" i="8"/>
  <c r="AA45" i="8"/>
  <c r="AB45" i="8"/>
  <c r="AC45" i="8"/>
  <c r="AD45" i="8"/>
  <c r="AE45" i="8"/>
  <c r="W46" i="8"/>
  <c r="X46" i="8"/>
  <c r="Y46" i="8"/>
  <c r="Z46" i="8"/>
  <c r="AA46" i="8"/>
  <c r="AB46" i="8"/>
  <c r="AC46" i="8"/>
  <c r="AD46" i="8"/>
  <c r="AE46" i="8"/>
  <c r="W47" i="8"/>
  <c r="X47" i="8"/>
  <c r="Y47" i="8"/>
  <c r="Z47" i="8"/>
  <c r="AA47" i="8"/>
  <c r="AB47" i="8"/>
  <c r="AC47" i="8"/>
  <c r="AD47" i="8"/>
  <c r="AE47" i="8"/>
  <c r="W48" i="8"/>
  <c r="X48" i="8"/>
  <c r="Y48" i="8"/>
  <c r="Z48" i="8"/>
  <c r="AA48" i="8"/>
  <c r="AB48" i="8"/>
  <c r="AC48" i="8"/>
  <c r="AD48" i="8"/>
  <c r="AE48" i="8"/>
  <c r="W49" i="8"/>
  <c r="X49" i="8"/>
  <c r="Y49" i="8"/>
  <c r="Z49" i="8"/>
  <c r="AA49" i="8"/>
  <c r="AB49" i="8"/>
  <c r="AC49" i="8"/>
  <c r="AD49" i="8"/>
  <c r="AE49" i="8"/>
  <c r="W50" i="8"/>
  <c r="X50" i="8"/>
  <c r="Y50" i="8"/>
  <c r="Z50" i="8"/>
  <c r="AA50" i="8"/>
  <c r="AB50" i="8"/>
  <c r="AC50" i="8"/>
  <c r="AD50" i="8"/>
  <c r="AE50" i="8"/>
  <c r="W51" i="8"/>
  <c r="X51" i="8"/>
  <c r="Y51" i="8"/>
  <c r="Z51" i="8"/>
  <c r="AA51" i="8"/>
  <c r="AB51" i="8"/>
  <c r="AC51" i="8"/>
  <c r="AD51" i="8"/>
  <c r="AE51" i="8"/>
  <c r="W52" i="8"/>
  <c r="X52" i="8"/>
  <c r="Y52" i="8"/>
  <c r="Z52" i="8"/>
  <c r="AA52" i="8"/>
  <c r="AB52" i="8"/>
  <c r="AC52" i="8"/>
  <c r="AD52" i="8"/>
  <c r="AE52" i="8"/>
  <c r="W53" i="8"/>
  <c r="X53" i="8"/>
  <c r="Y53" i="8"/>
  <c r="Z53" i="8"/>
  <c r="AA53" i="8"/>
  <c r="AB53" i="8"/>
  <c r="AC53" i="8"/>
  <c r="AD53" i="8"/>
  <c r="AE53" i="8"/>
  <c r="W54" i="8"/>
  <c r="X54" i="8"/>
  <c r="Y54" i="8"/>
  <c r="Z54" i="8"/>
  <c r="AA54" i="8"/>
  <c r="AB54" i="8"/>
  <c r="AC54" i="8"/>
  <c r="AD54" i="8"/>
  <c r="AE54" i="8"/>
  <c r="W55" i="8"/>
  <c r="X55" i="8"/>
  <c r="Y55" i="8"/>
  <c r="Z55" i="8"/>
  <c r="AA55" i="8"/>
  <c r="AB55" i="8"/>
  <c r="AC55" i="8"/>
  <c r="AD55" i="8"/>
  <c r="AE55" i="8"/>
  <c r="W56" i="8"/>
  <c r="X56" i="8"/>
  <c r="Y56" i="8"/>
  <c r="Z56" i="8"/>
  <c r="AA56" i="8"/>
  <c r="AB56" i="8"/>
  <c r="AC56" i="8"/>
  <c r="AD56" i="8"/>
  <c r="AE56" i="8"/>
  <c r="W57" i="8"/>
  <c r="X57" i="8"/>
  <c r="Y57" i="8"/>
  <c r="Z57" i="8"/>
  <c r="AA57" i="8"/>
  <c r="AB57" i="8"/>
  <c r="AC57" i="8"/>
  <c r="AD57" i="8"/>
  <c r="AE57" i="8"/>
  <c r="W58" i="8"/>
  <c r="X58" i="8"/>
  <c r="Y58" i="8"/>
  <c r="Z58" i="8"/>
  <c r="AA58" i="8"/>
  <c r="AB58" i="8"/>
  <c r="AC58" i="8"/>
  <c r="AD58" i="8"/>
  <c r="AE58" i="8"/>
  <c r="W59" i="8"/>
  <c r="X59" i="8"/>
  <c r="Y59" i="8"/>
  <c r="Z59" i="8"/>
  <c r="AA59" i="8"/>
  <c r="AB59" i="8"/>
  <c r="AC59" i="8"/>
  <c r="AD59" i="8"/>
  <c r="AE59" i="8"/>
  <c r="W60" i="8"/>
  <c r="X60" i="8"/>
  <c r="Y60" i="8"/>
  <c r="Z60" i="8"/>
  <c r="AA60" i="8"/>
  <c r="AB60" i="8"/>
  <c r="AC60" i="8"/>
  <c r="AD60" i="8"/>
  <c r="AE60" i="8"/>
  <c r="W61" i="8"/>
  <c r="X61" i="8"/>
  <c r="Y61" i="8"/>
  <c r="Z61" i="8"/>
  <c r="AA61" i="8"/>
  <c r="AB61" i="8"/>
  <c r="AC61" i="8"/>
  <c r="AD61" i="8"/>
  <c r="AE61" i="8"/>
  <c r="W62" i="8"/>
  <c r="X62" i="8"/>
  <c r="Y62" i="8"/>
  <c r="Z62" i="8"/>
  <c r="AA62" i="8"/>
  <c r="AB62" i="8"/>
  <c r="AC62" i="8"/>
  <c r="AD62" i="8"/>
  <c r="AE62" i="8"/>
  <c r="W63" i="8"/>
  <c r="X63" i="8"/>
  <c r="Y63" i="8"/>
  <c r="Z63" i="8"/>
  <c r="AA63" i="8"/>
  <c r="AB63" i="8"/>
  <c r="AC63" i="8"/>
  <c r="AD63" i="8"/>
  <c r="AE63" i="8"/>
  <c r="W64" i="8"/>
  <c r="X64" i="8"/>
  <c r="Y64" i="8"/>
  <c r="Z64" i="8"/>
  <c r="AA64" i="8"/>
  <c r="AB64" i="8"/>
  <c r="AC64" i="8"/>
  <c r="AD64" i="8"/>
  <c r="AE64" i="8"/>
  <c r="W65" i="8"/>
  <c r="X65" i="8"/>
  <c r="Y65" i="8"/>
  <c r="Z65" i="8"/>
  <c r="AA65" i="8"/>
  <c r="AB65" i="8"/>
  <c r="AC65" i="8"/>
  <c r="AD65" i="8"/>
  <c r="AE65" i="8"/>
  <c r="W66" i="8"/>
  <c r="X66" i="8"/>
  <c r="Y66" i="8"/>
  <c r="Z66" i="8"/>
  <c r="AA66" i="8"/>
  <c r="AB66" i="8"/>
  <c r="AC66" i="8"/>
  <c r="AD66" i="8"/>
  <c r="AE66" i="8"/>
  <c r="W67" i="8"/>
  <c r="X67" i="8"/>
  <c r="Y67" i="8"/>
  <c r="Z67" i="8"/>
  <c r="AA67" i="8"/>
  <c r="AB67" i="8"/>
  <c r="AC67" i="8"/>
  <c r="AD67" i="8"/>
  <c r="AE67" i="8"/>
  <c r="W68" i="8"/>
  <c r="X68" i="8"/>
  <c r="Y68" i="8"/>
  <c r="Z68" i="8"/>
  <c r="AA68" i="8"/>
  <c r="AB68" i="8"/>
  <c r="AC68" i="8"/>
  <c r="AD68" i="8"/>
  <c r="AE68" i="8"/>
  <c r="W69" i="8"/>
  <c r="X69" i="8"/>
  <c r="Y69" i="8"/>
  <c r="Z69" i="8"/>
  <c r="AA69" i="8"/>
  <c r="AB69" i="8"/>
  <c r="AC69" i="8"/>
  <c r="AD69" i="8"/>
  <c r="AE69" i="8"/>
  <c r="W70" i="8"/>
  <c r="X70" i="8"/>
  <c r="Y70" i="8"/>
  <c r="Z70" i="8"/>
  <c r="AA70" i="8"/>
  <c r="AB70" i="8"/>
  <c r="AC70" i="8"/>
  <c r="AD70" i="8"/>
  <c r="AE70" i="8"/>
  <c r="W71" i="8"/>
  <c r="X71" i="8"/>
  <c r="Y71" i="8"/>
  <c r="Z71" i="8"/>
  <c r="AA71" i="8"/>
  <c r="AB71" i="8"/>
  <c r="AC71" i="8"/>
  <c r="AD71" i="8"/>
  <c r="AE71" i="8"/>
  <c r="W72" i="8"/>
  <c r="X72" i="8"/>
  <c r="Y72" i="8"/>
  <c r="Z72" i="8"/>
  <c r="AA72" i="8"/>
  <c r="AB72" i="8"/>
  <c r="AC72" i="8"/>
  <c r="AD72" i="8"/>
  <c r="AE72" i="8"/>
  <c r="W73" i="8"/>
  <c r="X73" i="8"/>
  <c r="Y73" i="8"/>
  <c r="Z73" i="8"/>
  <c r="AA73" i="8"/>
  <c r="AB73" i="8"/>
  <c r="AC73" i="8"/>
  <c r="AD73" i="8"/>
  <c r="AE73" i="8"/>
  <c r="W74" i="8"/>
  <c r="X74" i="8"/>
  <c r="Y74" i="8"/>
  <c r="Z74" i="8"/>
  <c r="AA74" i="8"/>
  <c r="AB74" i="8"/>
  <c r="AC74" i="8"/>
  <c r="AD74" i="8"/>
  <c r="AE74" i="8"/>
  <c r="W75" i="8"/>
  <c r="X75" i="8"/>
  <c r="Y75" i="8"/>
  <c r="Z75" i="8"/>
  <c r="AA75" i="8"/>
  <c r="AB75" i="8"/>
  <c r="AC75" i="8"/>
  <c r="AD75" i="8"/>
  <c r="AE75" i="8"/>
  <c r="W76" i="8"/>
  <c r="X76" i="8"/>
  <c r="Y76" i="8"/>
  <c r="Z76" i="8"/>
  <c r="AA76" i="8"/>
  <c r="AB76" i="8"/>
  <c r="AC76" i="8"/>
  <c r="AD76" i="8"/>
  <c r="AE76" i="8"/>
  <c r="W77" i="8"/>
  <c r="X77" i="8"/>
  <c r="Y77" i="8"/>
  <c r="Z77" i="8"/>
  <c r="AA77" i="8"/>
  <c r="AB77" i="8"/>
  <c r="AC77" i="8"/>
  <c r="AD77" i="8"/>
  <c r="AE77" i="8"/>
  <c r="W78" i="8"/>
  <c r="X78" i="8"/>
  <c r="Y78" i="8"/>
  <c r="Z78" i="8"/>
  <c r="AA78" i="8"/>
  <c r="AB78" i="8"/>
  <c r="AC78" i="8"/>
  <c r="AD78" i="8"/>
  <c r="AE78" i="8"/>
  <c r="W79" i="8"/>
  <c r="X79" i="8"/>
  <c r="Y79" i="8"/>
  <c r="Z79" i="8"/>
  <c r="AA79" i="8"/>
  <c r="AB79" i="8"/>
  <c r="AC79" i="8"/>
  <c r="AD79" i="8"/>
  <c r="AE79" i="8"/>
  <c r="W80" i="8"/>
  <c r="X80" i="8"/>
  <c r="Y80" i="8"/>
  <c r="Z80" i="8"/>
  <c r="AA80" i="8"/>
  <c r="AB80" i="8"/>
  <c r="AC80" i="8"/>
  <c r="AD80" i="8"/>
  <c r="AE80" i="8"/>
  <c r="W81" i="8"/>
  <c r="X81" i="8"/>
  <c r="Y81" i="8"/>
  <c r="Z81" i="8"/>
  <c r="AA81" i="8"/>
  <c r="AB81" i="8"/>
  <c r="AC81" i="8"/>
  <c r="AD81" i="8"/>
  <c r="AE81" i="8"/>
  <c r="W82" i="8"/>
  <c r="X82" i="8"/>
  <c r="Y82" i="8"/>
  <c r="Z82" i="8"/>
  <c r="AA82" i="8"/>
  <c r="AB82" i="8"/>
  <c r="AC82" i="8"/>
  <c r="AD82" i="8"/>
  <c r="AE82" i="8"/>
  <c r="W83" i="8"/>
  <c r="X83" i="8"/>
  <c r="Y83" i="8"/>
  <c r="Z83" i="8"/>
  <c r="AA83" i="8"/>
  <c r="AB83" i="8"/>
  <c r="AC83" i="8"/>
  <c r="AD83" i="8"/>
  <c r="AE83" i="8"/>
  <c r="W84" i="8"/>
  <c r="X84" i="8"/>
  <c r="Y84" i="8"/>
  <c r="Z84" i="8"/>
  <c r="AA84" i="8"/>
  <c r="AB84" i="8"/>
  <c r="AC84" i="8"/>
  <c r="AD84" i="8"/>
  <c r="AE84" i="8"/>
  <c r="W85" i="8"/>
  <c r="X85" i="8"/>
  <c r="Y85" i="8"/>
  <c r="Z85" i="8"/>
  <c r="AA85" i="8"/>
  <c r="AB85" i="8"/>
  <c r="AC85" i="8"/>
  <c r="AD85" i="8"/>
  <c r="AE85" i="8"/>
  <c r="W86" i="8"/>
  <c r="X86" i="8"/>
  <c r="Y86" i="8"/>
  <c r="Z86" i="8"/>
  <c r="AA86" i="8"/>
  <c r="AB86" i="8"/>
  <c r="AC86" i="8"/>
  <c r="AD86" i="8"/>
  <c r="AE86" i="8"/>
  <c r="W87" i="8"/>
  <c r="X87" i="8"/>
  <c r="Y87" i="8"/>
  <c r="Z87" i="8"/>
  <c r="AA87" i="8"/>
  <c r="AB87" i="8"/>
  <c r="AC87" i="8"/>
  <c r="AD87" i="8"/>
  <c r="AE87" i="8"/>
  <c r="W88" i="8"/>
  <c r="X88" i="8"/>
  <c r="Y88" i="8"/>
  <c r="Z88" i="8"/>
  <c r="AA88" i="8"/>
  <c r="AB88" i="8"/>
  <c r="AC88" i="8"/>
  <c r="AD88" i="8"/>
  <c r="AE88" i="8"/>
  <c r="W89" i="8"/>
  <c r="X89" i="8"/>
  <c r="Y89" i="8"/>
  <c r="Z89" i="8"/>
  <c r="AA89" i="8"/>
  <c r="AB89" i="8"/>
  <c r="AC89" i="8"/>
  <c r="AD89" i="8"/>
  <c r="AE89" i="8"/>
  <c r="W90" i="8"/>
  <c r="X90" i="8"/>
  <c r="Y90" i="8"/>
  <c r="Z90" i="8"/>
  <c r="AA90" i="8"/>
  <c r="AB90" i="8"/>
  <c r="AC90" i="8"/>
  <c r="AD90" i="8"/>
  <c r="AE90" i="8"/>
  <c r="W91" i="8"/>
  <c r="X91" i="8"/>
  <c r="Y91" i="8"/>
  <c r="Z91" i="8"/>
  <c r="AA91" i="8"/>
  <c r="AB91" i="8"/>
  <c r="AC91" i="8"/>
  <c r="AD91" i="8"/>
  <c r="AE91" i="8"/>
  <c r="W92" i="8"/>
  <c r="X92" i="8"/>
  <c r="Y92" i="8"/>
  <c r="Z92" i="8"/>
  <c r="AA92" i="8"/>
  <c r="AB92" i="8"/>
  <c r="AC92" i="8"/>
  <c r="AD92" i="8"/>
  <c r="AE92" i="8"/>
  <c r="W93" i="8"/>
  <c r="X93" i="8"/>
  <c r="Y93" i="8"/>
  <c r="Z93" i="8"/>
  <c r="AA93" i="8"/>
  <c r="AB93" i="8"/>
  <c r="AC93" i="8"/>
  <c r="AD93" i="8"/>
  <c r="AE93" i="8"/>
  <c r="W94" i="8"/>
  <c r="X94" i="8"/>
  <c r="Y94" i="8"/>
  <c r="Z94" i="8"/>
  <c r="AA94" i="8"/>
  <c r="AB94" i="8"/>
  <c r="AC94" i="8"/>
  <c r="AD94" i="8"/>
  <c r="AE94" i="8"/>
  <c r="W95" i="8"/>
  <c r="X95" i="8"/>
  <c r="Y95" i="8"/>
  <c r="Z95" i="8"/>
  <c r="AA95" i="8"/>
  <c r="AB95" i="8"/>
  <c r="AC95" i="8"/>
  <c r="AD95" i="8"/>
  <c r="AE95" i="8"/>
  <c r="W96" i="8"/>
  <c r="X96" i="8"/>
  <c r="Y96" i="8"/>
  <c r="Z96" i="8"/>
  <c r="AA96" i="8"/>
  <c r="AB96" i="8"/>
  <c r="AC96" i="8"/>
  <c r="AD96" i="8"/>
  <c r="AE96" i="8"/>
  <c r="W97" i="8"/>
  <c r="X97" i="8"/>
  <c r="Y97" i="8"/>
  <c r="Z97" i="8"/>
  <c r="AA97" i="8"/>
  <c r="AB97" i="8"/>
  <c r="AC97" i="8"/>
  <c r="AD97" i="8"/>
  <c r="AE97" i="8"/>
  <c r="W98" i="8"/>
  <c r="X98" i="8"/>
  <c r="Y98" i="8"/>
  <c r="Z98" i="8"/>
  <c r="AA98" i="8"/>
  <c r="AB98" i="8"/>
  <c r="AC98" i="8"/>
  <c r="AD98" i="8"/>
  <c r="AE98" i="8"/>
  <c r="W99" i="8"/>
  <c r="X99" i="8"/>
  <c r="Y99" i="8"/>
  <c r="Z99" i="8"/>
  <c r="AA99" i="8"/>
  <c r="AB99" i="8"/>
  <c r="AC99" i="8"/>
  <c r="AD99" i="8"/>
  <c r="AE99" i="8"/>
  <c r="W100" i="8"/>
  <c r="X100" i="8"/>
  <c r="Y100" i="8"/>
  <c r="Z100" i="8"/>
  <c r="AA100" i="8"/>
  <c r="AB100" i="8"/>
  <c r="AC100" i="8"/>
  <c r="AD100" i="8"/>
  <c r="AE100" i="8"/>
  <c r="W101" i="8"/>
  <c r="X101" i="8"/>
  <c r="Y101" i="8"/>
  <c r="Z101" i="8"/>
  <c r="AA101" i="8"/>
  <c r="AB101" i="8"/>
  <c r="AC101" i="8"/>
  <c r="AD101" i="8"/>
  <c r="AE101" i="8"/>
  <c r="W102" i="8"/>
  <c r="X102" i="8"/>
  <c r="Y102" i="8"/>
  <c r="Z102" i="8"/>
  <c r="AA102" i="8"/>
  <c r="AB102" i="8"/>
  <c r="AC102" i="8"/>
  <c r="AD102" i="8"/>
  <c r="AE102" i="8"/>
  <c r="W103" i="8"/>
  <c r="X103" i="8"/>
  <c r="Y103" i="8"/>
  <c r="Z103" i="8"/>
  <c r="AA103" i="8"/>
  <c r="AB103" i="8"/>
  <c r="AC103" i="8"/>
  <c r="AD103" i="8"/>
  <c r="AE103" i="8"/>
  <c r="W104" i="8"/>
  <c r="X104" i="8"/>
  <c r="Y104" i="8"/>
  <c r="Z104" i="8"/>
  <c r="AA104" i="8"/>
  <c r="AB104" i="8"/>
  <c r="AC104" i="8"/>
  <c r="AD104" i="8"/>
  <c r="AE104" i="8"/>
  <c r="X4" i="8"/>
  <c r="Y4" i="8"/>
  <c r="Z4" i="8"/>
  <c r="AA4" i="8"/>
  <c r="AB4" i="8"/>
  <c r="AC4" i="8"/>
  <c r="AD4" i="8"/>
  <c r="AE4" i="8"/>
  <c r="W4" i="8"/>
  <c r="W5" i="4"/>
  <c r="X5" i="4"/>
  <c r="Y5" i="4"/>
  <c r="Z5" i="4"/>
  <c r="AA5" i="4"/>
  <c r="AB5" i="4"/>
  <c r="AC5" i="4"/>
  <c r="AD5" i="4"/>
  <c r="AE5" i="4"/>
  <c r="W6" i="4"/>
  <c r="X6" i="4"/>
  <c r="Y6" i="4"/>
  <c r="Z6" i="4"/>
  <c r="AA6" i="4"/>
  <c r="AB6" i="4"/>
  <c r="AC6" i="4"/>
  <c r="AD6" i="4"/>
  <c r="AE6" i="4"/>
  <c r="W7" i="4"/>
  <c r="X7" i="4"/>
  <c r="Y7" i="4"/>
  <c r="Z7" i="4"/>
  <c r="AA7" i="4"/>
  <c r="AB7" i="4"/>
  <c r="AC7" i="4"/>
  <c r="AD7" i="4"/>
  <c r="AE7" i="4"/>
  <c r="W8" i="4"/>
  <c r="X8" i="4"/>
  <c r="Y8" i="4"/>
  <c r="Z8" i="4"/>
  <c r="AA8" i="4"/>
  <c r="AB8" i="4"/>
  <c r="AC8" i="4"/>
  <c r="AD8" i="4"/>
  <c r="AE8" i="4"/>
  <c r="W9" i="4"/>
  <c r="X9" i="4"/>
  <c r="Y9" i="4"/>
  <c r="Z9" i="4"/>
  <c r="AA9" i="4"/>
  <c r="AB9" i="4"/>
  <c r="AC9" i="4"/>
  <c r="AD9" i="4"/>
  <c r="AE9" i="4"/>
  <c r="W10" i="4"/>
  <c r="X10" i="4"/>
  <c r="Y10" i="4"/>
  <c r="Z10" i="4"/>
  <c r="AA10" i="4"/>
  <c r="AB10" i="4"/>
  <c r="AC10" i="4"/>
  <c r="AD10" i="4"/>
  <c r="AE10" i="4"/>
  <c r="W11" i="4"/>
  <c r="X11" i="4"/>
  <c r="Y11" i="4"/>
  <c r="Z11" i="4"/>
  <c r="AA11" i="4"/>
  <c r="AB11" i="4"/>
  <c r="AC11" i="4"/>
  <c r="AD11" i="4"/>
  <c r="AE11" i="4"/>
  <c r="W12" i="4"/>
  <c r="X12" i="4"/>
  <c r="Y12" i="4"/>
  <c r="Z12" i="4"/>
  <c r="AA12" i="4"/>
  <c r="AB12" i="4"/>
  <c r="AC12" i="4"/>
  <c r="AD12" i="4"/>
  <c r="AE12" i="4"/>
  <c r="W13" i="4"/>
  <c r="X13" i="4"/>
  <c r="Y13" i="4"/>
  <c r="Z13" i="4"/>
  <c r="AA13" i="4"/>
  <c r="AB13" i="4"/>
  <c r="AC13" i="4"/>
  <c r="AD13" i="4"/>
  <c r="AE13" i="4"/>
  <c r="W14" i="4"/>
  <c r="X14" i="4"/>
  <c r="Y14" i="4"/>
  <c r="Z14" i="4"/>
  <c r="AA14" i="4"/>
  <c r="AB14" i="4"/>
  <c r="AC14" i="4"/>
  <c r="AD14" i="4"/>
  <c r="AE14" i="4"/>
  <c r="W15" i="4"/>
  <c r="X15" i="4"/>
  <c r="Y15" i="4"/>
  <c r="Z15" i="4"/>
  <c r="AA15" i="4"/>
  <c r="AB15" i="4"/>
  <c r="AC15" i="4"/>
  <c r="AD15" i="4"/>
  <c r="AE15" i="4"/>
  <c r="W16" i="4"/>
  <c r="X16" i="4"/>
  <c r="Y16" i="4"/>
  <c r="Z16" i="4"/>
  <c r="AA16" i="4"/>
  <c r="AB16" i="4"/>
  <c r="AC16" i="4"/>
  <c r="AD16" i="4"/>
  <c r="AE16" i="4"/>
  <c r="W17" i="4"/>
  <c r="X17" i="4"/>
  <c r="Y17" i="4"/>
  <c r="Z17" i="4"/>
  <c r="AA17" i="4"/>
  <c r="AB17" i="4"/>
  <c r="AC17" i="4"/>
  <c r="AD17" i="4"/>
  <c r="AE17" i="4"/>
  <c r="W18" i="4"/>
  <c r="X18" i="4"/>
  <c r="Y18" i="4"/>
  <c r="Z18" i="4"/>
  <c r="AA18" i="4"/>
  <c r="AB18" i="4"/>
  <c r="AC18" i="4"/>
  <c r="AD18" i="4"/>
  <c r="AE18" i="4"/>
  <c r="W19" i="4"/>
  <c r="X19" i="4"/>
  <c r="Y19" i="4"/>
  <c r="Z19" i="4"/>
  <c r="AA19" i="4"/>
  <c r="AB19" i="4"/>
  <c r="AC19" i="4"/>
  <c r="AD19" i="4"/>
  <c r="AE19" i="4"/>
  <c r="W20" i="4"/>
  <c r="X20" i="4"/>
  <c r="Y20" i="4"/>
  <c r="Z20" i="4"/>
  <c r="AA20" i="4"/>
  <c r="AB20" i="4"/>
  <c r="AC20" i="4"/>
  <c r="AD20" i="4"/>
  <c r="AE20" i="4"/>
  <c r="W21" i="4"/>
  <c r="X21" i="4"/>
  <c r="Y21" i="4"/>
  <c r="Z21" i="4"/>
  <c r="AA21" i="4"/>
  <c r="AB21" i="4"/>
  <c r="AC21" i="4"/>
  <c r="AD21" i="4"/>
  <c r="AE21" i="4"/>
  <c r="W22" i="4"/>
  <c r="X22" i="4"/>
  <c r="Y22" i="4"/>
  <c r="Z22" i="4"/>
  <c r="AA22" i="4"/>
  <c r="AB22" i="4"/>
  <c r="AC22" i="4"/>
  <c r="AD22" i="4"/>
  <c r="AE22" i="4"/>
  <c r="W23" i="4"/>
  <c r="X23" i="4"/>
  <c r="Y23" i="4"/>
  <c r="Z23" i="4"/>
  <c r="AA23" i="4"/>
  <c r="AB23" i="4"/>
  <c r="AC23" i="4"/>
  <c r="AD23" i="4"/>
  <c r="AE23" i="4"/>
  <c r="W24" i="4"/>
  <c r="X24" i="4"/>
  <c r="Y24" i="4"/>
  <c r="Z24" i="4"/>
  <c r="AA24" i="4"/>
  <c r="AB24" i="4"/>
  <c r="AC24" i="4"/>
  <c r="AD24" i="4"/>
  <c r="AE24" i="4"/>
  <c r="W25" i="4"/>
  <c r="X25" i="4"/>
  <c r="Y25" i="4"/>
  <c r="Z25" i="4"/>
  <c r="AA25" i="4"/>
  <c r="AB25" i="4"/>
  <c r="AC25" i="4"/>
  <c r="AD25" i="4"/>
  <c r="AE25" i="4"/>
  <c r="W26" i="4"/>
  <c r="X26" i="4"/>
  <c r="Y26" i="4"/>
  <c r="Z26" i="4"/>
  <c r="AA26" i="4"/>
  <c r="AB26" i="4"/>
  <c r="AC26" i="4"/>
  <c r="AD26" i="4"/>
  <c r="AE26" i="4"/>
  <c r="W27" i="4"/>
  <c r="X27" i="4"/>
  <c r="Y27" i="4"/>
  <c r="Z27" i="4"/>
  <c r="AA27" i="4"/>
  <c r="AB27" i="4"/>
  <c r="AC27" i="4"/>
  <c r="AD27" i="4"/>
  <c r="AE27" i="4"/>
  <c r="W28" i="4"/>
  <c r="X28" i="4"/>
  <c r="Y28" i="4"/>
  <c r="Z28" i="4"/>
  <c r="AA28" i="4"/>
  <c r="AB28" i="4"/>
  <c r="AC28" i="4"/>
  <c r="AD28" i="4"/>
  <c r="AE28" i="4"/>
  <c r="W29" i="4"/>
  <c r="X29" i="4"/>
  <c r="Y29" i="4"/>
  <c r="Z29" i="4"/>
  <c r="AA29" i="4"/>
  <c r="AB29" i="4"/>
  <c r="AC29" i="4"/>
  <c r="AD29" i="4"/>
  <c r="AE29" i="4"/>
  <c r="W30" i="4"/>
  <c r="X30" i="4"/>
  <c r="Y30" i="4"/>
  <c r="Z30" i="4"/>
  <c r="AA30" i="4"/>
  <c r="AB30" i="4"/>
  <c r="AC30" i="4"/>
  <c r="AD30" i="4"/>
  <c r="AE30" i="4"/>
  <c r="W31" i="4"/>
  <c r="X31" i="4"/>
  <c r="Y31" i="4"/>
  <c r="Z31" i="4"/>
  <c r="AA31" i="4"/>
  <c r="AB31" i="4"/>
  <c r="AC31" i="4"/>
  <c r="AD31" i="4"/>
  <c r="AE31" i="4"/>
  <c r="W32" i="4"/>
  <c r="X32" i="4"/>
  <c r="Y32" i="4"/>
  <c r="Z32" i="4"/>
  <c r="AA32" i="4"/>
  <c r="AB32" i="4"/>
  <c r="AC32" i="4"/>
  <c r="AD32" i="4"/>
  <c r="AE32" i="4"/>
  <c r="W33" i="4"/>
  <c r="X33" i="4"/>
  <c r="Y33" i="4"/>
  <c r="Z33" i="4"/>
  <c r="AA33" i="4"/>
  <c r="AB33" i="4"/>
  <c r="AC33" i="4"/>
  <c r="AD33" i="4"/>
  <c r="AE33" i="4"/>
  <c r="W34" i="4"/>
  <c r="X34" i="4"/>
  <c r="Y34" i="4"/>
  <c r="Z34" i="4"/>
  <c r="AA34" i="4"/>
  <c r="AB34" i="4"/>
  <c r="AC34" i="4"/>
  <c r="AD34" i="4"/>
  <c r="AE34" i="4"/>
  <c r="W35" i="4"/>
  <c r="X35" i="4"/>
  <c r="Y35" i="4"/>
  <c r="Z35" i="4"/>
  <c r="AA35" i="4"/>
  <c r="AB35" i="4"/>
  <c r="AC35" i="4"/>
  <c r="AD35" i="4"/>
  <c r="AE35" i="4"/>
  <c r="W36" i="4"/>
  <c r="X36" i="4"/>
  <c r="Y36" i="4"/>
  <c r="Z36" i="4"/>
  <c r="AA36" i="4"/>
  <c r="AB36" i="4"/>
  <c r="AC36" i="4"/>
  <c r="AD36" i="4"/>
  <c r="AE36" i="4"/>
  <c r="W37" i="4"/>
  <c r="X37" i="4"/>
  <c r="Y37" i="4"/>
  <c r="Z37" i="4"/>
  <c r="AA37" i="4"/>
  <c r="AB37" i="4"/>
  <c r="AC37" i="4"/>
  <c r="AD37" i="4"/>
  <c r="AE37" i="4"/>
  <c r="W38" i="4"/>
  <c r="X38" i="4"/>
  <c r="Y38" i="4"/>
  <c r="Z38" i="4"/>
  <c r="AA38" i="4"/>
  <c r="AB38" i="4"/>
  <c r="AC38" i="4"/>
  <c r="AD38" i="4"/>
  <c r="AE38" i="4"/>
  <c r="W39" i="4"/>
  <c r="X39" i="4"/>
  <c r="Y39" i="4"/>
  <c r="Z39" i="4"/>
  <c r="AA39" i="4"/>
  <c r="AB39" i="4"/>
  <c r="AC39" i="4"/>
  <c r="AD39" i="4"/>
  <c r="AE39" i="4"/>
  <c r="W40" i="4"/>
  <c r="X40" i="4"/>
  <c r="Y40" i="4"/>
  <c r="Z40" i="4"/>
  <c r="AA40" i="4"/>
  <c r="AB40" i="4"/>
  <c r="AC40" i="4"/>
  <c r="AD40" i="4"/>
  <c r="AE40" i="4"/>
  <c r="W41" i="4"/>
  <c r="X41" i="4"/>
  <c r="Y41" i="4"/>
  <c r="Z41" i="4"/>
  <c r="AA41" i="4"/>
  <c r="AB41" i="4"/>
  <c r="AC41" i="4"/>
  <c r="AD41" i="4"/>
  <c r="AE41" i="4"/>
  <c r="W42" i="4"/>
  <c r="X42" i="4"/>
  <c r="Y42" i="4"/>
  <c r="Z42" i="4"/>
  <c r="AA42" i="4"/>
  <c r="AB42" i="4"/>
  <c r="AC42" i="4"/>
  <c r="AD42" i="4"/>
  <c r="AE42" i="4"/>
  <c r="W43" i="4"/>
  <c r="X43" i="4"/>
  <c r="Y43" i="4"/>
  <c r="Z43" i="4"/>
  <c r="AA43" i="4"/>
  <c r="AB43" i="4"/>
  <c r="AC43" i="4"/>
  <c r="AD43" i="4"/>
  <c r="AE43" i="4"/>
  <c r="W44" i="4"/>
  <c r="X44" i="4"/>
  <c r="Y44" i="4"/>
  <c r="Z44" i="4"/>
  <c r="AA44" i="4"/>
  <c r="AB44" i="4"/>
  <c r="AC44" i="4"/>
  <c r="AD44" i="4"/>
  <c r="AE44" i="4"/>
  <c r="W45" i="4"/>
  <c r="X45" i="4"/>
  <c r="Y45" i="4"/>
  <c r="Z45" i="4"/>
  <c r="AA45" i="4"/>
  <c r="AB45" i="4"/>
  <c r="AC45" i="4"/>
  <c r="AD45" i="4"/>
  <c r="AE45" i="4"/>
  <c r="W46" i="4"/>
  <c r="X46" i="4"/>
  <c r="Y46" i="4"/>
  <c r="Z46" i="4"/>
  <c r="AA46" i="4"/>
  <c r="AB46" i="4"/>
  <c r="AC46" i="4"/>
  <c r="AD46" i="4"/>
  <c r="AE46" i="4"/>
  <c r="W47" i="4"/>
  <c r="X47" i="4"/>
  <c r="Y47" i="4"/>
  <c r="Z47" i="4"/>
  <c r="AA47" i="4"/>
  <c r="AB47" i="4"/>
  <c r="AC47" i="4"/>
  <c r="AD47" i="4"/>
  <c r="AE47" i="4"/>
  <c r="W48" i="4"/>
  <c r="X48" i="4"/>
  <c r="Y48" i="4"/>
  <c r="Z48" i="4"/>
  <c r="AA48" i="4"/>
  <c r="AB48" i="4"/>
  <c r="AC48" i="4"/>
  <c r="AD48" i="4"/>
  <c r="AE48" i="4"/>
  <c r="W49" i="4"/>
  <c r="X49" i="4"/>
  <c r="Y49" i="4"/>
  <c r="Z49" i="4"/>
  <c r="AA49" i="4"/>
  <c r="AB49" i="4"/>
  <c r="AC49" i="4"/>
  <c r="AD49" i="4"/>
  <c r="AE49" i="4"/>
  <c r="W50" i="4"/>
  <c r="X50" i="4"/>
  <c r="Y50" i="4"/>
  <c r="Z50" i="4"/>
  <c r="AA50" i="4"/>
  <c r="AB50" i="4"/>
  <c r="AC50" i="4"/>
  <c r="AD50" i="4"/>
  <c r="AE50" i="4"/>
  <c r="W51" i="4"/>
  <c r="X51" i="4"/>
  <c r="Y51" i="4"/>
  <c r="Z51" i="4"/>
  <c r="AA51" i="4"/>
  <c r="AB51" i="4"/>
  <c r="AC51" i="4"/>
  <c r="AD51" i="4"/>
  <c r="AE51" i="4"/>
  <c r="W52" i="4"/>
  <c r="X52" i="4"/>
  <c r="Y52" i="4"/>
  <c r="Z52" i="4"/>
  <c r="AA52" i="4"/>
  <c r="AB52" i="4"/>
  <c r="AC52" i="4"/>
  <c r="AD52" i="4"/>
  <c r="AE52" i="4"/>
  <c r="W53" i="4"/>
  <c r="X53" i="4"/>
  <c r="Y53" i="4"/>
  <c r="Z53" i="4"/>
  <c r="AA53" i="4"/>
  <c r="AB53" i="4"/>
  <c r="AC53" i="4"/>
  <c r="AD53" i="4"/>
  <c r="AE53" i="4"/>
  <c r="W54" i="4"/>
  <c r="X54" i="4"/>
  <c r="Y54" i="4"/>
  <c r="Z54" i="4"/>
  <c r="AA54" i="4"/>
  <c r="AB54" i="4"/>
  <c r="AC54" i="4"/>
  <c r="AD54" i="4"/>
  <c r="AE54" i="4"/>
  <c r="W55" i="4"/>
  <c r="X55" i="4"/>
  <c r="Y55" i="4"/>
  <c r="Z55" i="4"/>
  <c r="AA55" i="4"/>
  <c r="AB55" i="4"/>
  <c r="AC55" i="4"/>
  <c r="AD55" i="4"/>
  <c r="AE55" i="4"/>
  <c r="W56" i="4"/>
  <c r="X56" i="4"/>
  <c r="Y56" i="4"/>
  <c r="Z56" i="4"/>
  <c r="AA56" i="4"/>
  <c r="AB56" i="4"/>
  <c r="AC56" i="4"/>
  <c r="AD56" i="4"/>
  <c r="AE56" i="4"/>
  <c r="W57" i="4"/>
  <c r="X57" i="4"/>
  <c r="Y57" i="4"/>
  <c r="Z57" i="4"/>
  <c r="AA57" i="4"/>
  <c r="AB57" i="4"/>
  <c r="AC57" i="4"/>
  <c r="AD57" i="4"/>
  <c r="AE57" i="4"/>
  <c r="W58" i="4"/>
  <c r="X58" i="4"/>
  <c r="Y58" i="4"/>
  <c r="Z58" i="4"/>
  <c r="AA58" i="4"/>
  <c r="AB58" i="4"/>
  <c r="AC58" i="4"/>
  <c r="AD58" i="4"/>
  <c r="AE58" i="4"/>
  <c r="W59" i="4"/>
  <c r="X59" i="4"/>
  <c r="Y59" i="4"/>
  <c r="Z59" i="4"/>
  <c r="AA59" i="4"/>
  <c r="AB59" i="4"/>
  <c r="AC59" i="4"/>
  <c r="AD59" i="4"/>
  <c r="AE59" i="4"/>
  <c r="W60" i="4"/>
  <c r="X60" i="4"/>
  <c r="Y60" i="4"/>
  <c r="Z60" i="4"/>
  <c r="AA60" i="4"/>
  <c r="AB60" i="4"/>
  <c r="AC60" i="4"/>
  <c r="AD60" i="4"/>
  <c r="AE60" i="4"/>
  <c r="W61" i="4"/>
  <c r="X61" i="4"/>
  <c r="Y61" i="4"/>
  <c r="Z61" i="4"/>
  <c r="AA61" i="4"/>
  <c r="AB61" i="4"/>
  <c r="AC61" i="4"/>
  <c r="AD61" i="4"/>
  <c r="AE61" i="4"/>
  <c r="W62" i="4"/>
  <c r="X62" i="4"/>
  <c r="Y62" i="4"/>
  <c r="Z62" i="4"/>
  <c r="AA62" i="4"/>
  <c r="AB62" i="4"/>
  <c r="AC62" i="4"/>
  <c r="AD62" i="4"/>
  <c r="AE62" i="4"/>
  <c r="W63" i="4"/>
  <c r="X63" i="4"/>
  <c r="Y63" i="4"/>
  <c r="Z63" i="4"/>
  <c r="AA63" i="4"/>
  <c r="AB63" i="4"/>
  <c r="AC63" i="4"/>
  <c r="AD63" i="4"/>
  <c r="AE63" i="4"/>
  <c r="W64" i="4"/>
  <c r="X64" i="4"/>
  <c r="Y64" i="4"/>
  <c r="Z64" i="4"/>
  <c r="AA64" i="4"/>
  <c r="AB64" i="4"/>
  <c r="AC64" i="4"/>
  <c r="AD64" i="4"/>
  <c r="AE64" i="4"/>
  <c r="W65" i="4"/>
  <c r="X65" i="4"/>
  <c r="Y65" i="4"/>
  <c r="Z65" i="4"/>
  <c r="AA65" i="4"/>
  <c r="AB65" i="4"/>
  <c r="AC65" i="4"/>
  <c r="AD65" i="4"/>
  <c r="AE65" i="4"/>
  <c r="W66" i="4"/>
  <c r="X66" i="4"/>
  <c r="Y66" i="4"/>
  <c r="Z66" i="4"/>
  <c r="AA66" i="4"/>
  <c r="AB66" i="4"/>
  <c r="AC66" i="4"/>
  <c r="AD66" i="4"/>
  <c r="AE66" i="4"/>
  <c r="W67" i="4"/>
  <c r="X67" i="4"/>
  <c r="Y67" i="4"/>
  <c r="Z67" i="4"/>
  <c r="AA67" i="4"/>
  <c r="AB67" i="4"/>
  <c r="AC67" i="4"/>
  <c r="AD67" i="4"/>
  <c r="AE67" i="4"/>
  <c r="W68" i="4"/>
  <c r="X68" i="4"/>
  <c r="Y68" i="4"/>
  <c r="Z68" i="4"/>
  <c r="AA68" i="4"/>
  <c r="AB68" i="4"/>
  <c r="AC68" i="4"/>
  <c r="AD68" i="4"/>
  <c r="AE68" i="4"/>
  <c r="W69" i="4"/>
  <c r="X69" i="4"/>
  <c r="Y69" i="4"/>
  <c r="Z69" i="4"/>
  <c r="AA69" i="4"/>
  <c r="AB69" i="4"/>
  <c r="AC69" i="4"/>
  <c r="AD69" i="4"/>
  <c r="AE69" i="4"/>
  <c r="W70" i="4"/>
  <c r="X70" i="4"/>
  <c r="Y70" i="4"/>
  <c r="Z70" i="4"/>
  <c r="AA70" i="4"/>
  <c r="AB70" i="4"/>
  <c r="AC70" i="4"/>
  <c r="AD70" i="4"/>
  <c r="AE70" i="4"/>
  <c r="W71" i="4"/>
  <c r="X71" i="4"/>
  <c r="Y71" i="4"/>
  <c r="Z71" i="4"/>
  <c r="AA71" i="4"/>
  <c r="AB71" i="4"/>
  <c r="AC71" i="4"/>
  <c r="AD71" i="4"/>
  <c r="AE71" i="4"/>
  <c r="W72" i="4"/>
  <c r="X72" i="4"/>
  <c r="Y72" i="4"/>
  <c r="Z72" i="4"/>
  <c r="AA72" i="4"/>
  <c r="AB72" i="4"/>
  <c r="AC72" i="4"/>
  <c r="AD72" i="4"/>
  <c r="AE72" i="4"/>
  <c r="W73" i="4"/>
  <c r="X73" i="4"/>
  <c r="Y73" i="4"/>
  <c r="Z73" i="4"/>
  <c r="AA73" i="4"/>
  <c r="AB73" i="4"/>
  <c r="AC73" i="4"/>
  <c r="AD73" i="4"/>
  <c r="AE73" i="4"/>
  <c r="W74" i="4"/>
  <c r="X74" i="4"/>
  <c r="Y74" i="4"/>
  <c r="Z74" i="4"/>
  <c r="AA74" i="4"/>
  <c r="AB74" i="4"/>
  <c r="AC74" i="4"/>
  <c r="AD74" i="4"/>
  <c r="AE74" i="4"/>
  <c r="W75" i="4"/>
  <c r="X75" i="4"/>
  <c r="Y75" i="4"/>
  <c r="Z75" i="4"/>
  <c r="AA75" i="4"/>
  <c r="AB75" i="4"/>
  <c r="AC75" i="4"/>
  <c r="AD75" i="4"/>
  <c r="AE75" i="4"/>
  <c r="W76" i="4"/>
  <c r="X76" i="4"/>
  <c r="Y76" i="4"/>
  <c r="Z76" i="4"/>
  <c r="AA76" i="4"/>
  <c r="AB76" i="4"/>
  <c r="AC76" i="4"/>
  <c r="AD76" i="4"/>
  <c r="AE76" i="4"/>
  <c r="W77" i="4"/>
  <c r="X77" i="4"/>
  <c r="Y77" i="4"/>
  <c r="Z77" i="4"/>
  <c r="AA77" i="4"/>
  <c r="AB77" i="4"/>
  <c r="AC77" i="4"/>
  <c r="AD77" i="4"/>
  <c r="AE77" i="4"/>
  <c r="W78" i="4"/>
  <c r="X78" i="4"/>
  <c r="Y78" i="4"/>
  <c r="Z78" i="4"/>
  <c r="AA78" i="4"/>
  <c r="AB78" i="4"/>
  <c r="AC78" i="4"/>
  <c r="AD78" i="4"/>
  <c r="AE78" i="4"/>
  <c r="W79" i="4"/>
  <c r="X79" i="4"/>
  <c r="Y79" i="4"/>
  <c r="Z79" i="4"/>
  <c r="AA79" i="4"/>
  <c r="AB79" i="4"/>
  <c r="AC79" i="4"/>
  <c r="AD79" i="4"/>
  <c r="AE79" i="4"/>
  <c r="W80" i="4"/>
  <c r="X80" i="4"/>
  <c r="Y80" i="4"/>
  <c r="Z80" i="4"/>
  <c r="AA80" i="4"/>
  <c r="AB80" i="4"/>
  <c r="AC80" i="4"/>
  <c r="AD80" i="4"/>
  <c r="AE80" i="4"/>
  <c r="W81" i="4"/>
  <c r="X81" i="4"/>
  <c r="Y81" i="4"/>
  <c r="Z81" i="4"/>
  <c r="AA81" i="4"/>
  <c r="AB81" i="4"/>
  <c r="AC81" i="4"/>
  <c r="AD81" i="4"/>
  <c r="AE81" i="4"/>
  <c r="W82" i="4"/>
  <c r="X82" i="4"/>
  <c r="Y82" i="4"/>
  <c r="Z82" i="4"/>
  <c r="AA82" i="4"/>
  <c r="AB82" i="4"/>
  <c r="AC82" i="4"/>
  <c r="AD82" i="4"/>
  <c r="AE82" i="4"/>
  <c r="W83" i="4"/>
  <c r="X83" i="4"/>
  <c r="Y83" i="4"/>
  <c r="Z83" i="4"/>
  <c r="AA83" i="4"/>
  <c r="AB83" i="4"/>
  <c r="AC83" i="4"/>
  <c r="AD83" i="4"/>
  <c r="AE83" i="4"/>
  <c r="W84" i="4"/>
  <c r="X84" i="4"/>
  <c r="Y84" i="4"/>
  <c r="Z84" i="4"/>
  <c r="AA84" i="4"/>
  <c r="AB84" i="4"/>
  <c r="AC84" i="4"/>
  <c r="AD84" i="4"/>
  <c r="AE84" i="4"/>
  <c r="W85" i="4"/>
  <c r="X85" i="4"/>
  <c r="Y85" i="4"/>
  <c r="Z85" i="4"/>
  <c r="AA85" i="4"/>
  <c r="AB85" i="4"/>
  <c r="AC85" i="4"/>
  <c r="AD85" i="4"/>
  <c r="AE85" i="4"/>
  <c r="W86" i="4"/>
  <c r="X86" i="4"/>
  <c r="Y86" i="4"/>
  <c r="Z86" i="4"/>
  <c r="AA86" i="4"/>
  <c r="AB86" i="4"/>
  <c r="AC86" i="4"/>
  <c r="AD86" i="4"/>
  <c r="AE86" i="4"/>
  <c r="W87" i="4"/>
  <c r="X87" i="4"/>
  <c r="Y87" i="4"/>
  <c r="Z87" i="4"/>
  <c r="AA87" i="4"/>
  <c r="AB87" i="4"/>
  <c r="AC87" i="4"/>
  <c r="AD87" i="4"/>
  <c r="AE87" i="4"/>
  <c r="W88" i="4"/>
  <c r="X88" i="4"/>
  <c r="Y88" i="4"/>
  <c r="Z88" i="4"/>
  <c r="AA88" i="4"/>
  <c r="AB88" i="4"/>
  <c r="AC88" i="4"/>
  <c r="AD88" i="4"/>
  <c r="AE88" i="4"/>
  <c r="W89" i="4"/>
  <c r="X89" i="4"/>
  <c r="Y89" i="4"/>
  <c r="Z89" i="4"/>
  <c r="AA89" i="4"/>
  <c r="AB89" i="4"/>
  <c r="AC89" i="4"/>
  <c r="AD89" i="4"/>
  <c r="AE89" i="4"/>
  <c r="W90" i="4"/>
  <c r="X90" i="4"/>
  <c r="Y90" i="4"/>
  <c r="Z90" i="4"/>
  <c r="AA90" i="4"/>
  <c r="AB90" i="4"/>
  <c r="AC90" i="4"/>
  <c r="AD90" i="4"/>
  <c r="AE90" i="4"/>
  <c r="W91" i="4"/>
  <c r="X91" i="4"/>
  <c r="Y91" i="4"/>
  <c r="Z91" i="4"/>
  <c r="AA91" i="4"/>
  <c r="AB91" i="4"/>
  <c r="AC91" i="4"/>
  <c r="AD91" i="4"/>
  <c r="AE91" i="4"/>
  <c r="W92" i="4"/>
  <c r="X92" i="4"/>
  <c r="Y92" i="4"/>
  <c r="Z92" i="4"/>
  <c r="AA92" i="4"/>
  <c r="AB92" i="4"/>
  <c r="AC92" i="4"/>
  <c r="AD92" i="4"/>
  <c r="AE92" i="4"/>
  <c r="W93" i="4"/>
  <c r="X93" i="4"/>
  <c r="Y93" i="4"/>
  <c r="Z93" i="4"/>
  <c r="AA93" i="4"/>
  <c r="AB93" i="4"/>
  <c r="AC93" i="4"/>
  <c r="AD93" i="4"/>
  <c r="AE93" i="4"/>
  <c r="W94" i="4"/>
  <c r="X94" i="4"/>
  <c r="Y94" i="4"/>
  <c r="Z94" i="4"/>
  <c r="AA94" i="4"/>
  <c r="AB94" i="4"/>
  <c r="AC94" i="4"/>
  <c r="AD94" i="4"/>
  <c r="AE94" i="4"/>
  <c r="W95" i="4"/>
  <c r="X95" i="4"/>
  <c r="Y95" i="4"/>
  <c r="Z95" i="4"/>
  <c r="AA95" i="4"/>
  <c r="AB95" i="4"/>
  <c r="AC95" i="4"/>
  <c r="AD95" i="4"/>
  <c r="AE95" i="4"/>
  <c r="W96" i="4"/>
  <c r="X96" i="4"/>
  <c r="Y96" i="4"/>
  <c r="Z96" i="4"/>
  <c r="AA96" i="4"/>
  <c r="AB96" i="4"/>
  <c r="AC96" i="4"/>
  <c r="AD96" i="4"/>
  <c r="AE96" i="4"/>
  <c r="W97" i="4"/>
  <c r="X97" i="4"/>
  <c r="Y97" i="4"/>
  <c r="Z97" i="4"/>
  <c r="AA97" i="4"/>
  <c r="AB97" i="4"/>
  <c r="AC97" i="4"/>
  <c r="AD97" i="4"/>
  <c r="AE97" i="4"/>
  <c r="W98" i="4"/>
  <c r="X98" i="4"/>
  <c r="Y98" i="4"/>
  <c r="Z98" i="4"/>
  <c r="AA98" i="4"/>
  <c r="AB98" i="4"/>
  <c r="AC98" i="4"/>
  <c r="AD98" i="4"/>
  <c r="AE98" i="4"/>
  <c r="W99" i="4"/>
  <c r="X99" i="4"/>
  <c r="Y99" i="4"/>
  <c r="Z99" i="4"/>
  <c r="AA99" i="4"/>
  <c r="AB99" i="4"/>
  <c r="AC99" i="4"/>
  <c r="AD99" i="4"/>
  <c r="AE99" i="4"/>
  <c r="W100" i="4"/>
  <c r="X100" i="4"/>
  <c r="Y100" i="4"/>
  <c r="Z100" i="4"/>
  <c r="AA100" i="4"/>
  <c r="AB100" i="4"/>
  <c r="AC100" i="4"/>
  <c r="AD100" i="4"/>
  <c r="AE100" i="4"/>
  <c r="W101" i="4"/>
  <c r="X101" i="4"/>
  <c r="Y101" i="4"/>
  <c r="Z101" i="4"/>
  <c r="AA101" i="4"/>
  <c r="AB101" i="4"/>
  <c r="AC101" i="4"/>
  <c r="AD101" i="4"/>
  <c r="AE101" i="4"/>
  <c r="W102" i="4"/>
  <c r="X102" i="4"/>
  <c r="Y102" i="4"/>
  <c r="Z102" i="4"/>
  <c r="AA102" i="4"/>
  <c r="AB102" i="4"/>
  <c r="AC102" i="4"/>
  <c r="AD102" i="4"/>
  <c r="AE102" i="4"/>
  <c r="W103" i="4"/>
  <c r="X103" i="4"/>
  <c r="Y103" i="4"/>
  <c r="Z103" i="4"/>
  <c r="AA103" i="4"/>
  <c r="AB103" i="4"/>
  <c r="AC103" i="4"/>
  <c r="AD103" i="4"/>
  <c r="AE103" i="4"/>
  <c r="W104" i="4"/>
  <c r="X104" i="4"/>
  <c r="Y104" i="4"/>
  <c r="Z104" i="4"/>
  <c r="AA104" i="4"/>
  <c r="AB104" i="4"/>
  <c r="AC104" i="4"/>
  <c r="AD104" i="4"/>
  <c r="AE104" i="4"/>
  <c r="X4" i="4"/>
  <c r="Y4" i="4"/>
  <c r="Z4" i="4"/>
  <c r="AA4" i="4"/>
  <c r="AB4" i="4"/>
  <c r="AC4" i="4"/>
  <c r="AD4" i="4"/>
  <c r="AE4" i="4"/>
  <c r="W4" i="4"/>
  <c r="W5" i="3"/>
  <c r="X5" i="3"/>
  <c r="Y5" i="3"/>
  <c r="Z5" i="3"/>
  <c r="AA5" i="3"/>
  <c r="AB5" i="3"/>
  <c r="AC5" i="3"/>
  <c r="AD5" i="3"/>
  <c r="AE5" i="3"/>
  <c r="W6" i="3"/>
  <c r="X6" i="3"/>
  <c r="Y6" i="3"/>
  <c r="Z6" i="3"/>
  <c r="AA6" i="3"/>
  <c r="AB6" i="3"/>
  <c r="AC6" i="3"/>
  <c r="AD6" i="3"/>
  <c r="AE6" i="3"/>
  <c r="W7" i="3"/>
  <c r="X7" i="3"/>
  <c r="Y7" i="3"/>
  <c r="Z7" i="3"/>
  <c r="AA7" i="3"/>
  <c r="AB7" i="3"/>
  <c r="AC7" i="3"/>
  <c r="AD7" i="3"/>
  <c r="AE7" i="3"/>
  <c r="W8" i="3"/>
  <c r="X8" i="3"/>
  <c r="Y8" i="3"/>
  <c r="Z8" i="3"/>
  <c r="AA8" i="3"/>
  <c r="AB8" i="3"/>
  <c r="AC8" i="3"/>
  <c r="AD8" i="3"/>
  <c r="AE8" i="3"/>
  <c r="W9" i="3"/>
  <c r="X9" i="3"/>
  <c r="Y9" i="3"/>
  <c r="Z9" i="3"/>
  <c r="AA9" i="3"/>
  <c r="AB9" i="3"/>
  <c r="AC9" i="3"/>
  <c r="AD9" i="3"/>
  <c r="AE9" i="3"/>
  <c r="W10" i="3"/>
  <c r="X10" i="3"/>
  <c r="Y10" i="3"/>
  <c r="Z10" i="3"/>
  <c r="AA10" i="3"/>
  <c r="AB10" i="3"/>
  <c r="AC10" i="3"/>
  <c r="AD10" i="3"/>
  <c r="AE10" i="3"/>
  <c r="W11" i="3"/>
  <c r="X11" i="3"/>
  <c r="Y11" i="3"/>
  <c r="Z11" i="3"/>
  <c r="AA11" i="3"/>
  <c r="AB11" i="3"/>
  <c r="AC11" i="3"/>
  <c r="AD11" i="3"/>
  <c r="AE11" i="3"/>
  <c r="W12" i="3"/>
  <c r="X12" i="3"/>
  <c r="Y12" i="3"/>
  <c r="Z12" i="3"/>
  <c r="AA12" i="3"/>
  <c r="AB12" i="3"/>
  <c r="AC12" i="3"/>
  <c r="AD12" i="3"/>
  <c r="AE12" i="3"/>
  <c r="W13" i="3"/>
  <c r="X13" i="3"/>
  <c r="Y13" i="3"/>
  <c r="Z13" i="3"/>
  <c r="AA13" i="3"/>
  <c r="AB13" i="3"/>
  <c r="AC13" i="3"/>
  <c r="AD13" i="3"/>
  <c r="AE13" i="3"/>
  <c r="W14" i="3"/>
  <c r="X14" i="3"/>
  <c r="Y14" i="3"/>
  <c r="Z14" i="3"/>
  <c r="AA14" i="3"/>
  <c r="AB14" i="3"/>
  <c r="AC14" i="3"/>
  <c r="AD14" i="3"/>
  <c r="AE14" i="3"/>
  <c r="W15" i="3"/>
  <c r="X15" i="3"/>
  <c r="Y15" i="3"/>
  <c r="Z15" i="3"/>
  <c r="AA15" i="3"/>
  <c r="AB15" i="3"/>
  <c r="AC15" i="3"/>
  <c r="AD15" i="3"/>
  <c r="AE15" i="3"/>
  <c r="W16" i="3"/>
  <c r="X16" i="3"/>
  <c r="Y16" i="3"/>
  <c r="Z16" i="3"/>
  <c r="AA16" i="3"/>
  <c r="AB16" i="3"/>
  <c r="AC16" i="3"/>
  <c r="AD16" i="3"/>
  <c r="AE16" i="3"/>
  <c r="W17" i="3"/>
  <c r="X17" i="3"/>
  <c r="Y17" i="3"/>
  <c r="Z17" i="3"/>
  <c r="AA17" i="3"/>
  <c r="AB17" i="3"/>
  <c r="AC17" i="3"/>
  <c r="AD17" i="3"/>
  <c r="AE17" i="3"/>
  <c r="W18" i="3"/>
  <c r="X18" i="3"/>
  <c r="Y18" i="3"/>
  <c r="Z18" i="3"/>
  <c r="AA18" i="3"/>
  <c r="AB18" i="3"/>
  <c r="AC18" i="3"/>
  <c r="AD18" i="3"/>
  <c r="AE18" i="3"/>
  <c r="W19" i="3"/>
  <c r="X19" i="3"/>
  <c r="Y19" i="3"/>
  <c r="Z19" i="3"/>
  <c r="AA19" i="3"/>
  <c r="AB19" i="3"/>
  <c r="AC19" i="3"/>
  <c r="AD19" i="3"/>
  <c r="AE19" i="3"/>
  <c r="W20" i="3"/>
  <c r="X20" i="3"/>
  <c r="Y20" i="3"/>
  <c r="Z20" i="3"/>
  <c r="AA20" i="3"/>
  <c r="AB20" i="3"/>
  <c r="AC20" i="3"/>
  <c r="AD20" i="3"/>
  <c r="AE20" i="3"/>
  <c r="W21" i="3"/>
  <c r="X21" i="3"/>
  <c r="Y21" i="3"/>
  <c r="Z21" i="3"/>
  <c r="AA21" i="3"/>
  <c r="AB21" i="3"/>
  <c r="AC21" i="3"/>
  <c r="AD21" i="3"/>
  <c r="AE21" i="3"/>
  <c r="W22" i="3"/>
  <c r="X22" i="3"/>
  <c r="Y22" i="3"/>
  <c r="Z22" i="3"/>
  <c r="AA22" i="3"/>
  <c r="AB22" i="3"/>
  <c r="AC22" i="3"/>
  <c r="AD22" i="3"/>
  <c r="AE22" i="3"/>
  <c r="W23" i="3"/>
  <c r="X23" i="3"/>
  <c r="Y23" i="3"/>
  <c r="Z23" i="3"/>
  <c r="AA23" i="3"/>
  <c r="AB23" i="3"/>
  <c r="AC23" i="3"/>
  <c r="AD23" i="3"/>
  <c r="AE23" i="3"/>
  <c r="W24" i="3"/>
  <c r="X24" i="3"/>
  <c r="Y24" i="3"/>
  <c r="Z24" i="3"/>
  <c r="AA24" i="3"/>
  <c r="AB24" i="3"/>
  <c r="AC24" i="3"/>
  <c r="AD24" i="3"/>
  <c r="AE24" i="3"/>
  <c r="W25" i="3"/>
  <c r="X25" i="3"/>
  <c r="Y25" i="3"/>
  <c r="Z25" i="3"/>
  <c r="AA25" i="3"/>
  <c r="AB25" i="3"/>
  <c r="AC25" i="3"/>
  <c r="AD25" i="3"/>
  <c r="AE25" i="3"/>
  <c r="W26" i="3"/>
  <c r="X26" i="3"/>
  <c r="Y26" i="3"/>
  <c r="Z26" i="3"/>
  <c r="AA26" i="3"/>
  <c r="AB26" i="3"/>
  <c r="AC26" i="3"/>
  <c r="AD26" i="3"/>
  <c r="AE26" i="3"/>
  <c r="W27" i="3"/>
  <c r="X27" i="3"/>
  <c r="Y27" i="3"/>
  <c r="Z27" i="3"/>
  <c r="AA27" i="3"/>
  <c r="AB27" i="3"/>
  <c r="AC27" i="3"/>
  <c r="AD27" i="3"/>
  <c r="AE27" i="3"/>
  <c r="W28" i="3"/>
  <c r="X28" i="3"/>
  <c r="Y28" i="3"/>
  <c r="Z28" i="3"/>
  <c r="AA28" i="3"/>
  <c r="AB28" i="3"/>
  <c r="AC28" i="3"/>
  <c r="AD28" i="3"/>
  <c r="AE28" i="3"/>
  <c r="W29" i="3"/>
  <c r="X29" i="3"/>
  <c r="Y29" i="3"/>
  <c r="Z29" i="3"/>
  <c r="AA29" i="3"/>
  <c r="AB29" i="3"/>
  <c r="AC29" i="3"/>
  <c r="AD29" i="3"/>
  <c r="AE29" i="3"/>
  <c r="W30" i="3"/>
  <c r="X30" i="3"/>
  <c r="Y30" i="3"/>
  <c r="Z30" i="3"/>
  <c r="AA30" i="3"/>
  <c r="AB30" i="3"/>
  <c r="AC30" i="3"/>
  <c r="AD30" i="3"/>
  <c r="AE30" i="3"/>
  <c r="W31" i="3"/>
  <c r="X31" i="3"/>
  <c r="Y31" i="3"/>
  <c r="Z31" i="3"/>
  <c r="AA31" i="3"/>
  <c r="AB31" i="3"/>
  <c r="AC31" i="3"/>
  <c r="AD31" i="3"/>
  <c r="AE31" i="3"/>
  <c r="W32" i="3"/>
  <c r="X32" i="3"/>
  <c r="Y32" i="3"/>
  <c r="Z32" i="3"/>
  <c r="AA32" i="3"/>
  <c r="AB32" i="3"/>
  <c r="AC32" i="3"/>
  <c r="AD32" i="3"/>
  <c r="AE32" i="3"/>
  <c r="W33" i="3"/>
  <c r="X33" i="3"/>
  <c r="Y33" i="3"/>
  <c r="Z33" i="3"/>
  <c r="AA33" i="3"/>
  <c r="AB33" i="3"/>
  <c r="AC33" i="3"/>
  <c r="AD33" i="3"/>
  <c r="AE33" i="3"/>
  <c r="W34" i="3"/>
  <c r="X34" i="3"/>
  <c r="Y34" i="3"/>
  <c r="Z34" i="3"/>
  <c r="AA34" i="3"/>
  <c r="AB34" i="3"/>
  <c r="AC34" i="3"/>
  <c r="AD34" i="3"/>
  <c r="AE34" i="3"/>
  <c r="W35" i="3"/>
  <c r="X35" i="3"/>
  <c r="Y35" i="3"/>
  <c r="Z35" i="3"/>
  <c r="AA35" i="3"/>
  <c r="AB35" i="3"/>
  <c r="AC35" i="3"/>
  <c r="AD35" i="3"/>
  <c r="AE35" i="3"/>
  <c r="W36" i="3"/>
  <c r="X36" i="3"/>
  <c r="Y36" i="3"/>
  <c r="Z36" i="3"/>
  <c r="AA36" i="3"/>
  <c r="AB36" i="3"/>
  <c r="AC36" i="3"/>
  <c r="AD36" i="3"/>
  <c r="AE36" i="3"/>
  <c r="W37" i="3"/>
  <c r="X37" i="3"/>
  <c r="Y37" i="3"/>
  <c r="Z37" i="3"/>
  <c r="AA37" i="3"/>
  <c r="AB37" i="3"/>
  <c r="AC37" i="3"/>
  <c r="AD37" i="3"/>
  <c r="AE37" i="3"/>
  <c r="W38" i="3"/>
  <c r="X38" i="3"/>
  <c r="Y38" i="3"/>
  <c r="Z38" i="3"/>
  <c r="AA38" i="3"/>
  <c r="AB38" i="3"/>
  <c r="AC38" i="3"/>
  <c r="AD38" i="3"/>
  <c r="AE38" i="3"/>
  <c r="W39" i="3"/>
  <c r="X39" i="3"/>
  <c r="Y39" i="3"/>
  <c r="Z39" i="3"/>
  <c r="AA39" i="3"/>
  <c r="AB39" i="3"/>
  <c r="AC39" i="3"/>
  <c r="AD39" i="3"/>
  <c r="AE39" i="3"/>
  <c r="W40" i="3"/>
  <c r="X40" i="3"/>
  <c r="Y40" i="3"/>
  <c r="Z40" i="3"/>
  <c r="AA40" i="3"/>
  <c r="AB40" i="3"/>
  <c r="AC40" i="3"/>
  <c r="AD40" i="3"/>
  <c r="AE40" i="3"/>
  <c r="W41" i="3"/>
  <c r="X41" i="3"/>
  <c r="Y41" i="3"/>
  <c r="Z41" i="3"/>
  <c r="AA41" i="3"/>
  <c r="AB41" i="3"/>
  <c r="AC41" i="3"/>
  <c r="AD41" i="3"/>
  <c r="AE41" i="3"/>
  <c r="W42" i="3"/>
  <c r="X42" i="3"/>
  <c r="Y42" i="3"/>
  <c r="Z42" i="3"/>
  <c r="AA42" i="3"/>
  <c r="AB42" i="3"/>
  <c r="AC42" i="3"/>
  <c r="AD42" i="3"/>
  <c r="AE42" i="3"/>
  <c r="W43" i="3"/>
  <c r="X43" i="3"/>
  <c r="Y43" i="3"/>
  <c r="Z43" i="3"/>
  <c r="AA43" i="3"/>
  <c r="AB43" i="3"/>
  <c r="AC43" i="3"/>
  <c r="AD43" i="3"/>
  <c r="AE43" i="3"/>
  <c r="W44" i="3"/>
  <c r="X44" i="3"/>
  <c r="Y44" i="3"/>
  <c r="Z44" i="3"/>
  <c r="AA44" i="3"/>
  <c r="AB44" i="3"/>
  <c r="AC44" i="3"/>
  <c r="AD44" i="3"/>
  <c r="AE44" i="3"/>
  <c r="W45" i="3"/>
  <c r="X45" i="3"/>
  <c r="Y45" i="3"/>
  <c r="Z45" i="3"/>
  <c r="AA45" i="3"/>
  <c r="AB45" i="3"/>
  <c r="AC45" i="3"/>
  <c r="AD45" i="3"/>
  <c r="AE45" i="3"/>
  <c r="W46" i="3"/>
  <c r="X46" i="3"/>
  <c r="Y46" i="3"/>
  <c r="Z46" i="3"/>
  <c r="AA46" i="3"/>
  <c r="AB46" i="3"/>
  <c r="AC46" i="3"/>
  <c r="AD46" i="3"/>
  <c r="AE46" i="3"/>
  <c r="W47" i="3"/>
  <c r="X47" i="3"/>
  <c r="Y47" i="3"/>
  <c r="Z47" i="3"/>
  <c r="AA47" i="3"/>
  <c r="AB47" i="3"/>
  <c r="AC47" i="3"/>
  <c r="AD47" i="3"/>
  <c r="AE47" i="3"/>
  <c r="W48" i="3"/>
  <c r="X48" i="3"/>
  <c r="Y48" i="3"/>
  <c r="Z48" i="3"/>
  <c r="AA48" i="3"/>
  <c r="AB48" i="3"/>
  <c r="AC48" i="3"/>
  <c r="AD48" i="3"/>
  <c r="AE48" i="3"/>
  <c r="W49" i="3"/>
  <c r="X49" i="3"/>
  <c r="Y49" i="3"/>
  <c r="Z49" i="3"/>
  <c r="AA49" i="3"/>
  <c r="AB49" i="3"/>
  <c r="AC49" i="3"/>
  <c r="AD49" i="3"/>
  <c r="AE49" i="3"/>
  <c r="W50" i="3"/>
  <c r="X50" i="3"/>
  <c r="Y50" i="3"/>
  <c r="Z50" i="3"/>
  <c r="AA50" i="3"/>
  <c r="AB50" i="3"/>
  <c r="AC50" i="3"/>
  <c r="AD50" i="3"/>
  <c r="AE50" i="3"/>
  <c r="W51" i="3"/>
  <c r="X51" i="3"/>
  <c r="Y51" i="3"/>
  <c r="Z51" i="3"/>
  <c r="AA51" i="3"/>
  <c r="AB51" i="3"/>
  <c r="AC51" i="3"/>
  <c r="AD51" i="3"/>
  <c r="AE51" i="3"/>
  <c r="W52" i="3"/>
  <c r="X52" i="3"/>
  <c r="Y52" i="3"/>
  <c r="Z52" i="3"/>
  <c r="AA52" i="3"/>
  <c r="AB52" i="3"/>
  <c r="AC52" i="3"/>
  <c r="AD52" i="3"/>
  <c r="AE52" i="3"/>
  <c r="W53" i="3"/>
  <c r="X53" i="3"/>
  <c r="Y53" i="3"/>
  <c r="Z53" i="3"/>
  <c r="AA53" i="3"/>
  <c r="AB53" i="3"/>
  <c r="AC53" i="3"/>
  <c r="AD53" i="3"/>
  <c r="AE53" i="3"/>
  <c r="W54" i="3"/>
  <c r="X54" i="3"/>
  <c r="Y54" i="3"/>
  <c r="Z54" i="3"/>
  <c r="AA54" i="3"/>
  <c r="AB54" i="3"/>
  <c r="AC54" i="3"/>
  <c r="AD54" i="3"/>
  <c r="AE54" i="3"/>
  <c r="W55" i="3"/>
  <c r="X55" i="3"/>
  <c r="Y55" i="3"/>
  <c r="Z55" i="3"/>
  <c r="AA55" i="3"/>
  <c r="AB55" i="3"/>
  <c r="AC55" i="3"/>
  <c r="AD55" i="3"/>
  <c r="AE55" i="3"/>
  <c r="W56" i="3"/>
  <c r="X56" i="3"/>
  <c r="Y56" i="3"/>
  <c r="Z56" i="3"/>
  <c r="AA56" i="3"/>
  <c r="AB56" i="3"/>
  <c r="AC56" i="3"/>
  <c r="AD56" i="3"/>
  <c r="AE56" i="3"/>
  <c r="W57" i="3"/>
  <c r="X57" i="3"/>
  <c r="Y57" i="3"/>
  <c r="Z57" i="3"/>
  <c r="AA57" i="3"/>
  <c r="AB57" i="3"/>
  <c r="AC57" i="3"/>
  <c r="AD57" i="3"/>
  <c r="AE57" i="3"/>
  <c r="W58" i="3"/>
  <c r="X58" i="3"/>
  <c r="Y58" i="3"/>
  <c r="Z58" i="3"/>
  <c r="AA58" i="3"/>
  <c r="AB58" i="3"/>
  <c r="AC58" i="3"/>
  <c r="AD58" i="3"/>
  <c r="AE58" i="3"/>
  <c r="W59" i="3"/>
  <c r="X59" i="3"/>
  <c r="Y59" i="3"/>
  <c r="Z59" i="3"/>
  <c r="AA59" i="3"/>
  <c r="AB59" i="3"/>
  <c r="AC59" i="3"/>
  <c r="AD59" i="3"/>
  <c r="AE59" i="3"/>
  <c r="W60" i="3"/>
  <c r="X60" i="3"/>
  <c r="Y60" i="3"/>
  <c r="Z60" i="3"/>
  <c r="AA60" i="3"/>
  <c r="AB60" i="3"/>
  <c r="AC60" i="3"/>
  <c r="AD60" i="3"/>
  <c r="AE60" i="3"/>
  <c r="W61" i="3"/>
  <c r="X61" i="3"/>
  <c r="Y61" i="3"/>
  <c r="Z61" i="3"/>
  <c r="AA61" i="3"/>
  <c r="AB61" i="3"/>
  <c r="AC61" i="3"/>
  <c r="AD61" i="3"/>
  <c r="AE61" i="3"/>
  <c r="W62" i="3"/>
  <c r="X62" i="3"/>
  <c r="Y62" i="3"/>
  <c r="Z62" i="3"/>
  <c r="AA62" i="3"/>
  <c r="AB62" i="3"/>
  <c r="AC62" i="3"/>
  <c r="AD62" i="3"/>
  <c r="AE62" i="3"/>
  <c r="W63" i="3"/>
  <c r="X63" i="3"/>
  <c r="Y63" i="3"/>
  <c r="Z63" i="3"/>
  <c r="AA63" i="3"/>
  <c r="AB63" i="3"/>
  <c r="AC63" i="3"/>
  <c r="AD63" i="3"/>
  <c r="AE63" i="3"/>
  <c r="W64" i="3"/>
  <c r="X64" i="3"/>
  <c r="Y64" i="3"/>
  <c r="Z64" i="3"/>
  <c r="AA64" i="3"/>
  <c r="AB64" i="3"/>
  <c r="AC64" i="3"/>
  <c r="AD64" i="3"/>
  <c r="AE64" i="3"/>
  <c r="W65" i="3"/>
  <c r="X65" i="3"/>
  <c r="Y65" i="3"/>
  <c r="Z65" i="3"/>
  <c r="AA65" i="3"/>
  <c r="AB65" i="3"/>
  <c r="AC65" i="3"/>
  <c r="AD65" i="3"/>
  <c r="AE65" i="3"/>
  <c r="W66" i="3"/>
  <c r="X66" i="3"/>
  <c r="Y66" i="3"/>
  <c r="Z66" i="3"/>
  <c r="AA66" i="3"/>
  <c r="AB66" i="3"/>
  <c r="AC66" i="3"/>
  <c r="AD66" i="3"/>
  <c r="AE66" i="3"/>
  <c r="W67" i="3"/>
  <c r="X67" i="3"/>
  <c r="Y67" i="3"/>
  <c r="Z67" i="3"/>
  <c r="AA67" i="3"/>
  <c r="AB67" i="3"/>
  <c r="AC67" i="3"/>
  <c r="AD67" i="3"/>
  <c r="AE67" i="3"/>
  <c r="W68" i="3"/>
  <c r="X68" i="3"/>
  <c r="Y68" i="3"/>
  <c r="Z68" i="3"/>
  <c r="AA68" i="3"/>
  <c r="AB68" i="3"/>
  <c r="AC68" i="3"/>
  <c r="AD68" i="3"/>
  <c r="AE68" i="3"/>
  <c r="W69" i="3"/>
  <c r="X69" i="3"/>
  <c r="Y69" i="3"/>
  <c r="Z69" i="3"/>
  <c r="AA69" i="3"/>
  <c r="AB69" i="3"/>
  <c r="AC69" i="3"/>
  <c r="AD69" i="3"/>
  <c r="AE69" i="3"/>
  <c r="W70" i="3"/>
  <c r="X70" i="3"/>
  <c r="Y70" i="3"/>
  <c r="Z70" i="3"/>
  <c r="AA70" i="3"/>
  <c r="AB70" i="3"/>
  <c r="AC70" i="3"/>
  <c r="AD70" i="3"/>
  <c r="AE70" i="3"/>
  <c r="W71" i="3"/>
  <c r="X71" i="3"/>
  <c r="Y71" i="3"/>
  <c r="Z71" i="3"/>
  <c r="AA71" i="3"/>
  <c r="AB71" i="3"/>
  <c r="AC71" i="3"/>
  <c r="AD71" i="3"/>
  <c r="AE71" i="3"/>
  <c r="W72" i="3"/>
  <c r="X72" i="3"/>
  <c r="Y72" i="3"/>
  <c r="Z72" i="3"/>
  <c r="AA72" i="3"/>
  <c r="AB72" i="3"/>
  <c r="AC72" i="3"/>
  <c r="AD72" i="3"/>
  <c r="AE72" i="3"/>
  <c r="W73" i="3"/>
  <c r="X73" i="3"/>
  <c r="Y73" i="3"/>
  <c r="Z73" i="3"/>
  <c r="AA73" i="3"/>
  <c r="AB73" i="3"/>
  <c r="AC73" i="3"/>
  <c r="AD73" i="3"/>
  <c r="AE73" i="3"/>
  <c r="W74" i="3"/>
  <c r="X74" i="3"/>
  <c r="Y74" i="3"/>
  <c r="Z74" i="3"/>
  <c r="AA74" i="3"/>
  <c r="AB74" i="3"/>
  <c r="AC74" i="3"/>
  <c r="AD74" i="3"/>
  <c r="AE74" i="3"/>
  <c r="W75" i="3"/>
  <c r="X75" i="3"/>
  <c r="Y75" i="3"/>
  <c r="Z75" i="3"/>
  <c r="AA75" i="3"/>
  <c r="AB75" i="3"/>
  <c r="AC75" i="3"/>
  <c r="AD75" i="3"/>
  <c r="AE75" i="3"/>
  <c r="W76" i="3"/>
  <c r="X76" i="3"/>
  <c r="Y76" i="3"/>
  <c r="Z76" i="3"/>
  <c r="AA76" i="3"/>
  <c r="AB76" i="3"/>
  <c r="AC76" i="3"/>
  <c r="AD76" i="3"/>
  <c r="AE76" i="3"/>
  <c r="W77" i="3"/>
  <c r="X77" i="3"/>
  <c r="Y77" i="3"/>
  <c r="Z77" i="3"/>
  <c r="AA77" i="3"/>
  <c r="AB77" i="3"/>
  <c r="AC77" i="3"/>
  <c r="AD77" i="3"/>
  <c r="AE77" i="3"/>
  <c r="W78" i="3"/>
  <c r="X78" i="3"/>
  <c r="Y78" i="3"/>
  <c r="Z78" i="3"/>
  <c r="AA78" i="3"/>
  <c r="AB78" i="3"/>
  <c r="AC78" i="3"/>
  <c r="AD78" i="3"/>
  <c r="AE78" i="3"/>
  <c r="W79" i="3"/>
  <c r="X79" i="3"/>
  <c r="Y79" i="3"/>
  <c r="Z79" i="3"/>
  <c r="AA79" i="3"/>
  <c r="AB79" i="3"/>
  <c r="AC79" i="3"/>
  <c r="AD79" i="3"/>
  <c r="AE79" i="3"/>
  <c r="W80" i="3"/>
  <c r="X80" i="3"/>
  <c r="Y80" i="3"/>
  <c r="Z80" i="3"/>
  <c r="AA80" i="3"/>
  <c r="AB80" i="3"/>
  <c r="AC80" i="3"/>
  <c r="AD80" i="3"/>
  <c r="AE80" i="3"/>
  <c r="W81" i="3"/>
  <c r="X81" i="3"/>
  <c r="Y81" i="3"/>
  <c r="Z81" i="3"/>
  <c r="AA81" i="3"/>
  <c r="AB81" i="3"/>
  <c r="AC81" i="3"/>
  <c r="AD81" i="3"/>
  <c r="AE81" i="3"/>
  <c r="W82" i="3"/>
  <c r="X82" i="3"/>
  <c r="Y82" i="3"/>
  <c r="Z82" i="3"/>
  <c r="AA82" i="3"/>
  <c r="AB82" i="3"/>
  <c r="AC82" i="3"/>
  <c r="AD82" i="3"/>
  <c r="AE82" i="3"/>
  <c r="W83" i="3"/>
  <c r="X83" i="3"/>
  <c r="Y83" i="3"/>
  <c r="Z83" i="3"/>
  <c r="AA83" i="3"/>
  <c r="AB83" i="3"/>
  <c r="AC83" i="3"/>
  <c r="AD83" i="3"/>
  <c r="AE83" i="3"/>
  <c r="W84" i="3"/>
  <c r="X84" i="3"/>
  <c r="Y84" i="3"/>
  <c r="Z84" i="3"/>
  <c r="AA84" i="3"/>
  <c r="AB84" i="3"/>
  <c r="AC84" i="3"/>
  <c r="AD84" i="3"/>
  <c r="AE84" i="3"/>
  <c r="W85" i="3"/>
  <c r="X85" i="3"/>
  <c r="Y85" i="3"/>
  <c r="Z85" i="3"/>
  <c r="AA85" i="3"/>
  <c r="AB85" i="3"/>
  <c r="AC85" i="3"/>
  <c r="AD85" i="3"/>
  <c r="AE85" i="3"/>
  <c r="W86" i="3"/>
  <c r="X86" i="3"/>
  <c r="Y86" i="3"/>
  <c r="Z86" i="3"/>
  <c r="AA86" i="3"/>
  <c r="AB86" i="3"/>
  <c r="AC86" i="3"/>
  <c r="AD86" i="3"/>
  <c r="AE86" i="3"/>
  <c r="W87" i="3"/>
  <c r="X87" i="3"/>
  <c r="Y87" i="3"/>
  <c r="Z87" i="3"/>
  <c r="AA87" i="3"/>
  <c r="AB87" i="3"/>
  <c r="AC87" i="3"/>
  <c r="AD87" i="3"/>
  <c r="AE87" i="3"/>
  <c r="W88" i="3"/>
  <c r="X88" i="3"/>
  <c r="Y88" i="3"/>
  <c r="Z88" i="3"/>
  <c r="AA88" i="3"/>
  <c r="AB88" i="3"/>
  <c r="AC88" i="3"/>
  <c r="AD88" i="3"/>
  <c r="AE88" i="3"/>
  <c r="W89" i="3"/>
  <c r="X89" i="3"/>
  <c r="Y89" i="3"/>
  <c r="Z89" i="3"/>
  <c r="AA89" i="3"/>
  <c r="AB89" i="3"/>
  <c r="AC89" i="3"/>
  <c r="AD89" i="3"/>
  <c r="AE89" i="3"/>
  <c r="W90" i="3"/>
  <c r="X90" i="3"/>
  <c r="Y90" i="3"/>
  <c r="Z90" i="3"/>
  <c r="AA90" i="3"/>
  <c r="AB90" i="3"/>
  <c r="AC90" i="3"/>
  <c r="AD90" i="3"/>
  <c r="AE90" i="3"/>
  <c r="W91" i="3"/>
  <c r="X91" i="3"/>
  <c r="Y91" i="3"/>
  <c r="Z91" i="3"/>
  <c r="AA91" i="3"/>
  <c r="AB91" i="3"/>
  <c r="AC91" i="3"/>
  <c r="AD91" i="3"/>
  <c r="AE91" i="3"/>
  <c r="W92" i="3"/>
  <c r="X92" i="3"/>
  <c r="Y92" i="3"/>
  <c r="Z92" i="3"/>
  <c r="AA92" i="3"/>
  <c r="AB92" i="3"/>
  <c r="AC92" i="3"/>
  <c r="AD92" i="3"/>
  <c r="AE92" i="3"/>
  <c r="W93" i="3"/>
  <c r="X93" i="3"/>
  <c r="Y93" i="3"/>
  <c r="Z93" i="3"/>
  <c r="AA93" i="3"/>
  <c r="AB93" i="3"/>
  <c r="AC93" i="3"/>
  <c r="AD93" i="3"/>
  <c r="AE93" i="3"/>
  <c r="W94" i="3"/>
  <c r="X94" i="3"/>
  <c r="Y94" i="3"/>
  <c r="Z94" i="3"/>
  <c r="AA94" i="3"/>
  <c r="AB94" i="3"/>
  <c r="AC94" i="3"/>
  <c r="AD94" i="3"/>
  <c r="AE94" i="3"/>
  <c r="W95" i="3"/>
  <c r="X95" i="3"/>
  <c r="Y95" i="3"/>
  <c r="Z95" i="3"/>
  <c r="AA95" i="3"/>
  <c r="AB95" i="3"/>
  <c r="AC95" i="3"/>
  <c r="AD95" i="3"/>
  <c r="AE95" i="3"/>
  <c r="W96" i="3"/>
  <c r="X96" i="3"/>
  <c r="Y96" i="3"/>
  <c r="Z96" i="3"/>
  <c r="AA96" i="3"/>
  <c r="AB96" i="3"/>
  <c r="AC96" i="3"/>
  <c r="AD96" i="3"/>
  <c r="AE96" i="3"/>
  <c r="W97" i="3"/>
  <c r="X97" i="3"/>
  <c r="Y97" i="3"/>
  <c r="Z97" i="3"/>
  <c r="AA97" i="3"/>
  <c r="AB97" i="3"/>
  <c r="AC97" i="3"/>
  <c r="AD97" i="3"/>
  <c r="AE97" i="3"/>
  <c r="W98" i="3"/>
  <c r="X98" i="3"/>
  <c r="Y98" i="3"/>
  <c r="Z98" i="3"/>
  <c r="AA98" i="3"/>
  <c r="AB98" i="3"/>
  <c r="AC98" i="3"/>
  <c r="AD98" i="3"/>
  <c r="AE98" i="3"/>
  <c r="W99" i="3"/>
  <c r="X99" i="3"/>
  <c r="Y99" i="3"/>
  <c r="Z99" i="3"/>
  <c r="AA99" i="3"/>
  <c r="AB99" i="3"/>
  <c r="AC99" i="3"/>
  <c r="AD99" i="3"/>
  <c r="AE99" i="3"/>
  <c r="W100" i="3"/>
  <c r="X100" i="3"/>
  <c r="Y100" i="3"/>
  <c r="Z100" i="3"/>
  <c r="AA100" i="3"/>
  <c r="AB100" i="3"/>
  <c r="AC100" i="3"/>
  <c r="AD100" i="3"/>
  <c r="AE100" i="3"/>
  <c r="W101" i="3"/>
  <c r="X101" i="3"/>
  <c r="Y101" i="3"/>
  <c r="Z101" i="3"/>
  <c r="AA101" i="3"/>
  <c r="AB101" i="3"/>
  <c r="AC101" i="3"/>
  <c r="AD101" i="3"/>
  <c r="AE101" i="3"/>
  <c r="W102" i="3"/>
  <c r="X102" i="3"/>
  <c r="Y102" i="3"/>
  <c r="Z102" i="3"/>
  <c r="AA102" i="3"/>
  <c r="AB102" i="3"/>
  <c r="AC102" i="3"/>
  <c r="AD102" i="3"/>
  <c r="AE102" i="3"/>
  <c r="W103" i="3"/>
  <c r="X103" i="3"/>
  <c r="Y103" i="3"/>
  <c r="Z103" i="3"/>
  <c r="AA103" i="3"/>
  <c r="AB103" i="3"/>
  <c r="AC103" i="3"/>
  <c r="AD103" i="3"/>
  <c r="AE103" i="3"/>
  <c r="W104" i="3"/>
  <c r="X104" i="3"/>
  <c r="Y104" i="3"/>
  <c r="Z104" i="3"/>
  <c r="AA104" i="3"/>
  <c r="AB104" i="3"/>
  <c r="AC104" i="3"/>
  <c r="AD104" i="3"/>
  <c r="AE104" i="3"/>
  <c r="X4" i="3"/>
  <c r="Y4" i="3"/>
  <c r="Z4" i="3"/>
  <c r="AA4" i="3"/>
  <c r="AB4" i="3"/>
  <c r="AC4" i="3"/>
  <c r="AD4" i="3"/>
  <c r="AE4" i="3"/>
  <c r="W4" i="3"/>
  <c r="W5" i="2"/>
  <c r="X5" i="2"/>
  <c r="Y5" i="2"/>
  <c r="Z5" i="2"/>
  <c r="AA5" i="2"/>
  <c r="AB5" i="2"/>
  <c r="AC5" i="2"/>
  <c r="AD5" i="2"/>
  <c r="AE5" i="2"/>
  <c r="W6" i="2"/>
  <c r="X6" i="2"/>
  <c r="Y6" i="2"/>
  <c r="Z6" i="2"/>
  <c r="AA6" i="2"/>
  <c r="AB6" i="2"/>
  <c r="AC6" i="2"/>
  <c r="AD6" i="2"/>
  <c r="AE6" i="2"/>
  <c r="W7" i="2"/>
  <c r="X7" i="2"/>
  <c r="Y7" i="2"/>
  <c r="Z7" i="2"/>
  <c r="AA7" i="2"/>
  <c r="AB7" i="2"/>
  <c r="AC7" i="2"/>
  <c r="AD7" i="2"/>
  <c r="AE7" i="2"/>
  <c r="W8" i="2"/>
  <c r="X8" i="2"/>
  <c r="Y8" i="2"/>
  <c r="Z8" i="2"/>
  <c r="AA8" i="2"/>
  <c r="AB8" i="2"/>
  <c r="AC8" i="2"/>
  <c r="AD8" i="2"/>
  <c r="AE8" i="2"/>
  <c r="W9" i="2"/>
  <c r="X9" i="2"/>
  <c r="Y9" i="2"/>
  <c r="Z9" i="2"/>
  <c r="AA9" i="2"/>
  <c r="AB9" i="2"/>
  <c r="AC9" i="2"/>
  <c r="AD9" i="2"/>
  <c r="AE9" i="2"/>
  <c r="W10" i="2"/>
  <c r="X10" i="2"/>
  <c r="Y10" i="2"/>
  <c r="Z10" i="2"/>
  <c r="AA10" i="2"/>
  <c r="AB10" i="2"/>
  <c r="AC10" i="2"/>
  <c r="AD10" i="2"/>
  <c r="AE10" i="2"/>
  <c r="W11" i="2"/>
  <c r="X11" i="2"/>
  <c r="Y11" i="2"/>
  <c r="Z11" i="2"/>
  <c r="AA11" i="2"/>
  <c r="AB11" i="2"/>
  <c r="AC11" i="2"/>
  <c r="AD11" i="2"/>
  <c r="AE11" i="2"/>
  <c r="W12" i="2"/>
  <c r="X12" i="2"/>
  <c r="Y12" i="2"/>
  <c r="Z12" i="2"/>
  <c r="AA12" i="2"/>
  <c r="AB12" i="2"/>
  <c r="AC12" i="2"/>
  <c r="AD12" i="2"/>
  <c r="AE12" i="2"/>
  <c r="W13" i="2"/>
  <c r="X13" i="2"/>
  <c r="Y13" i="2"/>
  <c r="Z13" i="2"/>
  <c r="AA13" i="2"/>
  <c r="AB13" i="2"/>
  <c r="AC13" i="2"/>
  <c r="AD13" i="2"/>
  <c r="AE13" i="2"/>
  <c r="W14" i="2"/>
  <c r="X14" i="2"/>
  <c r="Y14" i="2"/>
  <c r="Z14" i="2"/>
  <c r="AA14" i="2"/>
  <c r="AB14" i="2"/>
  <c r="AC14" i="2"/>
  <c r="AD14" i="2"/>
  <c r="AE14" i="2"/>
  <c r="W15" i="2"/>
  <c r="X15" i="2"/>
  <c r="Y15" i="2"/>
  <c r="Z15" i="2"/>
  <c r="AA15" i="2"/>
  <c r="AB15" i="2"/>
  <c r="AC15" i="2"/>
  <c r="AD15" i="2"/>
  <c r="AE15" i="2"/>
  <c r="W16" i="2"/>
  <c r="X16" i="2"/>
  <c r="Y16" i="2"/>
  <c r="Z16" i="2"/>
  <c r="AA16" i="2"/>
  <c r="AB16" i="2"/>
  <c r="AC16" i="2"/>
  <c r="AD16" i="2"/>
  <c r="AE16" i="2"/>
  <c r="W17" i="2"/>
  <c r="X17" i="2"/>
  <c r="Y17" i="2"/>
  <c r="Z17" i="2"/>
  <c r="AA17" i="2"/>
  <c r="AB17" i="2"/>
  <c r="AC17" i="2"/>
  <c r="AD17" i="2"/>
  <c r="AE17" i="2"/>
  <c r="W18" i="2"/>
  <c r="X18" i="2"/>
  <c r="Y18" i="2"/>
  <c r="Z18" i="2"/>
  <c r="AA18" i="2"/>
  <c r="AB18" i="2"/>
  <c r="AC18" i="2"/>
  <c r="AD18" i="2"/>
  <c r="AE18" i="2"/>
  <c r="W19" i="2"/>
  <c r="X19" i="2"/>
  <c r="Y19" i="2"/>
  <c r="Z19" i="2"/>
  <c r="AA19" i="2"/>
  <c r="AB19" i="2"/>
  <c r="AC19" i="2"/>
  <c r="AD19" i="2"/>
  <c r="AE19" i="2"/>
  <c r="W20" i="2"/>
  <c r="X20" i="2"/>
  <c r="Y20" i="2"/>
  <c r="Z20" i="2"/>
  <c r="AA20" i="2"/>
  <c r="AB20" i="2"/>
  <c r="AC20" i="2"/>
  <c r="AD20" i="2"/>
  <c r="AE20" i="2"/>
  <c r="W21" i="2"/>
  <c r="X21" i="2"/>
  <c r="Y21" i="2"/>
  <c r="Z21" i="2"/>
  <c r="AA21" i="2"/>
  <c r="AB21" i="2"/>
  <c r="AC21" i="2"/>
  <c r="AD21" i="2"/>
  <c r="AE21" i="2"/>
  <c r="W22" i="2"/>
  <c r="X22" i="2"/>
  <c r="Y22" i="2"/>
  <c r="Z22" i="2"/>
  <c r="AA22" i="2"/>
  <c r="AB22" i="2"/>
  <c r="AC22" i="2"/>
  <c r="AD22" i="2"/>
  <c r="AE22" i="2"/>
  <c r="W23" i="2"/>
  <c r="X23" i="2"/>
  <c r="Y23" i="2"/>
  <c r="Z23" i="2"/>
  <c r="AA23" i="2"/>
  <c r="AB23" i="2"/>
  <c r="AC23" i="2"/>
  <c r="AD23" i="2"/>
  <c r="AE23" i="2"/>
  <c r="W24" i="2"/>
  <c r="X24" i="2"/>
  <c r="Y24" i="2"/>
  <c r="Z24" i="2"/>
  <c r="AA24" i="2"/>
  <c r="AB24" i="2"/>
  <c r="AC24" i="2"/>
  <c r="AD24" i="2"/>
  <c r="AE24" i="2"/>
  <c r="W25" i="2"/>
  <c r="X25" i="2"/>
  <c r="Y25" i="2"/>
  <c r="Z25" i="2"/>
  <c r="AA25" i="2"/>
  <c r="AB25" i="2"/>
  <c r="AC25" i="2"/>
  <c r="AD25" i="2"/>
  <c r="AE25" i="2"/>
  <c r="W26" i="2"/>
  <c r="X26" i="2"/>
  <c r="Y26" i="2"/>
  <c r="Z26" i="2"/>
  <c r="AA26" i="2"/>
  <c r="AB26" i="2"/>
  <c r="AC26" i="2"/>
  <c r="AD26" i="2"/>
  <c r="AE26" i="2"/>
  <c r="W27" i="2"/>
  <c r="X27" i="2"/>
  <c r="Y27" i="2"/>
  <c r="Z27" i="2"/>
  <c r="AA27" i="2"/>
  <c r="AB27" i="2"/>
  <c r="AC27" i="2"/>
  <c r="AD27" i="2"/>
  <c r="AE27" i="2"/>
  <c r="W28" i="2"/>
  <c r="X28" i="2"/>
  <c r="Y28" i="2"/>
  <c r="Z28" i="2"/>
  <c r="AA28" i="2"/>
  <c r="AB28" i="2"/>
  <c r="AC28" i="2"/>
  <c r="AD28" i="2"/>
  <c r="AE28" i="2"/>
  <c r="W29" i="2"/>
  <c r="X29" i="2"/>
  <c r="Y29" i="2"/>
  <c r="Z29" i="2"/>
  <c r="AA29" i="2"/>
  <c r="AB29" i="2"/>
  <c r="AC29" i="2"/>
  <c r="AD29" i="2"/>
  <c r="AE29" i="2"/>
  <c r="W30" i="2"/>
  <c r="X30" i="2"/>
  <c r="Y30" i="2"/>
  <c r="Z30" i="2"/>
  <c r="AA30" i="2"/>
  <c r="AB30" i="2"/>
  <c r="AC30" i="2"/>
  <c r="AD30" i="2"/>
  <c r="AE30" i="2"/>
  <c r="W31" i="2"/>
  <c r="X31" i="2"/>
  <c r="Y31" i="2"/>
  <c r="Z31" i="2"/>
  <c r="AA31" i="2"/>
  <c r="AB31" i="2"/>
  <c r="AC31" i="2"/>
  <c r="AD31" i="2"/>
  <c r="AE31" i="2"/>
  <c r="W32" i="2"/>
  <c r="X32" i="2"/>
  <c r="Y32" i="2"/>
  <c r="Z32" i="2"/>
  <c r="AA32" i="2"/>
  <c r="AB32" i="2"/>
  <c r="AC32" i="2"/>
  <c r="AD32" i="2"/>
  <c r="AE32" i="2"/>
  <c r="W33" i="2"/>
  <c r="X33" i="2"/>
  <c r="Y33" i="2"/>
  <c r="Z33" i="2"/>
  <c r="AA33" i="2"/>
  <c r="AB33" i="2"/>
  <c r="AC33" i="2"/>
  <c r="AD33" i="2"/>
  <c r="AE33" i="2"/>
  <c r="W34" i="2"/>
  <c r="X34" i="2"/>
  <c r="Y34" i="2"/>
  <c r="Z34" i="2"/>
  <c r="AA34" i="2"/>
  <c r="AB34" i="2"/>
  <c r="AC34" i="2"/>
  <c r="AD34" i="2"/>
  <c r="AE34" i="2"/>
  <c r="W35" i="2"/>
  <c r="X35" i="2"/>
  <c r="Y35" i="2"/>
  <c r="Z35" i="2"/>
  <c r="AA35" i="2"/>
  <c r="AB35" i="2"/>
  <c r="AC35" i="2"/>
  <c r="AD35" i="2"/>
  <c r="AE35" i="2"/>
  <c r="W36" i="2"/>
  <c r="X36" i="2"/>
  <c r="Y36" i="2"/>
  <c r="Z36" i="2"/>
  <c r="AA36" i="2"/>
  <c r="AB36" i="2"/>
  <c r="AC36" i="2"/>
  <c r="AD36" i="2"/>
  <c r="AE36" i="2"/>
  <c r="W37" i="2"/>
  <c r="X37" i="2"/>
  <c r="Y37" i="2"/>
  <c r="Z37" i="2"/>
  <c r="AA37" i="2"/>
  <c r="AB37" i="2"/>
  <c r="AC37" i="2"/>
  <c r="AD37" i="2"/>
  <c r="AE37" i="2"/>
  <c r="W38" i="2"/>
  <c r="X38" i="2"/>
  <c r="Y38" i="2"/>
  <c r="Z38" i="2"/>
  <c r="AA38" i="2"/>
  <c r="AB38" i="2"/>
  <c r="AC38" i="2"/>
  <c r="AD38" i="2"/>
  <c r="AE38" i="2"/>
  <c r="W39" i="2"/>
  <c r="X39" i="2"/>
  <c r="Y39" i="2"/>
  <c r="Z39" i="2"/>
  <c r="AA39" i="2"/>
  <c r="AB39" i="2"/>
  <c r="AC39" i="2"/>
  <c r="AD39" i="2"/>
  <c r="AE39" i="2"/>
  <c r="W40" i="2"/>
  <c r="X40" i="2"/>
  <c r="Y40" i="2"/>
  <c r="Z40" i="2"/>
  <c r="AA40" i="2"/>
  <c r="AB40" i="2"/>
  <c r="AC40" i="2"/>
  <c r="AD40" i="2"/>
  <c r="AE40" i="2"/>
  <c r="W41" i="2"/>
  <c r="X41" i="2"/>
  <c r="Y41" i="2"/>
  <c r="Z41" i="2"/>
  <c r="AA41" i="2"/>
  <c r="AB41" i="2"/>
  <c r="AC41" i="2"/>
  <c r="AD41" i="2"/>
  <c r="AE41" i="2"/>
  <c r="W42" i="2"/>
  <c r="X42" i="2"/>
  <c r="Y42" i="2"/>
  <c r="Z42" i="2"/>
  <c r="AA42" i="2"/>
  <c r="AB42" i="2"/>
  <c r="AC42" i="2"/>
  <c r="AD42" i="2"/>
  <c r="AE42" i="2"/>
  <c r="W43" i="2"/>
  <c r="X43" i="2"/>
  <c r="Y43" i="2"/>
  <c r="Z43" i="2"/>
  <c r="AA43" i="2"/>
  <c r="AB43" i="2"/>
  <c r="AC43" i="2"/>
  <c r="AD43" i="2"/>
  <c r="AE43" i="2"/>
  <c r="W44" i="2"/>
  <c r="X44" i="2"/>
  <c r="Y44" i="2"/>
  <c r="Z44" i="2"/>
  <c r="AA44" i="2"/>
  <c r="AB44" i="2"/>
  <c r="AC44" i="2"/>
  <c r="AD44" i="2"/>
  <c r="AE44" i="2"/>
  <c r="W45" i="2"/>
  <c r="X45" i="2"/>
  <c r="Y45" i="2"/>
  <c r="Z45" i="2"/>
  <c r="AA45" i="2"/>
  <c r="AB45" i="2"/>
  <c r="AC45" i="2"/>
  <c r="AD45" i="2"/>
  <c r="AE45" i="2"/>
  <c r="W46" i="2"/>
  <c r="X46" i="2"/>
  <c r="Y46" i="2"/>
  <c r="Z46" i="2"/>
  <c r="AA46" i="2"/>
  <c r="AB46" i="2"/>
  <c r="AC46" i="2"/>
  <c r="AD46" i="2"/>
  <c r="AE46" i="2"/>
  <c r="W47" i="2"/>
  <c r="X47" i="2"/>
  <c r="Y47" i="2"/>
  <c r="Z47" i="2"/>
  <c r="AA47" i="2"/>
  <c r="AB47" i="2"/>
  <c r="AC47" i="2"/>
  <c r="AD47" i="2"/>
  <c r="AE47" i="2"/>
  <c r="W48" i="2"/>
  <c r="X48" i="2"/>
  <c r="Y48" i="2"/>
  <c r="Z48" i="2"/>
  <c r="AA48" i="2"/>
  <c r="AB48" i="2"/>
  <c r="AC48" i="2"/>
  <c r="AD48" i="2"/>
  <c r="AE48" i="2"/>
  <c r="W49" i="2"/>
  <c r="X49" i="2"/>
  <c r="Y49" i="2"/>
  <c r="Z49" i="2"/>
  <c r="AA49" i="2"/>
  <c r="AB49" i="2"/>
  <c r="AC49" i="2"/>
  <c r="AD49" i="2"/>
  <c r="AE49" i="2"/>
  <c r="W50" i="2"/>
  <c r="X50" i="2"/>
  <c r="Y50" i="2"/>
  <c r="Z50" i="2"/>
  <c r="AA50" i="2"/>
  <c r="AB50" i="2"/>
  <c r="AC50" i="2"/>
  <c r="AD50" i="2"/>
  <c r="AE50" i="2"/>
  <c r="W51" i="2"/>
  <c r="X51" i="2"/>
  <c r="Y51" i="2"/>
  <c r="Z51" i="2"/>
  <c r="AA51" i="2"/>
  <c r="AB51" i="2"/>
  <c r="AC51" i="2"/>
  <c r="AD51" i="2"/>
  <c r="AE51" i="2"/>
  <c r="W52" i="2"/>
  <c r="X52" i="2"/>
  <c r="Y52" i="2"/>
  <c r="Z52" i="2"/>
  <c r="AA52" i="2"/>
  <c r="AB52" i="2"/>
  <c r="AC52" i="2"/>
  <c r="AD52" i="2"/>
  <c r="AE52" i="2"/>
  <c r="W53" i="2"/>
  <c r="X53" i="2"/>
  <c r="Y53" i="2"/>
  <c r="Z53" i="2"/>
  <c r="AA53" i="2"/>
  <c r="AB53" i="2"/>
  <c r="AC53" i="2"/>
  <c r="AD53" i="2"/>
  <c r="AE53" i="2"/>
  <c r="W54" i="2"/>
  <c r="X54" i="2"/>
  <c r="Y54" i="2"/>
  <c r="Z54" i="2"/>
  <c r="AA54" i="2"/>
  <c r="AB54" i="2"/>
  <c r="AC54" i="2"/>
  <c r="AD54" i="2"/>
  <c r="AE54" i="2"/>
  <c r="W55" i="2"/>
  <c r="X55" i="2"/>
  <c r="Y55" i="2"/>
  <c r="Z55" i="2"/>
  <c r="AA55" i="2"/>
  <c r="AB55" i="2"/>
  <c r="AC55" i="2"/>
  <c r="AD55" i="2"/>
  <c r="AE55" i="2"/>
  <c r="W56" i="2"/>
  <c r="X56" i="2"/>
  <c r="Y56" i="2"/>
  <c r="Z56" i="2"/>
  <c r="AA56" i="2"/>
  <c r="AB56" i="2"/>
  <c r="AC56" i="2"/>
  <c r="AD56" i="2"/>
  <c r="AE56" i="2"/>
  <c r="W57" i="2"/>
  <c r="X57" i="2"/>
  <c r="Y57" i="2"/>
  <c r="Z57" i="2"/>
  <c r="AA57" i="2"/>
  <c r="AB57" i="2"/>
  <c r="AC57" i="2"/>
  <c r="AD57" i="2"/>
  <c r="AE57" i="2"/>
  <c r="W58" i="2"/>
  <c r="X58" i="2"/>
  <c r="Y58" i="2"/>
  <c r="Z58" i="2"/>
  <c r="AA58" i="2"/>
  <c r="AB58" i="2"/>
  <c r="AC58" i="2"/>
  <c r="AD58" i="2"/>
  <c r="AE58" i="2"/>
  <c r="W59" i="2"/>
  <c r="X59" i="2"/>
  <c r="Y59" i="2"/>
  <c r="Z59" i="2"/>
  <c r="AA59" i="2"/>
  <c r="AB59" i="2"/>
  <c r="AC59" i="2"/>
  <c r="AD59" i="2"/>
  <c r="AE59" i="2"/>
  <c r="W60" i="2"/>
  <c r="X60" i="2"/>
  <c r="Y60" i="2"/>
  <c r="Z60" i="2"/>
  <c r="AA60" i="2"/>
  <c r="AB60" i="2"/>
  <c r="AC60" i="2"/>
  <c r="AD60" i="2"/>
  <c r="AE60" i="2"/>
  <c r="W61" i="2"/>
  <c r="X61" i="2"/>
  <c r="Y61" i="2"/>
  <c r="Z61" i="2"/>
  <c r="AA61" i="2"/>
  <c r="AB61" i="2"/>
  <c r="AC61" i="2"/>
  <c r="AD61" i="2"/>
  <c r="AE61" i="2"/>
  <c r="W62" i="2"/>
  <c r="X62" i="2"/>
  <c r="Y62" i="2"/>
  <c r="Z62" i="2"/>
  <c r="AA62" i="2"/>
  <c r="AB62" i="2"/>
  <c r="AC62" i="2"/>
  <c r="AD62" i="2"/>
  <c r="AE62" i="2"/>
  <c r="W63" i="2"/>
  <c r="X63" i="2"/>
  <c r="Y63" i="2"/>
  <c r="Z63" i="2"/>
  <c r="AA63" i="2"/>
  <c r="AB63" i="2"/>
  <c r="AC63" i="2"/>
  <c r="AD63" i="2"/>
  <c r="AE63" i="2"/>
  <c r="W64" i="2"/>
  <c r="X64" i="2"/>
  <c r="Y64" i="2"/>
  <c r="Z64" i="2"/>
  <c r="AA64" i="2"/>
  <c r="AB64" i="2"/>
  <c r="AC64" i="2"/>
  <c r="AD64" i="2"/>
  <c r="AE64" i="2"/>
  <c r="W65" i="2"/>
  <c r="X65" i="2"/>
  <c r="Y65" i="2"/>
  <c r="Z65" i="2"/>
  <c r="AA65" i="2"/>
  <c r="AB65" i="2"/>
  <c r="AC65" i="2"/>
  <c r="AD65" i="2"/>
  <c r="AE65" i="2"/>
  <c r="W66" i="2"/>
  <c r="X66" i="2"/>
  <c r="Y66" i="2"/>
  <c r="Z66" i="2"/>
  <c r="AA66" i="2"/>
  <c r="AB66" i="2"/>
  <c r="AC66" i="2"/>
  <c r="AD66" i="2"/>
  <c r="AE66" i="2"/>
  <c r="W67" i="2"/>
  <c r="X67" i="2"/>
  <c r="Y67" i="2"/>
  <c r="Z67" i="2"/>
  <c r="AA67" i="2"/>
  <c r="AB67" i="2"/>
  <c r="AC67" i="2"/>
  <c r="AD67" i="2"/>
  <c r="AE67" i="2"/>
  <c r="W68" i="2"/>
  <c r="X68" i="2"/>
  <c r="Y68" i="2"/>
  <c r="Z68" i="2"/>
  <c r="AA68" i="2"/>
  <c r="AB68" i="2"/>
  <c r="AC68" i="2"/>
  <c r="AD68" i="2"/>
  <c r="AE68" i="2"/>
  <c r="W69" i="2"/>
  <c r="X69" i="2"/>
  <c r="Y69" i="2"/>
  <c r="Z69" i="2"/>
  <c r="AA69" i="2"/>
  <c r="AB69" i="2"/>
  <c r="AC69" i="2"/>
  <c r="AD69" i="2"/>
  <c r="AE69" i="2"/>
  <c r="W70" i="2"/>
  <c r="X70" i="2"/>
  <c r="Y70" i="2"/>
  <c r="Z70" i="2"/>
  <c r="AA70" i="2"/>
  <c r="AB70" i="2"/>
  <c r="AC70" i="2"/>
  <c r="AD70" i="2"/>
  <c r="AE70" i="2"/>
  <c r="W71" i="2"/>
  <c r="X71" i="2"/>
  <c r="Y71" i="2"/>
  <c r="Z71" i="2"/>
  <c r="AA71" i="2"/>
  <c r="AB71" i="2"/>
  <c r="AC71" i="2"/>
  <c r="AD71" i="2"/>
  <c r="AE71" i="2"/>
  <c r="W72" i="2"/>
  <c r="X72" i="2"/>
  <c r="Y72" i="2"/>
  <c r="Z72" i="2"/>
  <c r="AA72" i="2"/>
  <c r="AB72" i="2"/>
  <c r="AC72" i="2"/>
  <c r="AD72" i="2"/>
  <c r="AE72" i="2"/>
  <c r="W73" i="2"/>
  <c r="X73" i="2"/>
  <c r="Y73" i="2"/>
  <c r="Z73" i="2"/>
  <c r="AA73" i="2"/>
  <c r="AB73" i="2"/>
  <c r="AC73" i="2"/>
  <c r="AD73" i="2"/>
  <c r="AE73" i="2"/>
  <c r="W74" i="2"/>
  <c r="X74" i="2"/>
  <c r="Y74" i="2"/>
  <c r="Z74" i="2"/>
  <c r="AA74" i="2"/>
  <c r="AB74" i="2"/>
  <c r="AC74" i="2"/>
  <c r="AD74" i="2"/>
  <c r="AE74" i="2"/>
  <c r="W75" i="2"/>
  <c r="X75" i="2"/>
  <c r="Y75" i="2"/>
  <c r="Z75" i="2"/>
  <c r="AA75" i="2"/>
  <c r="AB75" i="2"/>
  <c r="AC75" i="2"/>
  <c r="AD75" i="2"/>
  <c r="AE75" i="2"/>
  <c r="W76" i="2"/>
  <c r="X76" i="2"/>
  <c r="Y76" i="2"/>
  <c r="Z76" i="2"/>
  <c r="AA76" i="2"/>
  <c r="AB76" i="2"/>
  <c r="AC76" i="2"/>
  <c r="AD76" i="2"/>
  <c r="AE76" i="2"/>
  <c r="W77" i="2"/>
  <c r="X77" i="2"/>
  <c r="Y77" i="2"/>
  <c r="Z77" i="2"/>
  <c r="AA77" i="2"/>
  <c r="AB77" i="2"/>
  <c r="AC77" i="2"/>
  <c r="AD77" i="2"/>
  <c r="AE77" i="2"/>
  <c r="W78" i="2"/>
  <c r="X78" i="2"/>
  <c r="Y78" i="2"/>
  <c r="Z78" i="2"/>
  <c r="AA78" i="2"/>
  <c r="AB78" i="2"/>
  <c r="AC78" i="2"/>
  <c r="AD78" i="2"/>
  <c r="AE78" i="2"/>
  <c r="W79" i="2"/>
  <c r="X79" i="2"/>
  <c r="Y79" i="2"/>
  <c r="Z79" i="2"/>
  <c r="AA79" i="2"/>
  <c r="AB79" i="2"/>
  <c r="AC79" i="2"/>
  <c r="AD79" i="2"/>
  <c r="AE79" i="2"/>
  <c r="W80" i="2"/>
  <c r="X80" i="2"/>
  <c r="Y80" i="2"/>
  <c r="Z80" i="2"/>
  <c r="AA80" i="2"/>
  <c r="AB80" i="2"/>
  <c r="AC80" i="2"/>
  <c r="AD80" i="2"/>
  <c r="AE80" i="2"/>
  <c r="W81" i="2"/>
  <c r="X81" i="2"/>
  <c r="Y81" i="2"/>
  <c r="Z81" i="2"/>
  <c r="AA81" i="2"/>
  <c r="AB81" i="2"/>
  <c r="AC81" i="2"/>
  <c r="AD81" i="2"/>
  <c r="AE81" i="2"/>
  <c r="W82" i="2"/>
  <c r="X82" i="2"/>
  <c r="Y82" i="2"/>
  <c r="Z82" i="2"/>
  <c r="AA82" i="2"/>
  <c r="AB82" i="2"/>
  <c r="AC82" i="2"/>
  <c r="AD82" i="2"/>
  <c r="AE82" i="2"/>
  <c r="W83" i="2"/>
  <c r="X83" i="2"/>
  <c r="Y83" i="2"/>
  <c r="Z83" i="2"/>
  <c r="AA83" i="2"/>
  <c r="AB83" i="2"/>
  <c r="AC83" i="2"/>
  <c r="AD83" i="2"/>
  <c r="AE83" i="2"/>
  <c r="W84" i="2"/>
  <c r="X84" i="2"/>
  <c r="Y84" i="2"/>
  <c r="Z84" i="2"/>
  <c r="AA84" i="2"/>
  <c r="AB84" i="2"/>
  <c r="AC84" i="2"/>
  <c r="AD84" i="2"/>
  <c r="AE84" i="2"/>
  <c r="W85" i="2"/>
  <c r="X85" i="2"/>
  <c r="Y85" i="2"/>
  <c r="Z85" i="2"/>
  <c r="AA85" i="2"/>
  <c r="AB85" i="2"/>
  <c r="AC85" i="2"/>
  <c r="AD85" i="2"/>
  <c r="AE85" i="2"/>
  <c r="W86" i="2"/>
  <c r="X86" i="2"/>
  <c r="Y86" i="2"/>
  <c r="Z86" i="2"/>
  <c r="AA86" i="2"/>
  <c r="AB86" i="2"/>
  <c r="AC86" i="2"/>
  <c r="AD86" i="2"/>
  <c r="AE86" i="2"/>
  <c r="W87" i="2"/>
  <c r="X87" i="2"/>
  <c r="Y87" i="2"/>
  <c r="Z87" i="2"/>
  <c r="AA87" i="2"/>
  <c r="AB87" i="2"/>
  <c r="AC87" i="2"/>
  <c r="AD87" i="2"/>
  <c r="AE87" i="2"/>
  <c r="W88" i="2"/>
  <c r="X88" i="2"/>
  <c r="Y88" i="2"/>
  <c r="Z88" i="2"/>
  <c r="AA88" i="2"/>
  <c r="AB88" i="2"/>
  <c r="AC88" i="2"/>
  <c r="AD88" i="2"/>
  <c r="AE88" i="2"/>
  <c r="W89" i="2"/>
  <c r="X89" i="2"/>
  <c r="Y89" i="2"/>
  <c r="Z89" i="2"/>
  <c r="AA89" i="2"/>
  <c r="AB89" i="2"/>
  <c r="AC89" i="2"/>
  <c r="AD89" i="2"/>
  <c r="AE89" i="2"/>
  <c r="W90" i="2"/>
  <c r="X90" i="2"/>
  <c r="Y90" i="2"/>
  <c r="Z90" i="2"/>
  <c r="AA90" i="2"/>
  <c r="AB90" i="2"/>
  <c r="AC90" i="2"/>
  <c r="AD90" i="2"/>
  <c r="AE90" i="2"/>
  <c r="W91" i="2"/>
  <c r="X91" i="2"/>
  <c r="Y91" i="2"/>
  <c r="Z91" i="2"/>
  <c r="AA91" i="2"/>
  <c r="AB91" i="2"/>
  <c r="AC91" i="2"/>
  <c r="AD91" i="2"/>
  <c r="AE91" i="2"/>
  <c r="W92" i="2"/>
  <c r="X92" i="2"/>
  <c r="Y92" i="2"/>
  <c r="Z92" i="2"/>
  <c r="AA92" i="2"/>
  <c r="AB92" i="2"/>
  <c r="AC92" i="2"/>
  <c r="AD92" i="2"/>
  <c r="AE92" i="2"/>
  <c r="W93" i="2"/>
  <c r="X93" i="2"/>
  <c r="Y93" i="2"/>
  <c r="Z93" i="2"/>
  <c r="AA93" i="2"/>
  <c r="AB93" i="2"/>
  <c r="AC93" i="2"/>
  <c r="AD93" i="2"/>
  <c r="AE93" i="2"/>
  <c r="W94" i="2"/>
  <c r="X94" i="2"/>
  <c r="Y94" i="2"/>
  <c r="Z94" i="2"/>
  <c r="AA94" i="2"/>
  <c r="AB94" i="2"/>
  <c r="AC94" i="2"/>
  <c r="AD94" i="2"/>
  <c r="AE94" i="2"/>
  <c r="W95" i="2"/>
  <c r="X95" i="2"/>
  <c r="Y95" i="2"/>
  <c r="Z95" i="2"/>
  <c r="AA95" i="2"/>
  <c r="AB95" i="2"/>
  <c r="AC95" i="2"/>
  <c r="AD95" i="2"/>
  <c r="AE95" i="2"/>
  <c r="W96" i="2"/>
  <c r="X96" i="2"/>
  <c r="Y96" i="2"/>
  <c r="Z96" i="2"/>
  <c r="AA96" i="2"/>
  <c r="AB96" i="2"/>
  <c r="AC96" i="2"/>
  <c r="AD96" i="2"/>
  <c r="AE96" i="2"/>
  <c r="W97" i="2"/>
  <c r="X97" i="2"/>
  <c r="Y97" i="2"/>
  <c r="Z97" i="2"/>
  <c r="AA97" i="2"/>
  <c r="AB97" i="2"/>
  <c r="AC97" i="2"/>
  <c r="AD97" i="2"/>
  <c r="AE97" i="2"/>
  <c r="W98" i="2"/>
  <c r="X98" i="2"/>
  <c r="Y98" i="2"/>
  <c r="Z98" i="2"/>
  <c r="AA98" i="2"/>
  <c r="AB98" i="2"/>
  <c r="AC98" i="2"/>
  <c r="AD98" i="2"/>
  <c r="AE98" i="2"/>
  <c r="W99" i="2"/>
  <c r="X99" i="2"/>
  <c r="Y99" i="2"/>
  <c r="Z99" i="2"/>
  <c r="AA99" i="2"/>
  <c r="AB99" i="2"/>
  <c r="AC99" i="2"/>
  <c r="AD99" i="2"/>
  <c r="AE99" i="2"/>
  <c r="W100" i="2"/>
  <c r="X100" i="2"/>
  <c r="Y100" i="2"/>
  <c r="Z100" i="2"/>
  <c r="AA100" i="2"/>
  <c r="AB100" i="2"/>
  <c r="AC100" i="2"/>
  <c r="AD100" i="2"/>
  <c r="AE100" i="2"/>
  <c r="W101" i="2"/>
  <c r="X101" i="2"/>
  <c r="Y101" i="2"/>
  <c r="Z101" i="2"/>
  <c r="AA101" i="2"/>
  <c r="AB101" i="2"/>
  <c r="AC101" i="2"/>
  <c r="AD101" i="2"/>
  <c r="AE101" i="2"/>
  <c r="W102" i="2"/>
  <c r="X102" i="2"/>
  <c r="Y102" i="2"/>
  <c r="Z102" i="2"/>
  <c r="AA102" i="2"/>
  <c r="AB102" i="2"/>
  <c r="AC102" i="2"/>
  <c r="AD102" i="2"/>
  <c r="AE102" i="2"/>
  <c r="W103" i="2"/>
  <c r="X103" i="2"/>
  <c r="Y103" i="2"/>
  <c r="Z103" i="2"/>
  <c r="AA103" i="2"/>
  <c r="AB103" i="2"/>
  <c r="AC103" i="2"/>
  <c r="AD103" i="2"/>
  <c r="AE103" i="2"/>
  <c r="W104" i="2"/>
  <c r="X104" i="2"/>
  <c r="Y104" i="2"/>
  <c r="Z104" i="2"/>
  <c r="AA104" i="2"/>
  <c r="AB104" i="2"/>
  <c r="AC104" i="2"/>
  <c r="AD104" i="2"/>
  <c r="AE104" i="2"/>
  <c r="X4" i="2"/>
  <c r="Y4" i="2"/>
  <c r="Z4" i="2"/>
  <c r="AA4" i="2"/>
  <c r="AB4" i="2"/>
  <c r="AC4" i="2"/>
  <c r="AD4" i="2"/>
  <c r="AE4" i="2"/>
  <c r="W4" i="2"/>
  <c r="W5" i="1"/>
  <c r="X5" i="1"/>
  <c r="Y5" i="1"/>
  <c r="Z5" i="1"/>
  <c r="AA5" i="1"/>
  <c r="AB5" i="1"/>
  <c r="AC5" i="1"/>
  <c r="AD5" i="1"/>
  <c r="AE5" i="1"/>
  <c r="W6" i="1"/>
  <c r="X6" i="1"/>
  <c r="Y6" i="1"/>
  <c r="Z6" i="1"/>
  <c r="AA6" i="1"/>
  <c r="AB6" i="1"/>
  <c r="AC6" i="1"/>
  <c r="AD6" i="1"/>
  <c r="AE6" i="1"/>
  <c r="W7" i="1"/>
  <c r="X7" i="1"/>
  <c r="Y7" i="1"/>
  <c r="Z7" i="1"/>
  <c r="AA7" i="1"/>
  <c r="AB7" i="1"/>
  <c r="AC7" i="1"/>
  <c r="AD7" i="1"/>
  <c r="AE7" i="1"/>
  <c r="W8" i="1"/>
  <c r="X8" i="1"/>
  <c r="Y8" i="1"/>
  <c r="Z8" i="1"/>
  <c r="AA8" i="1"/>
  <c r="AB8" i="1"/>
  <c r="AC8" i="1"/>
  <c r="AD8" i="1"/>
  <c r="AE8" i="1"/>
  <c r="W9" i="1"/>
  <c r="X9" i="1"/>
  <c r="Y9" i="1"/>
  <c r="Z9" i="1"/>
  <c r="AA9" i="1"/>
  <c r="AB9" i="1"/>
  <c r="AC9" i="1"/>
  <c r="AD9" i="1"/>
  <c r="AE9" i="1"/>
  <c r="W10" i="1"/>
  <c r="X10" i="1"/>
  <c r="Y10" i="1"/>
  <c r="Z10" i="1"/>
  <c r="AA10" i="1"/>
  <c r="AB10" i="1"/>
  <c r="AC10" i="1"/>
  <c r="AD10" i="1"/>
  <c r="AE10" i="1"/>
  <c r="W11" i="1"/>
  <c r="X11" i="1"/>
  <c r="Y11" i="1"/>
  <c r="Z11" i="1"/>
  <c r="AA11" i="1"/>
  <c r="AB11" i="1"/>
  <c r="AC11" i="1"/>
  <c r="AD11" i="1"/>
  <c r="AE11" i="1"/>
  <c r="W12" i="1"/>
  <c r="X12" i="1"/>
  <c r="Y12" i="1"/>
  <c r="Z12" i="1"/>
  <c r="AA12" i="1"/>
  <c r="AB12" i="1"/>
  <c r="AC12" i="1"/>
  <c r="AD12" i="1"/>
  <c r="AE12" i="1"/>
  <c r="W13" i="1"/>
  <c r="X13" i="1"/>
  <c r="Y13" i="1"/>
  <c r="Z13" i="1"/>
  <c r="AA13" i="1"/>
  <c r="AB13" i="1"/>
  <c r="AC13" i="1"/>
  <c r="AD13" i="1"/>
  <c r="AE13" i="1"/>
  <c r="W14" i="1"/>
  <c r="X14" i="1"/>
  <c r="Y14" i="1"/>
  <c r="Z14" i="1"/>
  <c r="AA14" i="1"/>
  <c r="AB14" i="1"/>
  <c r="AC14" i="1"/>
  <c r="AD14" i="1"/>
  <c r="AE14" i="1"/>
  <c r="W15" i="1"/>
  <c r="X15" i="1"/>
  <c r="Y15" i="1"/>
  <c r="Z15" i="1"/>
  <c r="AA15" i="1"/>
  <c r="AB15" i="1"/>
  <c r="AC15" i="1"/>
  <c r="AD15" i="1"/>
  <c r="AE15" i="1"/>
  <c r="W16" i="1"/>
  <c r="X16" i="1"/>
  <c r="Y16" i="1"/>
  <c r="Z16" i="1"/>
  <c r="AA16" i="1"/>
  <c r="AB16" i="1"/>
  <c r="AC16" i="1"/>
  <c r="AD16" i="1"/>
  <c r="AE16" i="1"/>
  <c r="W17" i="1"/>
  <c r="X17" i="1"/>
  <c r="Y17" i="1"/>
  <c r="Z17" i="1"/>
  <c r="AA17" i="1"/>
  <c r="AB17" i="1"/>
  <c r="AC17" i="1"/>
  <c r="AD17" i="1"/>
  <c r="AE17" i="1"/>
  <c r="W18" i="1"/>
  <c r="X18" i="1"/>
  <c r="Y18" i="1"/>
  <c r="Z18" i="1"/>
  <c r="AA18" i="1"/>
  <c r="AB18" i="1"/>
  <c r="AC18" i="1"/>
  <c r="AD18" i="1"/>
  <c r="AE18" i="1"/>
  <c r="W19" i="1"/>
  <c r="X19" i="1"/>
  <c r="Y19" i="1"/>
  <c r="Z19" i="1"/>
  <c r="AA19" i="1"/>
  <c r="AB19" i="1"/>
  <c r="AC19" i="1"/>
  <c r="AD19" i="1"/>
  <c r="AE19" i="1"/>
  <c r="W20" i="1"/>
  <c r="X20" i="1"/>
  <c r="Y20" i="1"/>
  <c r="Z20" i="1"/>
  <c r="AA20" i="1"/>
  <c r="AB20" i="1"/>
  <c r="AC20" i="1"/>
  <c r="AD20" i="1"/>
  <c r="AE20" i="1"/>
  <c r="W21" i="1"/>
  <c r="X21" i="1"/>
  <c r="Y21" i="1"/>
  <c r="Z21" i="1"/>
  <c r="AA21" i="1"/>
  <c r="AB21" i="1"/>
  <c r="AC21" i="1"/>
  <c r="AD21" i="1"/>
  <c r="AE21" i="1"/>
  <c r="W22" i="1"/>
  <c r="X22" i="1"/>
  <c r="Y22" i="1"/>
  <c r="Z22" i="1"/>
  <c r="AA22" i="1"/>
  <c r="AB22" i="1"/>
  <c r="AC22" i="1"/>
  <c r="AD22" i="1"/>
  <c r="AE22" i="1"/>
  <c r="W23" i="1"/>
  <c r="X23" i="1"/>
  <c r="Y23" i="1"/>
  <c r="Z23" i="1"/>
  <c r="AA23" i="1"/>
  <c r="AB23" i="1"/>
  <c r="AC23" i="1"/>
  <c r="AD23" i="1"/>
  <c r="AE23" i="1"/>
  <c r="W24" i="1"/>
  <c r="X24" i="1"/>
  <c r="Y24" i="1"/>
  <c r="Z24" i="1"/>
  <c r="AA24" i="1"/>
  <c r="AB24" i="1"/>
  <c r="AC24" i="1"/>
  <c r="AD24" i="1"/>
  <c r="AE24" i="1"/>
  <c r="W25" i="1"/>
  <c r="X25" i="1"/>
  <c r="Y25" i="1"/>
  <c r="Z25" i="1"/>
  <c r="AA25" i="1"/>
  <c r="AB25" i="1"/>
  <c r="AC25" i="1"/>
  <c r="AD25" i="1"/>
  <c r="AE25" i="1"/>
  <c r="W26" i="1"/>
  <c r="X26" i="1"/>
  <c r="Y26" i="1"/>
  <c r="Z26" i="1"/>
  <c r="AA26" i="1"/>
  <c r="AB26" i="1"/>
  <c r="AC26" i="1"/>
  <c r="AD26" i="1"/>
  <c r="AE26" i="1"/>
  <c r="W27" i="1"/>
  <c r="X27" i="1"/>
  <c r="Y27" i="1"/>
  <c r="Z27" i="1"/>
  <c r="AA27" i="1"/>
  <c r="AB27" i="1"/>
  <c r="AC27" i="1"/>
  <c r="AD27" i="1"/>
  <c r="AE27" i="1"/>
  <c r="W28" i="1"/>
  <c r="X28" i="1"/>
  <c r="Y28" i="1"/>
  <c r="Z28" i="1"/>
  <c r="AA28" i="1"/>
  <c r="AB28" i="1"/>
  <c r="AC28" i="1"/>
  <c r="AD28" i="1"/>
  <c r="AE28" i="1"/>
  <c r="W29" i="1"/>
  <c r="X29" i="1"/>
  <c r="Y29" i="1"/>
  <c r="Z29" i="1"/>
  <c r="AA29" i="1"/>
  <c r="AB29" i="1"/>
  <c r="AC29" i="1"/>
  <c r="AD29" i="1"/>
  <c r="AE29" i="1"/>
  <c r="W30" i="1"/>
  <c r="X30" i="1"/>
  <c r="Y30" i="1"/>
  <c r="Z30" i="1"/>
  <c r="AA30" i="1"/>
  <c r="AB30" i="1"/>
  <c r="AC30" i="1"/>
  <c r="AD30" i="1"/>
  <c r="AE30" i="1"/>
  <c r="W31" i="1"/>
  <c r="X31" i="1"/>
  <c r="Y31" i="1"/>
  <c r="Z31" i="1"/>
  <c r="AA31" i="1"/>
  <c r="AB31" i="1"/>
  <c r="AC31" i="1"/>
  <c r="AD31" i="1"/>
  <c r="AE31" i="1"/>
  <c r="W32" i="1"/>
  <c r="X32" i="1"/>
  <c r="Y32" i="1"/>
  <c r="Z32" i="1"/>
  <c r="AA32" i="1"/>
  <c r="AB32" i="1"/>
  <c r="AC32" i="1"/>
  <c r="AD32" i="1"/>
  <c r="AE32" i="1"/>
  <c r="W33" i="1"/>
  <c r="X33" i="1"/>
  <c r="Y33" i="1"/>
  <c r="Z33" i="1"/>
  <c r="AA33" i="1"/>
  <c r="AB33" i="1"/>
  <c r="AC33" i="1"/>
  <c r="AD33" i="1"/>
  <c r="AE33" i="1"/>
  <c r="W34" i="1"/>
  <c r="X34" i="1"/>
  <c r="Y34" i="1"/>
  <c r="Z34" i="1"/>
  <c r="AA34" i="1"/>
  <c r="AB34" i="1"/>
  <c r="AC34" i="1"/>
  <c r="AD34" i="1"/>
  <c r="AE34" i="1"/>
  <c r="W35" i="1"/>
  <c r="X35" i="1"/>
  <c r="Y35" i="1"/>
  <c r="Z35" i="1"/>
  <c r="AA35" i="1"/>
  <c r="AB35" i="1"/>
  <c r="AC35" i="1"/>
  <c r="AD35" i="1"/>
  <c r="AE35" i="1"/>
  <c r="W36" i="1"/>
  <c r="X36" i="1"/>
  <c r="Y36" i="1"/>
  <c r="Z36" i="1"/>
  <c r="AA36" i="1"/>
  <c r="AB36" i="1"/>
  <c r="AC36" i="1"/>
  <c r="AD36" i="1"/>
  <c r="AE36" i="1"/>
  <c r="W37" i="1"/>
  <c r="X37" i="1"/>
  <c r="Y37" i="1"/>
  <c r="Z37" i="1"/>
  <c r="AA37" i="1"/>
  <c r="AB37" i="1"/>
  <c r="AC37" i="1"/>
  <c r="AD37" i="1"/>
  <c r="AE37" i="1"/>
  <c r="W38" i="1"/>
  <c r="X38" i="1"/>
  <c r="Y38" i="1"/>
  <c r="Z38" i="1"/>
  <c r="AA38" i="1"/>
  <c r="AB38" i="1"/>
  <c r="AC38" i="1"/>
  <c r="AD38" i="1"/>
  <c r="AE38" i="1"/>
  <c r="W39" i="1"/>
  <c r="X39" i="1"/>
  <c r="Y39" i="1"/>
  <c r="Z39" i="1"/>
  <c r="AA39" i="1"/>
  <c r="AB39" i="1"/>
  <c r="AC39" i="1"/>
  <c r="AD39" i="1"/>
  <c r="AE39" i="1"/>
  <c r="W40" i="1"/>
  <c r="X40" i="1"/>
  <c r="Y40" i="1"/>
  <c r="Z40" i="1"/>
  <c r="AA40" i="1"/>
  <c r="AB40" i="1"/>
  <c r="AC40" i="1"/>
  <c r="AD40" i="1"/>
  <c r="AE40" i="1"/>
  <c r="W41" i="1"/>
  <c r="X41" i="1"/>
  <c r="Y41" i="1"/>
  <c r="Z41" i="1"/>
  <c r="AA41" i="1"/>
  <c r="AB41" i="1"/>
  <c r="AC41" i="1"/>
  <c r="AD41" i="1"/>
  <c r="AE41" i="1"/>
  <c r="W42" i="1"/>
  <c r="X42" i="1"/>
  <c r="Y42" i="1"/>
  <c r="Z42" i="1"/>
  <c r="AA42" i="1"/>
  <c r="AB42" i="1"/>
  <c r="AC42" i="1"/>
  <c r="AD42" i="1"/>
  <c r="AE42" i="1"/>
  <c r="W43" i="1"/>
  <c r="X43" i="1"/>
  <c r="Y43" i="1"/>
  <c r="Z43" i="1"/>
  <c r="AA43" i="1"/>
  <c r="AB43" i="1"/>
  <c r="AC43" i="1"/>
  <c r="AD43" i="1"/>
  <c r="AE43" i="1"/>
  <c r="W44" i="1"/>
  <c r="X44" i="1"/>
  <c r="Y44" i="1"/>
  <c r="Z44" i="1"/>
  <c r="AA44" i="1"/>
  <c r="AB44" i="1"/>
  <c r="AC44" i="1"/>
  <c r="AD44" i="1"/>
  <c r="AE44" i="1"/>
  <c r="W45" i="1"/>
  <c r="X45" i="1"/>
  <c r="Y45" i="1"/>
  <c r="Z45" i="1"/>
  <c r="AA45" i="1"/>
  <c r="AB45" i="1"/>
  <c r="AC45" i="1"/>
  <c r="AD45" i="1"/>
  <c r="AE45" i="1"/>
  <c r="W46" i="1"/>
  <c r="X46" i="1"/>
  <c r="Y46" i="1"/>
  <c r="Z46" i="1"/>
  <c r="AA46" i="1"/>
  <c r="AB46" i="1"/>
  <c r="AC46" i="1"/>
  <c r="AD46" i="1"/>
  <c r="AE46" i="1"/>
  <c r="W47" i="1"/>
  <c r="X47" i="1"/>
  <c r="Y47" i="1"/>
  <c r="Z47" i="1"/>
  <c r="AA47" i="1"/>
  <c r="AB47" i="1"/>
  <c r="AC47" i="1"/>
  <c r="AD47" i="1"/>
  <c r="AE47" i="1"/>
  <c r="W48" i="1"/>
  <c r="X48" i="1"/>
  <c r="Y48" i="1"/>
  <c r="Z48" i="1"/>
  <c r="AA48" i="1"/>
  <c r="AB48" i="1"/>
  <c r="AC48" i="1"/>
  <c r="AD48" i="1"/>
  <c r="AE48" i="1"/>
  <c r="W49" i="1"/>
  <c r="X49" i="1"/>
  <c r="Y49" i="1"/>
  <c r="Z49" i="1"/>
  <c r="AA49" i="1"/>
  <c r="AB49" i="1"/>
  <c r="AC49" i="1"/>
  <c r="AD49" i="1"/>
  <c r="AE49" i="1"/>
  <c r="W50" i="1"/>
  <c r="X50" i="1"/>
  <c r="Y50" i="1"/>
  <c r="Z50" i="1"/>
  <c r="AA50" i="1"/>
  <c r="AB50" i="1"/>
  <c r="AC50" i="1"/>
  <c r="AD50" i="1"/>
  <c r="AE50" i="1"/>
  <c r="W51" i="1"/>
  <c r="X51" i="1"/>
  <c r="Y51" i="1"/>
  <c r="Z51" i="1"/>
  <c r="AA51" i="1"/>
  <c r="AB51" i="1"/>
  <c r="AC51" i="1"/>
  <c r="AD51" i="1"/>
  <c r="AE51" i="1"/>
  <c r="W52" i="1"/>
  <c r="X52" i="1"/>
  <c r="Y52" i="1"/>
  <c r="Z52" i="1"/>
  <c r="AA52" i="1"/>
  <c r="AB52" i="1"/>
  <c r="AC52" i="1"/>
  <c r="AD52" i="1"/>
  <c r="AE52" i="1"/>
  <c r="W53" i="1"/>
  <c r="X53" i="1"/>
  <c r="Y53" i="1"/>
  <c r="Z53" i="1"/>
  <c r="AA53" i="1"/>
  <c r="AB53" i="1"/>
  <c r="AC53" i="1"/>
  <c r="AD53" i="1"/>
  <c r="AE53" i="1"/>
  <c r="W54" i="1"/>
  <c r="X54" i="1"/>
  <c r="Y54" i="1"/>
  <c r="Z54" i="1"/>
  <c r="AA54" i="1"/>
  <c r="AB54" i="1"/>
  <c r="AC54" i="1"/>
  <c r="AD54" i="1"/>
  <c r="AE54" i="1"/>
  <c r="W55" i="1"/>
  <c r="X55" i="1"/>
  <c r="Y55" i="1"/>
  <c r="Z55" i="1"/>
  <c r="AA55" i="1"/>
  <c r="AB55" i="1"/>
  <c r="AC55" i="1"/>
  <c r="AD55" i="1"/>
  <c r="AE55" i="1"/>
  <c r="W56" i="1"/>
  <c r="X56" i="1"/>
  <c r="Y56" i="1"/>
  <c r="Z56" i="1"/>
  <c r="AA56" i="1"/>
  <c r="AB56" i="1"/>
  <c r="AC56" i="1"/>
  <c r="AD56" i="1"/>
  <c r="AE56" i="1"/>
  <c r="W57" i="1"/>
  <c r="X57" i="1"/>
  <c r="Y57" i="1"/>
  <c r="Z57" i="1"/>
  <c r="AA57" i="1"/>
  <c r="AB57" i="1"/>
  <c r="AC57" i="1"/>
  <c r="AD57" i="1"/>
  <c r="AE57" i="1"/>
  <c r="W58" i="1"/>
  <c r="X58" i="1"/>
  <c r="Y58" i="1"/>
  <c r="Z58" i="1"/>
  <c r="AA58" i="1"/>
  <c r="AB58" i="1"/>
  <c r="AC58" i="1"/>
  <c r="AD58" i="1"/>
  <c r="AE58" i="1"/>
  <c r="W59" i="1"/>
  <c r="X59" i="1"/>
  <c r="Y59" i="1"/>
  <c r="Z59" i="1"/>
  <c r="AA59" i="1"/>
  <c r="AB59" i="1"/>
  <c r="AC59" i="1"/>
  <c r="AD59" i="1"/>
  <c r="AE59" i="1"/>
  <c r="W60" i="1"/>
  <c r="X60" i="1"/>
  <c r="Y60" i="1"/>
  <c r="Z60" i="1"/>
  <c r="AA60" i="1"/>
  <c r="AB60" i="1"/>
  <c r="AC60" i="1"/>
  <c r="AD60" i="1"/>
  <c r="AE60" i="1"/>
  <c r="W61" i="1"/>
  <c r="X61" i="1"/>
  <c r="Y61" i="1"/>
  <c r="Z61" i="1"/>
  <c r="AA61" i="1"/>
  <c r="AB61" i="1"/>
  <c r="AC61" i="1"/>
  <c r="AD61" i="1"/>
  <c r="AE61" i="1"/>
  <c r="W62" i="1"/>
  <c r="X62" i="1"/>
  <c r="Y62" i="1"/>
  <c r="Z62" i="1"/>
  <c r="AA62" i="1"/>
  <c r="AB62" i="1"/>
  <c r="AC62" i="1"/>
  <c r="AD62" i="1"/>
  <c r="AE62" i="1"/>
  <c r="W63" i="1"/>
  <c r="X63" i="1"/>
  <c r="Y63" i="1"/>
  <c r="Z63" i="1"/>
  <c r="AA63" i="1"/>
  <c r="AB63" i="1"/>
  <c r="AC63" i="1"/>
  <c r="AD63" i="1"/>
  <c r="AE63" i="1"/>
  <c r="W64" i="1"/>
  <c r="X64" i="1"/>
  <c r="Y64" i="1"/>
  <c r="Z64" i="1"/>
  <c r="AA64" i="1"/>
  <c r="AB64" i="1"/>
  <c r="AC64" i="1"/>
  <c r="AD64" i="1"/>
  <c r="AE64" i="1"/>
  <c r="W65" i="1"/>
  <c r="X65" i="1"/>
  <c r="Y65" i="1"/>
  <c r="Z65" i="1"/>
  <c r="AA65" i="1"/>
  <c r="AB65" i="1"/>
  <c r="AC65" i="1"/>
  <c r="AD65" i="1"/>
  <c r="AE65" i="1"/>
  <c r="W66" i="1"/>
  <c r="X66" i="1"/>
  <c r="Y66" i="1"/>
  <c r="Z66" i="1"/>
  <c r="AA66" i="1"/>
  <c r="AB66" i="1"/>
  <c r="AC66" i="1"/>
  <c r="AD66" i="1"/>
  <c r="AE66" i="1"/>
  <c r="W67" i="1"/>
  <c r="X67" i="1"/>
  <c r="Y67" i="1"/>
  <c r="Z67" i="1"/>
  <c r="AA67" i="1"/>
  <c r="AB67" i="1"/>
  <c r="AC67" i="1"/>
  <c r="AD67" i="1"/>
  <c r="AE67" i="1"/>
  <c r="W68" i="1"/>
  <c r="X68" i="1"/>
  <c r="Y68" i="1"/>
  <c r="Z68" i="1"/>
  <c r="AA68" i="1"/>
  <c r="AB68" i="1"/>
  <c r="AC68" i="1"/>
  <c r="AD68" i="1"/>
  <c r="AE68" i="1"/>
  <c r="W69" i="1"/>
  <c r="X69" i="1"/>
  <c r="Y69" i="1"/>
  <c r="Z69" i="1"/>
  <c r="AA69" i="1"/>
  <c r="AB69" i="1"/>
  <c r="AC69" i="1"/>
  <c r="AD69" i="1"/>
  <c r="AE69" i="1"/>
  <c r="W70" i="1"/>
  <c r="X70" i="1"/>
  <c r="Y70" i="1"/>
  <c r="Z70" i="1"/>
  <c r="AA70" i="1"/>
  <c r="AB70" i="1"/>
  <c r="AC70" i="1"/>
  <c r="AD70" i="1"/>
  <c r="AE70" i="1"/>
  <c r="W71" i="1"/>
  <c r="X71" i="1"/>
  <c r="Y71" i="1"/>
  <c r="Z71" i="1"/>
  <c r="AA71" i="1"/>
  <c r="AB71" i="1"/>
  <c r="AC71" i="1"/>
  <c r="AD71" i="1"/>
  <c r="AE71" i="1"/>
  <c r="W72" i="1"/>
  <c r="X72" i="1"/>
  <c r="Y72" i="1"/>
  <c r="Z72" i="1"/>
  <c r="AA72" i="1"/>
  <c r="AB72" i="1"/>
  <c r="AC72" i="1"/>
  <c r="AD72" i="1"/>
  <c r="AE72" i="1"/>
  <c r="W73" i="1"/>
  <c r="X73" i="1"/>
  <c r="Y73" i="1"/>
  <c r="Z73" i="1"/>
  <c r="AA73" i="1"/>
  <c r="AB73" i="1"/>
  <c r="AC73" i="1"/>
  <c r="AD73" i="1"/>
  <c r="AE73" i="1"/>
  <c r="W74" i="1"/>
  <c r="X74" i="1"/>
  <c r="Y74" i="1"/>
  <c r="Z74" i="1"/>
  <c r="AA74" i="1"/>
  <c r="AB74" i="1"/>
  <c r="AC74" i="1"/>
  <c r="AD74" i="1"/>
  <c r="AE74" i="1"/>
  <c r="W75" i="1"/>
  <c r="X75" i="1"/>
  <c r="Y75" i="1"/>
  <c r="Z75" i="1"/>
  <c r="AA75" i="1"/>
  <c r="AB75" i="1"/>
  <c r="AC75" i="1"/>
  <c r="AD75" i="1"/>
  <c r="AE75" i="1"/>
  <c r="W76" i="1"/>
  <c r="X76" i="1"/>
  <c r="Y76" i="1"/>
  <c r="Z76" i="1"/>
  <c r="AA76" i="1"/>
  <c r="AB76" i="1"/>
  <c r="AC76" i="1"/>
  <c r="AD76" i="1"/>
  <c r="AE76" i="1"/>
  <c r="W77" i="1"/>
  <c r="X77" i="1"/>
  <c r="Y77" i="1"/>
  <c r="Z77" i="1"/>
  <c r="AA77" i="1"/>
  <c r="AB77" i="1"/>
  <c r="AC77" i="1"/>
  <c r="AD77" i="1"/>
  <c r="AE77" i="1"/>
  <c r="W78" i="1"/>
  <c r="X78" i="1"/>
  <c r="Y78" i="1"/>
  <c r="Z78" i="1"/>
  <c r="AA78" i="1"/>
  <c r="AB78" i="1"/>
  <c r="AC78" i="1"/>
  <c r="AD78" i="1"/>
  <c r="AE78" i="1"/>
  <c r="W79" i="1"/>
  <c r="X79" i="1"/>
  <c r="Y79" i="1"/>
  <c r="Z79" i="1"/>
  <c r="AA79" i="1"/>
  <c r="AB79" i="1"/>
  <c r="AC79" i="1"/>
  <c r="AD79" i="1"/>
  <c r="AE79" i="1"/>
  <c r="W80" i="1"/>
  <c r="X80" i="1"/>
  <c r="Y80" i="1"/>
  <c r="Z80" i="1"/>
  <c r="AA80" i="1"/>
  <c r="AB80" i="1"/>
  <c r="AC80" i="1"/>
  <c r="AD80" i="1"/>
  <c r="AE80" i="1"/>
  <c r="W81" i="1"/>
  <c r="X81" i="1"/>
  <c r="Y81" i="1"/>
  <c r="Z81" i="1"/>
  <c r="AA81" i="1"/>
  <c r="AB81" i="1"/>
  <c r="AC81" i="1"/>
  <c r="AD81" i="1"/>
  <c r="AE81" i="1"/>
  <c r="W82" i="1"/>
  <c r="X82" i="1"/>
  <c r="Y82" i="1"/>
  <c r="Z82" i="1"/>
  <c r="AA82" i="1"/>
  <c r="AB82" i="1"/>
  <c r="AC82" i="1"/>
  <c r="AD82" i="1"/>
  <c r="AE82" i="1"/>
  <c r="W83" i="1"/>
  <c r="X83" i="1"/>
  <c r="Y83" i="1"/>
  <c r="Z83" i="1"/>
  <c r="AA83" i="1"/>
  <c r="AB83" i="1"/>
  <c r="AC83" i="1"/>
  <c r="AD83" i="1"/>
  <c r="AE83" i="1"/>
  <c r="W84" i="1"/>
  <c r="X84" i="1"/>
  <c r="Y84" i="1"/>
  <c r="Z84" i="1"/>
  <c r="AA84" i="1"/>
  <c r="AB84" i="1"/>
  <c r="AC84" i="1"/>
  <c r="AD84" i="1"/>
  <c r="AE84" i="1"/>
  <c r="W85" i="1"/>
  <c r="X85" i="1"/>
  <c r="Y85" i="1"/>
  <c r="Z85" i="1"/>
  <c r="AA85" i="1"/>
  <c r="AB85" i="1"/>
  <c r="AC85" i="1"/>
  <c r="AD85" i="1"/>
  <c r="AE85" i="1"/>
  <c r="W86" i="1"/>
  <c r="X86" i="1"/>
  <c r="Y86" i="1"/>
  <c r="Z86" i="1"/>
  <c r="AA86" i="1"/>
  <c r="AB86" i="1"/>
  <c r="AC86" i="1"/>
  <c r="AD86" i="1"/>
  <c r="AE86" i="1"/>
  <c r="W87" i="1"/>
  <c r="X87" i="1"/>
  <c r="Y87" i="1"/>
  <c r="Z87" i="1"/>
  <c r="AA87" i="1"/>
  <c r="AB87" i="1"/>
  <c r="AC87" i="1"/>
  <c r="AD87" i="1"/>
  <c r="AE87" i="1"/>
  <c r="W88" i="1"/>
  <c r="X88" i="1"/>
  <c r="Y88" i="1"/>
  <c r="Z88" i="1"/>
  <c r="AA88" i="1"/>
  <c r="AB88" i="1"/>
  <c r="AC88" i="1"/>
  <c r="AD88" i="1"/>
  <c r="AE88" i="1"/>
  <c r="W89" i="1"/>
  <c r="X89" i="1"/>
  <c r="Y89" i="1"/>
  <c r="Z89" i="1"/>
  <c r="AA89" i="1"/>
  <c r="AB89" i="1"/>
  <c r="AC89" i="1"/>
  <c r="AD89" i="1"/>
  <c r="AE89" i="1"/>
  <c r="W90" i="1"/>
  <c r="X90" i="1"/>
  <c r="Y90" i="1"/>
  <c r="Z90" i="1"/>
  <c r="AA90" i="1"/>
  <c r="AB90" i="1"/>
  <c r="AC90" i="1"/>
  <c r="AD90" i="1"/>
  <c r="AE90" i="1"/>
  <c r="W91" i="1"/>
  <c r="X91" i="1"/>
  <c r="Y91" i="1"/>
  <c r="Z91" i="1"/>
  <c r="AA91" i="1"/>
  <c r="AB91" i="1"/>
  <c r="AC91" i="1"/>
  <c r="AD91" i="1"/>
  <c r="AE91" i="1"/>
  <c r="W92" i="1"/>
  <c r="X92" i="1"/>
  <c r="Y92" i="1"/>
  <c r="Z92" i="1"/>
  <c r="AA92" i="1"/>
  <c r="AB92" i="1"/>
  <c r="AC92" i="1"/>
  <c r="AD92" i="1"/>
  <c r="AE92" i="1"/>
  <c r="W93" i="1"/>
  <c r="X93" i="1"/>
  <c r="Y93" i="1"/>
  <c r="Z93" i="1"/>
  <c r="AA93" i="1"/>
  <c r="AB93" i="1"/>
  <c r="AC93" i="1"/>
  <c r="AD93" i="1"/>
  <c r="AE93" i="1"/>
  <c r="W94" i="1"/>
  <c r="X94" i="1"/>
  <c r="Y94" i="1"/>
  <c r="Z94" i="1"/>
  <c r="AA94" i="1"/>
  <c r="AB94" i="1"/>
  <c r="AC94" i="1"/>
  <c r="AD94" i="1"/>
  <c r="AE94" i="1"/>
  <c r="W95" i="1"/>
  <c r="X95" i="1"/>
  <c r="Y95" i="1"/>
  <c r="Z95" i="1"/>
  <c r="AA95" i="1"/>
  <c r="AB95" i="1"/>
  <c r="AC95" i="1"/>
  <c r="AD95" i="1"/>
  <c r="AE95" i="1"/>
  <c r="W96" i="1"/>
  <c r="X96" i="1"/>
  <c r="Y96" i="1"/>
  <c r="Z96" i="1"/>
  <c r="AA96" i="1"/>
  <c r="AB96" i="1"/>
  <c r="AC96" i="1"/>
  <c r="AD96" i="1"/>
  <c r="AE96" i="1"/>
  <c r="W97" i="1"/>
  <c r="X97" i="1"/>
  <c r="Y97" i="1"/>
  <c r="Z97" i="1"/>
  <c r="AA97" i="1"/>
  <c r="AB97" i="1"/>
  <c r="AC97" i="1"/>
  <c r="AD97" i="1"/>
  <c r="AE97" i="1"/>
  <c r="W98" i="1"/>
  <c r="X98" i="1"/>
  <c r="Y98" i="1"/>
  <c r="Z98" i="1"/>
  <c r="AA98" i="1"/>
  <c r="AB98" i="1"/>
  <c r="AC98" i="1"/>
  <c r="AD98" i="1"/>
  <c r="AE98" i="1"/>
  <c r="W99" i="1"/>
  <c r="X99" i="1"/>
  <c r="Y99" i="1"/>
  <c r="Z99" i="1"/>
  <c r="AA99" i="1"/>
  <c r="AB99" i="1"/>
  <c r="AC99" i="1"/>
  <c r="AD99" i="1"/>
  <c r="AE99" i="1"/>
  <c r="W100" i="1"/>
  <c r="X100" i="1"/>
  <c r="Y100" i="1"/>
  <c r="Z100" i="1"/>
  <c r="AA100" i="1"/>
  <c r="AB100" i="1"/>
  <c r="AC100" i="1"/>
  <c r="AD100" i="1"/>
  <c r="AE100" i="1"/>
  <c r="W101" i="1"/>
  <c r="X101" i="1"/>
  <c r="Y101" i="1"/>
  <c r="Z101" i="1"/>
  <c r="AA101" i="1"/>
  <c r="AB101" i="1"/>
  <c r="AC101" i="1"/>
  <c r="AD101" i="1"/>
  <c r="AE101" i="1"/>
  <c r="W102" i="1"/>
  <c r="X102" i="1"/>
  <c r="Y102" i="1"/>
  <c r="Z102" i="1"/>
  <c r="AA102" i="1"/>
  <c r="AB102" i="1"/>
  <c r="AC102" i="1"/>
  <c r="AD102" i="1"/>
  <c r="AE102" i="1"/>
  <c r="W103" i="1"/>
  <c r="X103" i="1"/>
  <c r="Y103" i="1"/>
  <c r="Z103" i="1"/>
  <c r="AA103" i="1"/>
  <c r="AB103" i="1"/>
  <c r="AC103" i="1"/>
  <c r="AD103" i="1"/>
  <c r="AE103" i="1"/>
  <c r="W104" i="1"/>
  <c r="X104" i="1"/>
  <c r="Y104" i="1"/>
  <c r="Z104" i="1"/>
  <c r="AA104" i="1"/>
  <c r="AB104" i="1"/>
  <c r="AC104" i="1"/>
  <c r="AD104" i="1"/>
  <c r="AE104" i="1"/>
  <c r="X4" i="1"/>
  <c r="Y4" i="1"/>
  <c r="Z4" i="1"/>
  <c r="AA4" i="1"/>
  <c r="AB4" i="1"/>
  <c r="AC4" i="1"/>
  <c r="AD4" i="1"/>
  <c r="AE4" i="1"/>
  <c r="W4" i="1"/>
  <c r="C3" i="8"/>
  <c r="D3" i="8" s="1"/>
  <c r="E3" i="8" s="1"/>
  <c r="F3" i="8" s="1"/>
  <c r="G3" i="8" s="1"/>
  <c r="H3" i="8" s="1"/>
  <c r="I3" i="8" s="1"/>
  <c r="J3" i="8" s="1"/>
  <c r="K3" i="8" s="1"/>
  <c r="L3" i="8" s="1"/>
  <c r="M3" i="8" s="1"/>
  <c r="N3" i="8" s="1"/>
  <c r="O3" i="8" s="1"/>
  <c r="P3" i="8" s="1"/>
  <c r="Q3" i="8" s="1"/>
  <c r="R3" i="8" s="1"/>
  <c r="S3" i="8" s="1"/>
  <c r="T3" i="8" s="1"/>
  <c r="U3" i="8" s="1"/>
  <c r="V3" i="8" s="1"/>
  <c r="W3" i="8" s="1"/>
  <c r="AH3" i="7"/>
  <c r="AI3" i="7"/>
  <c r="AJ3" i="7"/>
  <c r="AK3" i="7"/>
  <c r="AL3" i="7"/>
  <c r="AM3" i="7"/>
  <c r="AN3" i="7"/>
  <c r="AG3" i="7"/>
  <c r="AG5" i="7"/>
  <c r="AH5" i="7"/>
  <c r="AI5" i="7"/>
  <c r="AJ5" i="7"/>
  <c r="AK5" i="7"/>
  <c r="AL5" i="7"/>
  <c r="AM5" i="7"/>
  <c r="AN5" i="7"/>
  <c r="AG6" i="7"/>
  <c r="AH6" i="7"/>
  <c r="AI6" i="7"/>
  <c r="AJ6" i="7"/>
  <c r="AK6" i="7"/>
  <c r="AL6" i="7"/>
  <c r="AM6" i="7"/>
  <c r="AN6" i="7"/>
  <c r="AG7" i="7"/>
  <c r="AH7" i="7"/>
  <c r="AI7" i="7"/>
  <c r="AJ7" i="7"/>
  <c r="AK7" i="7"/>
  <c r="AL7" i="7"/>
  <c r="AM7" i="7"/>
  <c r="AN7" i="7"/>
  <c r="AG8" i="7"/>
  <c r="AH8" i="7"/>
  <c r="AI8" i="7"/>
  <c r="AJ8" i="7"/>
  <c r="AK8" i="7"/>
  <c r="AL8" i="7"/>
  <c r="AM8" i="7"/>
  <c r="AN8" i="7"/>
  <c r="AG9" i="7"/>
  <c r="AH9" i="7"/>
  <c r="AI9" i="7"/>
  <c r="AJ9" i="7"/>
  <c r="AK9" i="7"/>
  <c r="AL9" i="7"/>
  <c r="AM9" i="7"/>
  <c r="AN9" i="7"/>
  <c r="AG10" i="7"/>
  <c r="AH10" i="7"/>
  <c r="AI10" i="7"/>
  <c r="AJ10" i="7"/>
  <c r="AK10" i="7"/>
  <c r="AL10" i="7"/>
  <c r="AM10" i="7"/>
  <c r="AN10" i="7"/>
  <c r="AG11" i="7"/>
  <c r="AH11" i="7"/>
  <c r="AI11" i="7"/>
  <c r="AJ11" i="7"/>
  <c r="AK11" i="7"/>
  <c r="AL11" i="7"/>
  <c r="AM11" i="7"/>
  <c r="AN11" i="7"/>
  <c r="AG12" i="7"/>
  <c r="AH12" i="7"/>
  <c r="AI12" i="7"/>
  <c r="AJ12" i="7"/>
  <c r="AK12" i="7"/>
  <c r="AL12" i="7"/>
  <c r="AM12" i="7"/>
  <c r="AN12" i="7"/>
  <c r="AG13" i="7"/>
  <c r="AH13" i="7"/>
  <c r="AI13" i="7"/>
  <c r="AJ13" i="7"/>
  <c r="AK13" i="7"/>
  <c r="AL13" i="7"/>
  <c r="AM13" i="7"/>
  <c r="AN13" i="7"/>
  <c r="AG14" i="7"/>
  <c r="AH14" i="7"/>
  <c r="AI14" i="7"/>
  <c r="AJ14" i="7"/>
  <c r="AK14" i="7"/>
  <c r="AL14" i="7"/>
  <c r="AM14" i="7"/>
  <c r="AN14" i="7"/>
  <c r="AG15" i="7"/>
  <c r="AH15" i="7"/>
  <c r="AI15" i="7"/>
  <c r="AJ15" i="7"/>
  <c r="AK15" i="7"/>
  <c r="AL15" i="7"/>
  <c r="AM15" i="7"/>
  <c r="AN15" i="7"/>
  <c r="AG16" i="7"/>
  <c r="AH16" i="7"/>
  <c r="AI16" i="7"/>
  <c r="AJ16" i="7"/>
  <c r="AK16" i="7"/>
  <c r="AL16" i="7"/>
  <c r="AM16" i="7"/>
  <c r="AN16" i="7"/>
  <c r="AG17" i="7"/>
  <c r="AH17" i="7"/>
  <c r="AI17" i="7"/>
  <c r="AJ17" i="7"/>
  <c r="AK17" i="7"/>
  <c r="AL17" i="7"/>
  <c r="AM17" i="7"/>
  <c r="AN17" i="7"/>
  <c r="AG18" i="7"/>
  <c r="AH18" i="7"/>
  <c r="AI18" i="7"/>
  <c r="AJ18" i="7"/>
  <c r="AK18" i="7"/>
  <c r="AL18" i="7"/>
  <c r="AM18" i="7"/>
  <c r="AN18" i="7"/>
  <c r="AG19" i="7"/>
  <c r="AH19" i="7"/>
  <c r="AI19" i="7"/>
  <c r="AJ19" i="7"/>
  <c r="AK19" i="7"/>
  <c r="AL19" i="7"/>
  <c r="AM19" i="7"/>
  <c r="AN19" i="7"/>
  <c r="AG20" i="7"/>
  <c r="AH20" i="7"/>
  <c r="AI20" i="7"/>
  <c r="AJ20" i="7"/>
  <c r="AK20" i="7"/>
  <c r="AL20" i="7"/>
  <c r="AM20" i="7"/>
  <c r="AN20" i="7"/>
  <c r="AG21" i="7"/>
  <c r="AH21" i="7"/>
  <c r="AI21" i="7"/>
  <c r="AJ21" i="7"/>
  <c r="AK21" i="7"/>
  <c r="AL21" i="7"/>
  <c r="AM21" i="7"/>
  <c r="AN21" i="7"/>
  <c r="AG22" i="7"/>
  <c r="AH22" i="7"/>
  <c r="AI22" i="7"/>
  <c r="AJ22" i="7"/>
  <c r="AK22" i="7"/>
  <c r="AL22" i="7"/>
  <c r="AM22" i="7"/>
  <c r="AN22" i="7"/>
  <c r="AG23" i="7"/>
  <c r="AH23" i="7"/>
  <c r="AI23" i="7"/>
  <c r="AJ23" i="7"/>
  <c r="AK23" i="7"/>
  <c r="AL23" i="7"/>
  <c r="AM23" i="7"/>
  <c r="AN23" i="7"/>
  <c r="AG24" i="7"/>
  <c r="AH24" i="7"/>
  <c r="AI24" i="7"/>
  <c r="AJ24" i="7"/>
  <c r="AK24" i="7"/>
  <c r="AL24" i="7"/>
  <c r="AM24" i="7"/>
  <c r="AN24" i="7"/>
  <c r="AG25" i="7"/>
  <c r="AH25" i="7"/>
  <c r="AI25" i="7"/>
  <c r="AJ25" i="7"/>
  <c r="AK25" i="7"/>
  <c r="AL25" i="7"/>
  <c r="AM25" i="7"/>
  <c r="AN25" i="7"/>
  <c r="AG26" i="7"/>
  <c r="AH26" i="7"/>
  <c r="AI26" i="7"/>
  <c r="AJ26" i="7"/>
  <c r="AK26" i="7"/>
  <c r="AL26" i="7"/>
  <c r="AM26" i="7"/>
  <c r="AN26" i="7"/>
  <c r="AG27" i="7"/>
  <c r="AH27" i="7"/>
  <c r="AI27" i="7"/>
  <c r="AJ27" i="7"/>
  <c r="AK27" i="7"/>
  <c r="AL27" i="7"/>
  <c r="AM27" i="7"/>
  <c r="AN27" i="7"/>
  <c r="AG28" i="7"/>
  <c r="AH28" i="7"/>
  <c r="AI28" i="7"/>
  <c r="AJ28" i="7"/>
  <c r="AK28" i="7"/>
  <c r="AL28" i="7"/>
  <c r="AM28" i="7"/>
  <c r="AN28" i="7"/>
  <c r="AG29" i="7"/>
  <c r="AH29" i="7"/>
  <c r="AI29" i="7"/>
  <c r="AJ29" i="7"/>
  <c r="AK29" i="7"/>
  <c r="AL29" i="7"/>
  <c r="AM29" i="7"/>
  <c r="AN29" i="7"/>
  <c r="AG30" i="7"/>
  <c r="AH30" i="7"/>
  <c r="AI30" i="7"/>
  <c r="AJ30" i="7"/>
  <c r="AK30" i="7"/>
  <c r="AL30" i="7"/>
  <c r="AM30" i="7"/>
  <c r="AN30" i="7"/>
  <c r="AG31" i="7"/>
  <c r="AH31" i="7"/>
  <c r="AI31" i="7"/>
  <c r="AJ31" i="7"/>
  <c r="AK31" i="7"/>
  <c r="AL31" i="7"/>
  <c r="AM31" i="7"/>
  <c r="AN31" i="7"/>
  <c r="AG32" i="7"/>
  <c r="AH32" i="7"/>
  <c r="AI32" i="7"/>
  <c r="AJ32" i="7"/>
  <c r="AK32" i="7"/>
  <c r="AL32" i="7"/>
  <c r="AM32" i="7"/>
  <c r="AN32" i="7"/>
  <c r="AG33" i="7"/>
  <c r="AH33" i="7"/>
  <c r="AI33" i="7"/>
  <c r="AJ33" i="7"/>
  <c r="AK33" i="7"/>
  <c r="AL33" i="7"/>
  <c r="AM33" i="7"/>
  <c r="AN33" i="7"/>
  <c r="AG34" i="7"/>
  <c r="AH34" i="7"/>
  <c r="AI34" i="7"/>
  <c r="AJ34" i="7"/>
  <c r="AK34" i="7"/>
  <c r="AL34" i="7"/>
  <c r="AM34" i="7"/>
  <c r="AN34" i="7"/>
  <c r="AG35" i="7"/>
  <c r="AH35" i="7"/>
  <c r="AI35" i="7"/>
  <c r="AJ35" i="7"/>
  <c r="AK35" i="7"/>
  <c r="AL35" i="7"/>
  <c r="AM35" i="7"/>
  <c r="AN35" i="7"/>
  <c r="AG36" i="7"/>
  <c r="AH36" i="7"/>
  <c r="AI36" i="7"/>
  <c r="AJ36" i="7"/>
  <c r="AK36" i="7"/>
  <c r="AL36" i="7"/>
  <c r="AM36" i="7"/>
  <c r="AN36" i="7"/>
  <c r="AG37" i="7"/>
  <c r="AH37" i="7"/>
  <c r="AI37" i="7"/>
  <c r="AJ37" i="7"/>
  <c r="AK37" i="7"/>
  <c r="AL37" i="7"/>
  <c r="AM37" i="7"/>
  <c r="AN37" i="7"/>
  <c r="AG38" i="7"/>
  <c r="AH38" i="7"/>
  <c r="AI38" i="7"/>
  <c r="AJ38" i="7"/>
  <c r="AK38" i="7"/>
  <c r="AL38" i="7"/>
  <c r="AM38" i="7"/>
  <c r="AN38" i="7"/>
  <c r="AG39" i="7"/>
  <c r="AH39" i="7"/>
  <c r="AI39" i="7"/>
  <c r="AJ39" i="7"/>
  <c r="AK39" i="7"/>
  <c r="AL39" i="7"/>
  <c r="AM39" i="7"/>
  <c r="AN39" i="7"/>
  <c r="AG40" i="7"/>
  <c r="AH40" i="7"/>
  <c r="AI40" i="7"/>
  <c r="AJ40" i="7"/>
  <c r="AK40" i="7"/>
  <c r="AL40" i="7"/>
  <c r="AM40" i="7"/>
  <c r="AN40" i="7"/>
  <c r="AG41" i="7"/>
  <c r="AH41" i="7"/>
  <c r="AI41" i="7"/>
  <c r="AJ41" i="7"/>
  <c r="AK41" i="7"/>
  <c r="AL41" i="7"/>
  <c r="AM41" i="7"/>
  <c r="AN41" i="7"/>
  <c r="AG42" i="7"/>
  <c r="AH42" i="7"/>
  <c r="AI42" i="7"/>
  <c r="AJ42" i="7"/>
  <c r="AK42" i="7"/>
  <c r="AL42" i="7"/>
  <c r="AM42" i="7"/>
  <c r="AN42" i="7"/>
  <c r="AG43" i="7"/>
  <c r="AH43" i="7"/>
  <c r="AI43" i="7"/>
  <c r="AJ43" i="7"/>
  <c r="AK43" i="7"/>
  <c r="AL43" i="7"/>
  <c r="AM43" i="7"/>
  <c r="AN43" i="7"/>
  <c r="AG44" i="7"/>
  <c r="AH44" i="7"/>
  <c r="AI44" i="7"/>
  <c r="AJ44" i="7"/>
  <c r="AK44" i="7"/>
  <c r="AL44" i="7"/>
  <c r="AM44" i="7"/>
  <c r="AN44" i="7"/>
  <c r="AG45" i="7"/>
  <c r="AH45" i="7"/>
  <c r="AI45" i="7"/>
  <c r="AJ45" i="7"/>
  <c r="AK45" i="7"/>
  <c r="AL45" i="7"/>
  <c r="AM45" i="7"/>
  <c r="AN45" i="7"/>
  <c r="AG46" i="7"/>
  <c r="AH46" i="7"/>
  <c r="AI46" i="7"/>
  <c r="AJ46" i="7"/>
  <c r="AK46" i="7"/>
  <c r="AL46" i="7"/>
  <c r="AM46" i="7"/>
  <c r="AN46" i="7"/>
  <c r="AG47" i="7"/>
  <c r="AH47" i="7"/>
  <c r="AI47" i="7"/>
  <c r="AJ47" i="7"/>
  <c r="AK47" i="7"/>
  <c r="AL47" i="7"/>
  <c r="AM47" i="7"/>
  <c r="AN47" i="7"/>
  <c r="AG48" i="7"/>
  <c r="AH48" i="7"/>
  <c r="AI48" i="7"/>
  <c r="AJ48" i="7"/>
  <c r="AK48" i="7"/>
  <c r="AL48" i="7"/>
  <c r="AM48" i="7"/>
  <c r="AN48" i="7"/>
  <c r="AG49" i="7"/>
  <c r="AH49" i="7"/>
  <c r="AI49" i="7"/>
  <c r="AJ49" i="7"/>
  <c r="AK49" i="7"/>
  <c r="AL49" i="7"/>
  <c r="AM49" i="7"/>
  <c r="AN49" i="7"/>
  <c r="AG50" i="7"/>
  <c r="AH50" i="7"/>
  <c r="AI50" i="7"/>
  <c r="AJ50" i="7"/>
  <c r="AK50" i="7"/>
  <c r="AL50" i="7"/>
  <c r="AM50" i="7"/>
  <c r="AN50" i="7"/>
  <c r="AG51" i="7"/>
  <c r="AH51" i="7"/>
  <c r="AI51" i="7"/>
  <c r="AJ51" i="7"/>
  <c r="AK51" i="7"/>
  <c r="AL51" i="7"/>
  <c r="AM51" i="7"/>
  <c r="AN51" i="7"/>
  <c r="AG52" i="7"/>
  <c r="AH52" i="7"/>
  <c r="AI52" i="7"/>
  <c r="AJ52" i="7"/>
  <c r="AK52" i="7"/>
  <c r="AL52" i="7"/>
  <c r="AM52" i="7"/>
  <c r="AN52" i="7"/>
  <c r="AG53" i="7"/>
  <c r="AH53" i="7"/>
  <c r="AI53" i="7"/>
  <c r="AJ53" i="7"/>
  <c r="AK53" i="7"/>
  <c r="AL53" i="7"/>
  <c r="AM53" i="7"/>
  <c r="AN53" i="7"/>
  <c r="AG54" i="7"/>
  <c r="AH54" i="7"/>
  <c r="AI54" i="7"/>
  <c r="AJ54" i="7"/>
  <c r="AK54" i="7"/>
  <c r="AL54" i="7"/>
  <c r="AM54" i="7"/>
  <c r="AN54" i="7"/>
  <c r="AG55" i="7"/>
  <c r="AH55" i="7"/>
  <c r="AI55" i="7"/>
  <c r="AJ55" i="7"/>
  <c r="AK55" i="7"/>
  <c r="AL55" i="7"/>
  <c r="AM55" i="7"/>
  <c r="AN55" i="7"/>
  <c r="AG56" i="7"/>
  <c r="AH56" i="7"/>
  <c r="AI56" i="7"/>
  <c r="AJ56" i="7"/>
  <c r="AK56" i="7"/>
  <c r="AL56" i="7"/>
  <c r="AM56" i="7"/>
  <c r="AN56" i="7"/>
  <c r="AG57" i="7"/>
  <c r="AH57" i="7"/>
  <c r="AI57" i="7"/>
  <c r="AJ57" i="7"/>
  <c r="AK57" i="7"/>
  <c r="AL57" i="7"/>
  <c r="AM57" i="7"/>
  <c r="AN57" i="7"/>
  <c r="AG58" i="7"/>
  <c r="AH58" i="7"/>
  <c r="AI58" i="7"/>
  <c r="AJ58" i="7"/>
  <c r="AK58" i="7"/>
  <c r="AL58" i="7"/>
  <c r="AM58" i="7"/>
  <c r="AN58" i="7"/>
  <c r="AG59" i="7"/>
  <c r="AH59" i="7"/>
  <c r="AI59" i="7"/>
  <c r="AJ59" i="7"/>
  <c r="AK59" i="7"/>
  <c r="AL59" i="7"/>
  <c r="AM59" i="7"/>
  <c r="AN59" i="7"/>
  <c r="AG60" i="7"/>
  <c r="AH60" i="7"/>
  <c r="AI60" i="7"/>
  <c r="AJ60" i="7"/>
  <c r="AK60" i="7"/>
  <c r="AL60" i="7"/>
  <c r="AM60" i="7"/>
  <c r="AN60" i="7"/>
  <c r="AG61" i="7"/>
  <c r="AH61" i="7"/>
  <c r="AI61" i="7"/>
  <c r="AJ61" i="7"/>
  <c r="AK61" i="7"/>
  <c r="AL61" i="7"/>
  <c r="AM61" i="7"/>
  <c r="AN61" i="7"/>
  <c r="AG62" i="7"/>
  <c r="AH62" i="7"/>
  <c r="AI62" i="7"/>
  <c r="AJ62" i="7"/>
  <c r="AK62" i="7"/>
  <c r="AL62" i="7"/>
  <c r="AM62" i="7"/>
  <c r="AN62" i="7"/>
  <c r="AG63" i="7"/>
  <c r="AH63" i="7"/>
  <c r="AI63" i="7"/>
  <c r="AJ63" i="7"/>
  <c r="AK63" i="7"/>
  <c r="AL63" i="7"/>
  <c r="AM63" i="7"/>
  <c r="AN63" i="7"/>
  <c r="AG64" i="7"/>
  <c r="AH64" i="7"/>
  <c r="AI64" i="7"/>
  <c r="AJ64" i="7"/>
  <c r="AK64" i="7"/>
  <c r="AL64" i="7"/>
  <c r="AM64" i="7"/>
  <c r="AN64" i="7"/>
  <c r="AG65" i="7"/>
  <c r="AH65" i="7"/>
  <c r="AI65" i="7"/>
  <c r="AJ65" i="7"/>
  <c r="AK65" i="7"/>
  <c r="AL65" i="7"/>
  <c r="AM65" i="7"/>
  <c r="AN65" i="7"/>
  <c r="AG66" i="7"/>
  <c r="AH66" i="7"/>
  <c r="AI66" i="7"/>
  <c r="AJ66" i="7"/>
  <c r="AK66" i="7"/>
  <c r="AL66" i="7"/>
  <c r="AM66" i="7"/>
  <c r="AN66" i="7"/>
  <c r="AG67" i="7"/>
  <c r="AH67" i="7"/>
  <c r="AI67" i="7"/>
  <c r="AJ67" i="7"/>
  <c r="AK67" i="7"/>
  <c r="AL67" i="7"/>
  <c r="AM67" i="7"/>
  <c r="AN67" i="7"/>
  <c r="AG68" i="7"/>
  <c r="AH68" i="7"/>
  <c r="AI68" i="7"/>
  <c r="AJ68" i="7"/>
  <c r="AK68" i="7"/>
  <c r="AL68" i="7"/>
  <c r="AM68" i="7"/>
  <c r="AN68" i="7"/>
  <c r="AG69" i="7"/>
  <c r="AH69" i="7"/>
  <c r="AI69" i="7"/>
  <c r="AJ69" i="7"/>
  <c r="AK69" i="7"/>
  <c r="AL69" i="7"/>
  <c r="AM69" i="7"/>
  <c r="AN69" i="7"/>
  <c r="AG70" i="7"/>
  <c r="AH70" i="7"/>
  <c r="AI70" i="7"/>
  <c r="AJ70" i="7"/>
  <c r="AK70" i="7"/>
  <c r="AL70" i="7"/>
  <c r="AM70" i="7"/>
  <c r="AN70" i="7"/>
  <c r="AG71" i="7"/>
  <c r="AH71" i="7"/>
  <c r="AI71" i="7"/>
  <c r="AJ71" i="7"/>
  <c r="AK71" i="7"/>
  <c r="AL71" i="7"/>
  <c r="AM71" i="7"/>
  <c r="AN71" i="7"/>
  <c r="AG72" i="7"/>
  <c r="AH72" i="7"/>
  <c r="AI72" i="7"/>
  <c r="AJ72" i="7"/>
  <c r="AK72" i="7"/>
  <c r="AL72" i="7"/>
  <c r="AM72" i="7"/>
  <c r="AN72" i="7"/>
  <c r="AG73" i="7"/>
  <c r="AH73" i="7"/>
  <c r="AI73" i="7"/>
  <c r="AJ73" i="7"/>
  <c r="AK73" i="7"/>
  <c r="AL73" i="7"/>
  <c r="AM73" i="7"/>
  <c r="AN73" i="7"/>
  <c r="AG74" i="7"/>
  <c r="AH74" i="7"/>
  <c r="AI74" i="7"/>
  <c r="AJ74" i="7"/>
  <c r="AK74" i="7"/>
  <c r="AL74" i="7"/>
  <c r="AM74" i="7"/>
  <c r="AN74" i="7"/>
  <c r="AG75" i="7"/>
  <c r="AH75" i="7"/>
  <c r="AI75" i="7"/>
  <c r="AJ75" i="7"/>
  <c r="AK75" i="7"/>
  <c r="AL75" i="7"/>
  <c r="AM75" i="7"/>
  <c r="AN75" i="7"/>
  <c r="AG76" i="7"/>
  <c r="AH76" i="7"/>
  <c r="AI76" i="7"/>
  <c r="AJ76" i="7"/>
  <c r="AK76" i="7"/>
  <c r="AL76" i="7"/>
  <c r="AM76" i="7"/>
  <c r="AN76" i="7"/>
  <c r="AG77" i="7"/>
  <c r="AH77" i="7"/>
  <c r="AI77" i="7"/>
  <c r="AJ77" i="7"/>
  <c r="AK77" i="7"/>
  <c r="AL77" i="7"/>
  <c r="AM77" i="7"/>
  <c r="AN77" i="7"/>
  <c r="AG78" i="7"/>
  <c r="AH78" i="7"/>
  <c r="AI78" i="7"/>
  <c r="AJ78" i="7"/>
  <c r="AK78" i="7"/>
  <c r="AL78" i="7"/>
  <c r="AM78" i="7"/>
  <c r="AN78" i="7"/>
  <c r="AG79" i="7"/>
  <c r="AH79" i="7"/>
  <c r="AI79" i="7"/>
  <c r="AJ79" i="7"/>
  <c r="AK79" i="7"/>
  <c r="AL79" i="7"/>
  <c r="AM79" i="7"/>
  <c r="AN79" i="7"/>
  <c r="AG80" i="7"/>
  <c r="AH80" i="7"/>
  <c r="AI80" i="7"/>
  <c r="AJ80" i="7"/>
  <c r="AK80" i="7"/>
  <c r="AL80" i="7"/>
  <c r="AM80" i="7"/>
  <c r="AN80" i="7"/>
  <c r="AG81" i="7"/>
  <c r="AH81" i="7"/>
  <c r="AI81" i="7"/>
  <c r="AJ81" i="7"/>
  <c r="AK81" i="7"/>
  <c r="AL81" i="7"/>
  <c r="AM81" i="7"/>
  <c r="AN81" i="7"/>
  <c r="AG82" i="7"/>
  <c r="AH82" i="7"/>
  <c r="AI82" i="7"/>
  <c r="AJ82" i="7"/>
  <c r="AK82" i="7"/>
  <c r="AL82" i="7"/>
  <c r="AM82" i="7"/>
  <c r="AN82" i="7"/>
  <c r="AG83" i="7"/>
  <c r="AH83" i="7"/>
  <c r="AI83" i="7"/>
  <c r="AJ83" i="7"/>
  <c r="AK83" i="7"/>
  <c r="AL83" i="7"/>
  <c r="AM83" i="7"/>
  <c r="AN83" i="7"/>
  <c r="AG84" i="7"/>
  <c r="AH84" i="7"/>
  <c r="AI84" i="7"/>
  <c r="AJ84" i="7"/>
  <c r="AK84" i="7"/>
  <c r="AL84" i="7"/>
  <c r="AM84" i="7"/>
  <c r="AN84" i="7"/>
  <c r="AG85" i="7"/>
  <c r="AH85" i="7"/>
  <c r="AI85" i="7"/>
  <c r="AJ85" i="7"/>
  <c r="AK85" i="7"/>
  <c r="AL85" i="7"/>
  <c r="AM85" i="7"/>
  <c r="AN85" i="7"/>
  <c r="AG86" i="7"/>
  <c r="AH86" i="7"/>
  <c r="AI86" i="7"/>
  <c r="AJ86" i="7"/>
  <c r="AK86" i="7"/>
  <c r="AL86" i="7"/>
  <c r="AM86" i="7"/>
  <c r="AN86" i="7"/>
  <c r="AG87" i="7"/>
  <c r="AH87" i="7"/>
  <c r="AI87" i="7"/>
  <c r="AJ87" i="7"/>
  <c r="AK87" i="7"/>
  <c r="AL87" i="7"/>
  <c r="AM87" i="7"/>
  <c r="AN87" i="7"/>
  <c r="AG88" i="7"/>
  <c r="AH88" i="7"/>
  <c r="AI88" i="7"/>
  <c r="AJ88" i="7"/>
  <c r="AK88" i="7"/>
  <c r="AL88" i="7"/>
  <c r="AM88" i="7"/>
  <c r="AN88" i="7"/>
  <c r="AG89" i="7"/>
  <c r="AH89" i="7"/>
  <c r="AI89" i="7"/>
  <c r="AJ89" i="7"/>
  <c r="AK89" i="7"/>
  <c r="AL89" i="7"/>
  <c r="AM89" i="7"/>
  <c r="AN89" i="7"/>
  <c r="AG90" i="7"/>
  <c r="AH90" i="7"/>
  <c r="AI90" i="7"/>
  <c r="AJ90" i="7"/>
  <c r="AK90" i="7"/>
  <c r="AL90" i="7"/>
  <c r="AM90" i="7"/>
  <c r="AN90" i="7"/>
  <c r="AG91" i="7"/>
  <c r="AH91" i="7"/>
  <c r="AI91" i="7"/>
  <c r="AJ91" i="7"/>
  <c r="AK91" i="7"/>
  <c r="AL91" i="7"/>
  <c r="AM91" i="7"/>
  <c r="AN91" i="7"/>
  <c r="AG92" i="7"/>
  <c r="AH92" i="7"/>
  <c r="AI92" i="7"/>
  <c r="AJ92" i="7"/>
  <c r="AK92" i="7"/>
  <c r="AL92" i="7"/>
  <c r="AM92" i="7"/>
  <c r="AN92" i="7"/>
  <c r="AG93" i="7"/>
  <c r="AH93" i="7"/>
  <c r="AI93" i="7"/>
  <c r="AJ93" i="7"/>
  <c r="AK93" i="7"/>
  <c r="AL93" i="7"/>
  <c r="AM93" i="7"/>
  <c r="AN93" i="7"/>
  <c r="AG94" i="7"/>
  <c r="AH94" i="7"/>
  <c r="AI94" i="7"/>
  <c r="AJ94" i="7"/>
  <c r="AK94" i="7"/>
  <c r="AL94" i="7"/>
  <c r="AM94" i="7"/>
  <c r="AN94" i="7"/>
  <c r="AG95" i="7"/>
  <c r="AH95" i="7"/>
  <c r="AI95" i="7"/>
  <c r="AJ95" i="7"/>
  <c r="AK95" i="7"/>
  <c r="AL95" i="7"/>
  <c r="AM95" i="7"/>
  <c r="AN95" i="7"/>
  <c r="AG96" i="7"/>
  <c r="AH96" i="7"/>
  <c r="AI96" i="7"/>
  <c r="AJ96" i="7"/>
  <c r="AK96" i="7"/>
  <c r="AL96" i="7"/>
  <c r="AM96" i="7"/>
  <c r="AN96" i="7"/>
  <c r="AG97" i="7"/>
  <c r="AH97" i="7"/>
  <c r="AI97" i="7"/>
  <c r="AJ97" i="7"/>
  <c r="AK97" i="7"/>
  <c r="AL97" i="7"/>
  <c r="AM97" i="7"/>
  <c r="AN97" i="7"/>
  <c r="AG98" i="7"/>
  <c r="AH98" i="7"/>
  <c r="AI98" i="7"/>
  <c r="AJ98" i="7"/>
  <c r="AK98" i="7"/>
  <c r="AL98" i="7"/>
  <c r="AM98" i="7"/>
  <c r="AN98" i="7"/>
  <c r="AG99" i="7"/>
  <c r="AH99" i="7"/>
  <c r="AI99" i="7"/>
  <c r="AJ99" i="7"/>
  <c r="AK99" i="7"/>
  <c r="AL99" i="7"/>
  <c r="AM99" i="7"/>
  <c r="AN99" i="7"/>
  <c r="AG100" i="7"/>
  <c r="AH100" i="7"/>
  <c r="AI100" i="7"/>
  <c r="AJ100" i="7"/>
  <c r="AK100" i="7"/>
  <c r="AL100" i="7"/>
  <c r="AM100" i="7"/>
  <c r="AN100" i="7"/>
  <c r="AG101" i="7"/>
  <c r="AH101" i="7"/>
  <c r="AI101" i="7"/>
  <c r="AJ101" i="7"/>
  <c r="AK101" i="7"/>
  <c r="AL101" i="7"/>
  <c r="AM101" i="7"/>
  <c r="AN101" i="7"/>
  <c r="AG102" i="7"/>
  <c r="AH102" i="7"/>
  <c r="AI102" i="7"/>
  <c r="AJ102" i="7"/>
  <c r="AK102" i="7"/>
  <c r="AL102" i="7"/>
  <c r="AM102" i="7"/>
  <c r="AN102" i="7"/>
  <c r="AG103" i="7"/>
  <c r="AH103" i="7"/>
  <c r="AI103" i="7"/>
  <c r="AJ103" i="7"/>
  <c r="AK103" i="7"/>
  <c r="AL103" i="7"/>
  <c r="AM103" i="7"/>
  <c r="AN103" i="7"/>
  <c r="AG104" i="7"/>
  <c r="AH104" i="7"/>
  <c r="AI104" i="7"/>
  <c r="AJ104" i="7"/>
  <c r="AK104" i="7"/>
  <c r="AL104" i="7"/>
  <c r="AM104" i="7"/>
  <c r="AN104" i="7"/>
  <c r="AH4" i="7"/>
  <c r="AI4" i="7"/>
  <c r="AJ4" i="7"/>
  <c r="AK4" i="7"/>
  <c r="AL4" i="7"/>
  <c r="AM4" i="7"/>
  <c r="AN4" i="7"/>
  <c r="AG4" i="7"/>
  <c r="W1" i="7"/>
  <c r="AG104" i="8" l="1"/>
  <c r="AG96" i="8"/>
  <c r="AG88" i="8"/>
  <c r="AG80" i="8"/>
  <c r="AG72" i="8"/>
  <c r="AG103" i="8"/>
  <c r="AG95" i="8"/>
  <c r="AG87" i="8"/>
  <c r="AG79" i="8"/>
  <c r="AG71" i="8"/>
  <c r="AG102" i="8"/>
  <c r="AG94" i="8"/>
  <c r="AG86" i="8"/>
  <c r="AG78" i="8"/>
  <c r="AG101" i="8"/>
  <c r="AG93" i="8"/>
  <c r="AG85" i="8"/>
  <c r="AG77" i="8"/>
  <c r="AG69" i="8"/>
  <c r="AG100" i="8"/>
  <c r="AG92" i="8"/>
  <c r="AG84" i="8"/>
  <c r="AG76" i="8"/>
  <c r="AG68" i="8"/>
  <c r="AG99" i="8"/>
  <c r="AG91" i="8"/>
  <c r="AG98" i="8"/>
  <c r="AG90" i="8"/>
  <c r="AG82" i="8"/>
  <c r="AG74" i="8"/>
  <c r="AG66" i="8"/>
  <c r="AG97" i="8"/>
  <c r="AG89" i="8"/>
  <c r="AG81" i="8"/>
  <c r="AG73" i="8"/>
  <c r="AG63" i="8"/>
  <c r="AG55" i="8"/>
  <c r="AG47" i="8"/>
  <c r="AG39" i="8"/>
  <c r="AG31" i="8"/>
  <c r="AG62" i="8"/>
  <c r="AG54" i="8"/>
  <c r="AG46" i="8"/>
  <c r="AG38" i="8"/>
  <c r="AG61" i="8"/>
  <c r="AG53" i="8"/>
  <c r="AG45" i="8"/>
  <c r="AG37" i="8"/>
  <c r="AG70" i="8"/>
  <c r="AG60" i="8"/>
  <c r="AG52" i="8"/>
  <c r="AG44" i="8"/>
  <c r="AG36" i="8"/>
  <c r="AG59" i="8"/>
  <c r="AG51" i="8"/>
  <c r="AG43" i="8"/>
  <c r="AG35" i="8"/>
  <c r="AG75" i="8"/>
  <c r="AG67" i="8"/>
  <c r="AG65" i="8"/>
  <c r="AG57" i="8"/>
  <c r="AG49" i="8"/>
  <c r="AG41" i="8"/>
  <c r="AG33" i="8"/>
  <c r="AG42" i="8"/>
  <c r="AG28" i="8"/>
  <c r="AG20" i="8"/>
  <c r="AG12" i="8"/>
  <c r="AG4" i="8"/>
  <c r="X3" i="8"/>
  <c r="AG40" i="8"/>
  <c r="AG27" i="8"/>
  <c r="AG19" i="8"/>
  <c r="AG11" i="8"/>
  <c r="AG83" i="8"/>
  <c r="AG34" i="8"/>
  <c r="AG26" i="8"/>
  <c r="AG18" i="8"/>
  <c r="AG10" i="8"/>
  <c r="AG64" i="8"/>
  <c r="AG25" i="8"/>
  <c r="AG17" i="8"/>
  <c r="AG9" i="8"/>
  <c r="AG50" i="8"/>
  <c r="AG30" i="8"/>
  <c r="AG22" i="8"/>
  <c r="AG14" i="8"/>
  <c r="AG6" i="8"/>
  <c r="AG58" i="8"/>
  <c r="AG48" i="8"/>
  <c r="AG29" i="8"/>
  <c r="AG21" i="8"/>
  <c r="AG13" i="8"/>
  <c r="AG5" i="8"/>
  <c r="AG24" i="8"/>
  <c r="AG7" i="8"/>
  <c r="AG16" i="8"/>
  <c r="AG15" i="8"/>
  <c r="AG56" i="8"/>
  <c r="AG32" i="8"/>
  <c r="AG8" i="8"/>
  <c r="AG23" i="8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599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634" i="5"/>
  <c r="A635" i="5"/>
  <c r="A636" i="5"/>
  <c r="A637" i="5"/>
  <c r="A638" i="5"/>
  <c r="A639" i="5"/>
  <c r="A640" i="5"/>
  <c r="A641" i="5"/>
  <c r="A642" i="5"/>
  <c r="A643" i="5"/>
  <c r="A644" i="5"/>
  <c r="A645" i="5"/>
  <c r="A646" i="5"/>
  <c r="A647" i="5"/>
  <c r="A648" i="5"/>
  <c r="A649" i="5"/>
  <c r="A650" i="5"/>
  <c r="A651" i="5"/>
  <c r="A652" i="5"/>
  <c r="A653" i="5"/>
  <c r="A654" i="5"/>
  <c r="A655" i="5"/>
  <c r="A656" i="5"/>
  <c r="A657" i="5"/>
  <c r="A658" i="5"/>
  <c r="A659" i="5"/>
  <c r="A660" i="5"/>
  <c r="A661" i="5"/>
  <c r="A662" i="5"/>
  <c r="A663" i="5"/>
  <c r="A664" i="5"/>
  <c r="A665" i="5"/>
  <c r="A666" i="5"/>
  <c r="A667" i="5"/>
  <c r="A668" i="5"/>
  <c r="A669" i="5"/>
  <c r="A670" i="5"/>
  <c r="A671" i="5"/>
  <c r="A672" i="5"/>
  <c r="A673" i="5"/>
  <c r="A674" i="5"/>
  <c r="A675" i="5"/>
  <c r="A676" i="5"/>
  <c r="A677" i="5"/>
  <c r="A678" i="5"/>
  <c r="A679" i="5"/>
  <c r="A680" i="5"/>
  <c r="A681" i="5"/>
  <c r="A682" i="5"/>
  <c r="A683" i="5"/>
  <c r="A684" i="5"/>
  <c r="A685" i="5"/>
  <c r="A686" i="5"/>
  <c r="A687" i="5"/>
  <c r="A688" i="5"/>
  <c r="A689" i="5"/>
  <c r="A690" i="5"/>
  <c r="A691" i="5"/>
  <c r="A692" i="5"/>
  <c r="A693" i="5"/>
  <c r="A694" i="5"/>
  <c r="A695" i="5"/>
  <c r="A696" i="5"/>
  <c r="A697" i="5"/>
  <c r="A698" i="5"/>
  <c r="A699" i="5"/>
  <c r="A700" i="5"/>
  <c r="A701" i="5"/>
  <c r="A702" i="5"/>
  <c r="A703" i="5"/>
  <c r="A704" i="5"/>
  <c r="A705" i="5"/>
  <c r="A706" i="5"/>
  <c r="A707" i="5"/>
  <c r="A708" i="5"/>
  <c r="A709" i="5"/>
  <c r="A710" i="5"/>
  <c r="A711" i="5"/>
  <c r="A712" i="5"/>
  <c r="A713" i="5"/>
  <c r="A714" i="5"/>
  <c r="A715" i="5"/>
  <c r="A716" i="5"/>
  <c r="A717" i="5"/>
  <c r="A718" i="5"/>
  <c r="A719" i="5"/>
  <c r="A720" i="5"/>
  <c r="A721" i="5"/>
  <c r="A722" i="5"/>
  <c r="A723" i="5"/>
  <c r="A724" i="5"/>
  <c r="A725" i="5"/>
  <c r="A726" i="5"/>
  <c r="A727" i="5"/>
  <c r="A728" i="5"/>
  <c r="A729" i="5"/>
  <c r="A730" i="5"/>
  <c r="A731" i="5"/>
  <c r="A732" i="5"/>
  <c r="A733" i="5"/>
  <c r="A734" i="5"/>
  <c r="A735" i="5"/>
  <c r="A736" i="5"/>
  <c r="A737" i="5"/>
  <c r="A738" i="5"/>
  <c r="A739" i="5"/>
  <c r="A740" i="5"/>
  <c r="A741" i="5"/>
  <c r="A742" i="5"/>
  <c r="A743" i="5"/>
  <c r="A744" i="5"/>
  <c r="A745" i="5"/>
  <c r="A746" i="5"/>
  <c r="A747" i="5"/>
  <c r="A748" i="5"/>
  <c r="A749" i="5"/>
  <c r="A750" i="5"/>
  <c r="A751" i="5"/>
  <c r="A752" i="5"/>
  <c r="A753" i="5"/>
  <c r="A754" i="5"/>
  <c r="A755" i="5"/>
  <c r="A756" i="5"/>
  <c r="A757" i="5"/>
  <c r="A758" i="5"/>
  <c r="A759" i="5"/>
  <c r="A760" i="5"/>
  <c r="A761" i="5"/>
  <c r="A762" i="5"/>
  <c r="A763" i="5"/>
  <c r="A764" i="5"/>
  <c r="A765" i="5"/>
  <c r="A766" i="5"/>
  <c r="A767" i="5"/>
  <c r="A768" i="5"/>
  <c r="A769" i="5"/>
  <c r="A770" i="5"/>
  <c r="A771" i="5"/>
  <c r="A772" i="5"/>
  <c r="A773" i="5"/>
  <c r="A774" i="5"/>
  <c r="A775" i="5"/>
  <c r="A776" i="5"/>
  <c r="A777" i="5"/>
  <c r="A778" i="5"/>
  <c r="A779" i="5"/>
  <c r="A780" i="5"/>
  <c r="A781" i="5"/>
  <c r="A782" i="5"/>
  <c r="A783" i="5"/>
  <c r="A784" i="5"/>
  <c r="A785" i="5"/>
  <c r="A786" i="5"/>
  <c r="A787" i="5"/>
  <c r="A788" i="5"/>
  <c r="A789" i="5"/>
  <c r="A790" i="5"/>
  <c r="A791" i="5"/>
  <c r="A792" i="5"/>
  <c r="A793" i="5"/>
  <c r="A794" i="5"/>
  <c r="A795" i="5"/>
  <c r="A796" i="5"/>
  <c r="A797" i="5"/>
  <c r="A798" i="5"/>
  <c r="A799" i="5"/>
  <c r="A800" i="5"/>
  <c r="A801" i="5"/>
  <c r="A802" i="5"/>
  <c r="A803" i="5"/>
  <c r="A804" i="5"/>
  <c r="A805" i="5"/>
  <c r="A806" i="5"/>
  <c r="A807" i="5"/>
  <c r="A808" i="5"/>
  <c r="A809" i="5"/>
  <c r="A810" i="5"/>
  <c r="A811" i="5"/>
  <c r="A812" i="5"/>
  <c r="A813" i="5"/>
  <c r="A814" i="5"/>
  <c r="A815" i="5"/>
  <c r="A816" i="5"/>
  <c r="A817" i="5"/>
  <c r="A818" i="5"/>
  <c r="A819" i="5"/>
  <c r="A820" i="5"/>
  <c r="A821" i="5"/>
  <c r="A822" i="5"/>
  <c r="A823" i="5"/>
  <c r="A824" i="5"/>
  <c r="A825" i="5"/>
  <c r="A826" i="5"/>
  <c r="A827" i="5"/>
  <c r="A828" i="5"/>
  <c r="A829" i="5"/>
  <c r="A830" i="5"/>
  <c r="A831" i="5"/>
  <c r="A832" i="5"/>
  <c r="A833" i="5"/>
  <c r="A834" i="5"/>
  <c r="A835" i="5"/>
  <c r="A836" i="5"/>
  <c r="A837" i="5"/>
  <c r="A838" i="5"/>
  <c r="A839" i="5"/>
  <c r="A840" i="5"/>
  <c r="A841" i="5"/>
  <c r="A842" i="5"/>
  <c r="A843" i="5"/>
  <c r="A844" i="5"/>
  <c r="A845" i="5"/>
  <c r="A846" i="5"/>
  <c r="A847" i="5"/>
  <c r="A848" i="5"/>
  <c r="A849" i="5"/>
  <c r="A850" i="5"/>
  <c r="A851" i="5"/>
  <c r="A852" i="5"/>
  <c r="A853" i="5"/>
  <c r="A854" i="5"/>
  <c r="A855" i="5"/>
  <c r="A856" i="5"/>
  <c r="A857" i="5"/>
  <c r="A858" i="5"/>
  <c r="A859" i="5"/>
  <c r="A860" i="5"/>
  <c r="A861" i="5"/>
  <c r="A862" i="5"/>
  <c r="A863" i="5"/>
  <c r="A864" i="5"/>
  <c r="A865" i="5"/>
  <c r="A866" i="5"/>
  <c r="A867" i="5"/>
  <c r="A868" i="5"/>
  <c r="A869" i="5"/>
  <c r="A870" i="5"/>
  <c r="A871" i="5"/>
  <c r="A872" i="5"/>
  <c r="A873" i="5"/>
  <c r="A874" i="5"/>
  <c r="A875" i="5"/>
  <c r="A876" i="5"/>
  <c r="A877" i="5"/>
  <c r="A878" i="5"/>
  <c r="A879" i="5"/>
  <c r="A880" i="5"/>
  <c r="A881" i="5"/>
  <c r="A882" i="5"/>
  <c r="A883" i="5"/>
  <c r="A884" i="5"/>
  <c r="A885" i="5"/>
  <c r="A886" i="5"/>
  <c r="A887" i="5"/>
  <c r="A888" i="5"/>
  <c r="A889" i="5"/>
  <c r="A890" i="5"/>
  <c r="A891" i="5"/>
  <c r="A892" i="5"/>
  <c r="A893" i="5"/>
  <c r="A894" i="5"/>
  <c r="A895" i="5"/>
  <c r="A896" i="5"/>
  <c r="A897" i="5"/>
  <c r="A898" i="5"/>
  <c r="A899" i="5"/>
  <c r="A900" i="5"/>
  <c r="A901" i="5"/>
  <c r="A902" i="5"/>
  <c r="A903" i="5"/>
  <c r="A904" i="5"/>
  <c r="A905" i="5"/>
  <c r="A906" i="5"/>
  <c r="A907" i="5"/>
  <c r="A908" i="5"/>
  <c r="A909" i="5"/>
  <c r="A910" i="5"/>
  <c r="C2" i="7"/>
  <c r="C3" i="7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G3" i="8" l="1"/>
  <c r="AH103" i="8"/>
  <c r="AH95" i="8"/>
  <c r="AH87" i="8"/>
  <c r="AH79" i="8"/>
  <c r="AH71" i="8"/>
  <c r="AH102" i="8"/>
  <c r="AH94" i="8"/>
  <c r="AH86" i="8"/>
  <c r="AH78" i="8"/>
  <c r="AH70" i="8"/>
  <c r="AH101" i="8"/>
  <c r="AH93" i="8"/>
  <c r="AH85" i="8"/>
  <c r="AH77" i="8"/>
  <c r="AH100" i="8"/>
  <c r="AH92" i="8"/>
  <c r="AH84" i="8"/>
  <c r="AH76" i="8"/>
  <c r="AH68" i="8"/>
  <c r="AH99" i="8"/>
  <c r="AH91" i="8"/>
  <c r="AH83" i="8"/>
  <c r="AH75" i="8"/>
  <c r="AH67" i="8"/>
  <c r="AH98" i="8"/>
  <c r="AH90" i="8"/>
  <c r="AH97" i="8"/>
  <c r="AH89" i="8"/>
  <c r="AH81" i="8"/>
  <c r="AH73" i="8"/>
  <c r="AH65" i="8"/>
  <c r="AH104" i="8"/>
  <c r="AH96" i="8"/>
  <c r="AH88" i="8"/>
  <c r="AH80" i="8"/>
  <c r="AH62" i="8"/>
  <c r="AH54" i="8"/>
  <c r="AH46" i="8"/>
  <c r="AH38" i="8"/>
  <c r="AH74" i="8"/>
  <c r="AH69" i="8"/>
  <c r="AH61" i="8"/>
  <c r="AH53" i="8"/>
  <c r="AH45" i="8"/>
  <c r="AH37" i="8"/>
  <c r="AH60" i="8"/>
  <c r="AH52" i="8"/>
  <c r="AH44" i="8"/>
  <c r="AH36" i="8"/>
  <c r="AH59" i="8"/>
  <c r="AH51" i="8"/>
  <c r="AH43" i="8"/>
  <c r="AH35" i="8"/>
  <c r="AH58" i="8"/>
  <c r="AH50" i="8"/>
  <c r="AH42" i="8"/>
  <c r="AH34" i="8"/>
  <c r="AH72" i="8"/>
  <c r="AH64" i="8"/>
  <c r="AH56" i="8"/>
  <c r="AH48" i="8"/>
  <c r="AH40" i="8"/>
  <c r="AH57" i="8"/>
  <c r="AH27" i="8"/>
  <c r="AH19" i="8"/>
  <c r="AH11" i="8"/>
  <c r="AH55" i="8"/>
  <c r="AH26" i="8"/>
  <c r="AH18" i="8"/>
  <c r="AH10" i="8"/>
  <c r="AH49" i="8"/>
  <c r="AH25" i="8"/>
  <c r="AH17" i="8"/>
  <c r="AH9" i="8"/>
  <c r="AH82" i="8"/>
  <c r="AH47" i="8"/>
  <c r="AH31" i="8"/>
  <c r="AH24" i="8"/>
  <c r="AH16" i="8"/>
  <c r="AH8" i="8"/>
  <c r="AH33" i="8"/>
  <c r="AH29" i="8"/>
  <c r="AH21" i="8"/>
  <c r="AH13" i="8"/>
  <c r="AH5" i="8"/>
  <c r="AH63" i="8"/>
  <c r="AH28" i="8"/>
  <c r="AH20" i="8"/>
  <c r="AH12" i="8"/>
  <c r="AH4" i="8"/>
  <c r="Y3" i="8"/>
  <c r="AH41" i="8"/>
  <c r="AH7" i="8"/>
  <c r="AH22" i="8"/>
  <c r="AH30" i="8"/>
  <c r="AH32" i="8"/>
  <c r="AH15" i="8"/>
  <c r="AH66" i="8"/>
  <c r="AH39" i="8"/>
  <c r="AH14" i="8"/>
  <c r="AH23" i="8"/>
  <c r="AH6" i="8"/>
  <c r="W63" i="7" a="1"/>
  <c r="W63" i="7" s="1"/>
  <c r="W101" i="7" a="1"/>
  <c r="W101" i="7" s="1"/>
  <c r="X41" i="7" a="1"/>
  <c r="X41" i="7" s="1"/>
  <c r="Y93" i="7" a="1"/>
  <c r="Y93" i="7" s="1"/>
  <c r="X77" i="7" a="1"/>
  <c r="X77" i="7" s="1"/>
  <c r="Z66" i="7" a="1"/>
  <c r="Z66" i="7" s="1"/>
  <c r="AA53" i="7" a="1"/>
  <c r="AA53" i="7" s="1"/>
  <c r="W41" i="7" a="1"/>
  <c r="W41" i="7" s="1"/>
  <c r="X28" i="7" a="1"/>
  <c r="X28" i="7" s="1"/>
  <c r="Y15" i="7" a="1"/>
  <c r="Y15" i="7" s="1"/>
  <c r="AA81" i="7" a="1"/>
  <c r="AA81" i="7" s="1"/>
  <c r="X4" i="7" a="1"/>
  <c r="X4" i="7" s="1"/>
  <c r="Z97" i="7" a="1"/>
  <c r="Z97" i="7" s="1"/>
  <c r="W89" i="7" a="1"/>
  <c r="W89" i="7" s="1"/>
  <c r="X78" i="7" a="1"/>
  <c r="X78" i="7" s="1"/>
  <c r="W59" i="7" a="1"/>
  <c r="W59" i="7" s="1"/>
  <c r="Y43" i="7" a="1"/>
  <c r="Y43" i="7" s="1"/>
  <c r="Z25" i="7" a="1"/>
  <c r="Z25" i="7" s="1"/>
  <c r="Y4" i="7" a="1"/>
  <c r="Y4" i="7" s="1"/>
  <c r="AA34" i="7" a="1"/>
  <c r="AA34" i="7" s="1"/>
  <c r="X80" i="7" a="1"/>
  <c r="X80" i="7" s="1"/>
  <c r="Z71" i="7" a="1"/>
  <c r="Z71" i="7" s="1"/>
  <c r="AA58" i="7" a="1"/>
  <c r="AA58" i="7" s="1"/>
  <c r="W46" i="7" a="1"/>
  <c r="W46" i="7" s="1"/>
  <c r="X33" i="7" a="1"/>
  <c r="X33" i="7" s="1"/>
  <c r="Y20" i="7" a="1"/>
  <c r="Y20" i="7" s="1"/>
  <c r="Z101" i="7" a="1"/>
  <c r="Z101" i="7" s="1"/>
  <c r="Z86" i="7" a="1"/>
  <c r="Z86" i="7" s="1"/>
  <c r="Y71" i="7" a="1"/>
  <c r="Y71" i="7" s="1"/>
  <c r="X61" i="7" a="1"/>
  <c r="X61" i="7" s="1"/>
  <c r="AA50" i="7" a="1"/>
  <c r="AA50" i="7" s="1"/>
  <c r="Z40" i="7" a="1"/>
  <c r="Z40" i="7" s="1"/>
  <c r="Y30" i="7" a="1"/>
  <c r="Y30" i="7" s="1"/>
  <c r="AA22" i="7" a="1"/>
  <c r="AA22" i="7" s="1"/>
  <c r="X20" i="7" a="1"/>
  <c r="X20" i="7" s="1"/>
  <c r="Y12" i="7" a="1"/>
  <c r="Y12" i="7" s="1"/>
  <c r="Z9" i="7" a="1"/>
  <c r="Z9" i="7" s="1"/>
  <c r="X68" i="7" a="1"/>
  <c r="X68" i="7" s="1"/>
  <c r="Z51" i="7" a="1"/>
  <c r="Z51" i="7" s="1"/>
  <c r="Y97" i="7" a="1"/>
  <c r="Y97" i="7" s="1"/>
  <c r="Y99" i="7" a="1"/>
  <c r="Y99" i="7" s="1"/>
  <c r="D2" i="7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Y101" i="7" a="1"/>
  <c r="Y101" i="7" s="1"/>
  <c r="W95" i="7" a="1"/>
  <c r="W95" i="7" s="1"/>
  <c r="X82" i="7" a="1"/>
  <c r="X82" i="7" s="1"/>
  <c r="W80" i="7" a="1"/>
  <c r="W80" i="7" s="1"/>
  <c r="AA77" i="7" a="1"/>
  <c r="AA77" i="7" s="1"/>
  <c r="Z73" i="7" a="1"/>
  <c r="Z73" i="7" s="1"/>
  <c r="X71" i="7" a="1"/>
  <c r="X71" i="7" s="1"/>
  <c r="AA69" i="7" a="1"/>
  <c r="AA69" i="7" s="1"/>
  <c r="Y67" i="7" a="1"/>
  <c r="Y67" i="7" s="1"/>
  <c r="W61" i="7" a="1"/>
  <c r="W61" i="7" s="1"/>
  <c r="Y58" i="7" a="1"/>
  <c r="Y58" i="7" s="1"/>
  <c r="W57" i="7" a="1"/>
  <c r="W57" i="7" s="1"/>
  <c r="Z54" i="7" a="1"/>
  <c r="Z54" i="7" s="1"/>
  <c r="X48" i="7" a="1"/>
  <c r="X48" i="7" s="1"/>
  <c r="Z45" i="7" a="1"/>
  <c r="Z45" i="7" s="1"/>
  <c r="X44" i="7" a="1"/>
  <c r="X44" i="7" s="1"/>
  <c r="AA41" i="7" a="1"/>
  <c r="AA41" i="7" s="1"/>
  <c r="Y35" i="7" a="1"/>
  <c r="Y35" i="7" s="1"/>
  <c r="AA32" i="7" a="1"/>
  <c r="AA32" i="7" s="1"/>
  <c r="Y31" i="7" a="1"/>
  <c r="Y31" i="7" s="1"/>
  <c r="W29" i="7" a="1"/>
  <c r="W29" i="7" s="1"/>
  <c r="Z22" i="7" a="1"/>
  <c r="Z22" i="7" s="1"/>
  <c r="X21" i="7" a="1"/>
  <c r="X21" i="7" s="1"/>
  <c r="W20" i="7" a="1"/>
  <c r="W20" i="7" s="1"/>
  <c r="Z18" i="7" a="1"/>
  <c r="Z18" i="7" s="1"/>
  <c r="X16" i="7" a="1"/>
  <c r="X16" i="7" s="1"/>
  <c r="AB11" i="7" a="1"/>
  <c r="AB11" i="7" s="1"/>
  <c r="AB19" i="7" a="1"/>
  <c r="AB19" i="7" s="1"/>
  <c r="AB27" i="7" a="1"/>
  <c r="AB27" i="7" s="1"/>
  <c r="AB35" i="7" a="1"/>
  <c r="AB35" i="7" s="1"/>
  <c r="AB43" i="7" a="1"/>
  <c r="AB43" i="7" s="1"/>
  <c r="AB75" i="7" a="1"/>
  <c r="AB75" i="7" s="1"/>
  <c r="AB83" i="7" a="1"/>
  <c r="AB83" i="7" s="1"/>
  <c r="AB91" i="7" a="1"/>
  <c r="AB91" i="7" s="1"/>
  <c r="AB99" i="7" a="1"/>
  <c r="AB99" i="7" s="1"/>
  <c r="AB4" i="7" a="1"/>
  <c r="AB4" i="7" s="1"/>
  <c r="AB36" i="7" a="1"/>
  <c r="AB36" i="7" s="1"/>
  <c r="AB44" i="7" a="1"/>
  <c r="AB44" i="7" s="1"/>
  <c r="AB52" i="7" a="1"/>
  <c r="AB52" i="7" s="1"/>
  <c r="AB60" i="7" a="1"/>
  <c r="AB60" i="7" s="1"/>
  <c r="AB68" i="7" a="1"/>
  <c r="AB68" i="7" s="1"/>
  <c r="AB76" i="7" a="1"/>
  <c r="AB76" i="7" s="1"/>
  <c r="AB100" i="7" a="1"/>
  <c r="AB100" i="7" s="1"/>
  <c r="AB5" i="7" a="1"/>
  <c r="AB5" i="7" s="1"/>
  <c r="AB13" i="7" a="1"/>
  <c r="AB13" i="7" s="1"/>
  <c r="AB21" i="7" a="1"/>
  <c r="AB21" i="7" s="1"/>
  <c r="AB29" i="7" a="1"/>
  <c r="AB29" i="7" s="1"/>
  <c r="AB37" i="7" a="1"/>
  <c r="AB37" i="7" s="1"/>
  <c r="AB45" i="7" a="1"/>
  <c r="AB45" i="7" s="1"/>
  <c r="AB61" i="7" a="1"/>
  <c r="AB61" i="7" s="1"/>
  <c r="AB69" i="7" a="1"/>
  <c r="AB69" i="7" s="1"/>
  <c r="AB77" i="7" a="1"/>
  <c r="AB77" i="7" s="1"/>
  <c r="AB85" i="7" a="1"/>
  <c r="AB85" i="7" s="1"/>
  <c r="AB93" i="7" a="1"/>
  <c r="AB93" i="7" s="1"/>
  <c r="AB101" i="7" a="1"/>
  <c r="AB101" i="7" s="1"/>
  <c r="AB6" i="7" a="1"/>
  <c r="AB6" i="7" s="1"/>
  <c r="AB22" i="7" a="1"/>
  <c r="AB22" i="7" s="1"/>
  <c r="AB30" i="7" a="1"/>
  <c r="AB30" i="7" s="1"/>
  <c r="AB38" i="7" a="1"/>
  <c r="AB38" i="7" s="1"/>
  <c r="AB46" i="7" a="1"/>
  <c r="AB46" i="7" s="1"/>
  <c r="AB54" i="7" a="1"/>
  <c r="AB54" i="7" s="1"/>
  <c r="AB62" i="7" a="1"/>
  <c r="AB62" i="7" s="1"/>
  <c r="AB70" i="7" a="1"/>
  <c r="AB70" i="7" s="1"/>
  <c r="AB78" i="7" a="1"/>
  <c r="AB78" i="7" s="1"/>
  <c r="AB86" i="7" a="1"/>
  <c r="AB86" i="7" s="1"/>
  <c r="AB94" i="7" a="1"/>
  <c r="AB94" i="7" s="1"/>
  <c r="AB102" i="7" a="1"/>
  <c r="AB102" i="7" s="1"/>
  <c r="AB7" i="7" a="1"/>
  <c r="AB7" i="7" s="1"/>
  <c r="AB8" i="7" a="1"/>
  <c r="AB8" i="7" s="1"/>
  <c r="AB16" i="7" a="1"/>
  <c r="AB16" i="7" s="1"/>
  <c r="AB24" i="7" a="1"/>
  <c r="AB24" i="7" s="1"/>
  <c r="AB32" i="7" a="1"/>
  <c r="AB32" i="7" s="1"/>
  <c r="AB40" i="7" a="1"/>
  <c r="AB40" i="7" s="1"/>
  <c r="AB48" i="7" a="1"/>
  <c r="AB48" i="7" s="1"/>
  <c r="AB56" i="7" a="1"/>
  <c r="AB56" i="7" s="1"/>
  <c r="AB64" i="7" a="1"/>
  <c r="AB64" i="7" s="1"/>
  <c r="AB72" i="7" a="1"/>
  <c r="AB72" i="7" s="1"/>
  <c r="AB80" i="7" a="1"/>
  <c r="AB80" i="7" s="1"/>
  <c r="AB88" i="7" a="1"/>
  <c r="AB88" i="7" s="1"/>
  <c r="AB96" i="7" a="1"/>
  <c r="AB96" i="7" s="1"/>
  <c r="AB104" i="7" a="1"/>
  <c r="AB104" i="7" s="1"/>
  <c r="AB9" i="7" a="1"/>
  <c r="AB9" i="7" s="1"/>
  <c r="AB17" i="7" a="1"/>
  <c r="AB17" i="7" s="1"/>
  <c r="AB25" i="7" a="1"/>
  <c r="AB25" i="7" s="1"/>
  <c r="AB33" i="7" a="1"/>
  <c r="AB33" i="7" s="1"/>
  <c r="AB41" i="7" a="1"/>
  <c r="AB41" i="7" s="1"/>
  <c r="AB49" i="7" a="1"/>
  <c r="AB49" i="7" s="1"/>
  <c r="AB57" i="7" a="1"/>
  <c r="AB57" i="7" s="1"/>
  <c r="AB65" i="7" a="1"/>
  <c r="AB65" i="7" s="1"/>
  <c r="AB73" i="7" a="1"/>
  <c r="AB73" i="7" s="1"/>
  <c r="AB81" i="7" a="1"/>
  <c r="AB81" i="7" s="1"/>
  <c r="AB89" i="7" a="1"/>
  <c r="AB89" i="7" s="1"/>
  <c r="AB97" i="7" a="1"/>
  <c r="AB97" i="7" s="1"/>
  <c r="AB10" i="7" a="1"/>
  <c r="AB10" i="7" s="1"/>
  <c r="AB18" i="7" a="1"/>
  <c r="AB18" i="7" s="1"/>
  <c r="AB26" i="7" a="1"/>
  <c r="AB26" i="7" s="1"/>
  <c r="AB34" i="7" a="1"/>
  <c r="AB34" i="7" s="1"/>
  <c r="AB42" i="7" a="1"/>
  <c r="AB42" i="7" s="1"/>
  <c r="AB50" i="7" a="1"/>
  <c r="AB50" i="7" s="1"/>
  <c r="AB58" i="7" a="1"/>
  <c r="AB58" i="7" s="1"/>
  <c r="AB66" i="7" a="1"/>
  <c r="AB66" i="7" s="1"/>
  <c r="AB74" i="7" a="1"/>
  <c r="AB74" i="7" s="1"/>
  <c r="AB82" i="7" a="1"/>
  <c r="AB82" i="7" s="1"/>
  <c r="AB90" i="7" a="1"/>
  <c r="AB90" i="7" s="1"/>
  <c r="AB98" i="7" a="1"/>
  <c r="AB98" i="7" s="1"/>
  <c r="AB15" i="7" a="1"/>
  <c r="AB15" i="7" s="1"/>
  <c r="AB79" i="7" a="1"/>
  <c r="AB79" i="7" s="1"/>
  <c r="AB23" i="7" a="1"/>
  <c r="AB23" i="7" s="1"/>
  <c r="AB87" i="7" a="1"/>
  <c r="AB87" i="7" s="1"/>
  <c r="AB31" i="7" a="1"/>
  <c r="AB31" i="7" s="1"/>
  <c r="AB95" i="7" a="1"/>
  <c r="AB95" i="7" s="1"/>
  <c r="AB39" i="7" a="1"/>
  <c r="AB39" i="7" s="1"/>
  <c r="AB103" i="7" a="1"/>
  <c r="AB103" i="7" s="1"/>
  <c r="AB47" i="7" a="1"/>
  <c r="AB47" i="7" s="1"/>
  <c r="AB55" i="7" a="1"/>
  <c r="AB55" i="7" s="1"/>
  <c r="AB63" i="7" a="1"/>
  <c r="AB63" i="7" s="1"/>
  <c r="AB71" i="7" a="1"/>
  <c r="AB71" i="7" s="1"/>
  <c r="X5" i="7" a="1"/>
  <c r="X5" i="7" s="1"/>
  <c r="Y6" i="7" a="1"/>
  <c r="Y6" i="7" s="1"/>
  <c r="Y5" i="7" a="1"/>
  <c r="Y5" i="7" s="1"/>
  <c r="Z6" i="7" a="1"/>
  <c r="Z6" i="7" s="1"/>
  <c r="AA6" i="7" a="1"/>
  <c r="AA6" i="7" s="1"/>
  <c r="W8" i="7" a="1"/>
  <c r="W8" i="7" s="1"/>
  <c r="Z5" i="7" a="1"/>
  <c r="Z5" i="7" s="1"/>
  <c r="W7" i="7" a="1"/>
  <c r="W7" i="7" s="1"/>
  <c r="Y9" i="7" a="1"/>
  <c r="Y9" i="7" s="1"/>
  <c r="AA5" i="7" a="1"/>
  <c r="AA5" i="7" s="1"/>
  <c r="X7" i="7" a="1"/>
  <c r="X7" i="7" s="1"/>
  <c r="Y8" i="7" a="1"/>
  <c r="Y8" i="7" s="1"/>
  <c r="AA9" i="7" a="1"/>
  <c r="AA9" i="7" s="1"/>
  <c r="W6" i="7" a="1"/>
  <c r="W6" i="7" s="1"/>
  <c r="Y7" i="7" a="1"/>
  <c r="Y7" i="7" s="1"/>
  <c r="Z8" i="7" a="1"/>
  <c r="Z8" i="7" s="1"/>
  <c r="W10" i="7" a="1"/>
  <c r="W10" i="7" s="1"/>
  <c r="Z102" i="7" a="1"/>
  <c r="Z102" i="7" s="1"/>
  <c r="AA4" i="7" a="1"/>
  <c r="AA4" i="7" s="1"/>
  <c r="Y103" i="7" a="1"/>
  <c r="Y103" i="7" s="1"/>
  <c r="X101" i="7" a="1"/>
  <c r="X101" i="7" s="1"/>
  <c r="X99" i="7" a="1"/>
  <c r="X99" i="7" s="1"/>
  <c r="W98" i="7" a="1"/>
  <c r="W98" i="7" s="1"/>
  <c r="W97" i="7" a="1"/>
  <c r="W97" i="7" s="1"/>
  <c r="W96" i="7" a="1"/>
  <c r="W96" i="7" s="1"/>
  <c r="AA94" i="7" a="1"/>
  <c r="AA94" i="7" s="1"/>
  <c r="AA93" i="7" a="1"/>
  <c r="AA93" i="7" s="1"/>
  <c r="AA92" i="7" a="1"/>
  <c r="AA92" i="7" s="1"/>
  <c r="Z91" i="7" a="1"/>
  <c r="Z91" i="7" s="1"/>
  <c r="Z90" i="7" a="1"/>
  <c r="Z90" i="7" s="1"/>
  <c r="Z89" i="7" a="1"/>
  <c r="Z89" i="7" s="1"/>
  <c r="Y88" i="7" a="1"/>
  <c r="Y88" i="7" s="1"/>
  <c r="Y87" i="7" a="1"/>
  <c r="Y87" i="7" s="1"/>
  <c r="Y86" i="7" a="1"/>
  <c r="Y86" i="7" s="1"/>
  <c r="X85" i="7" a="1"/>
  <c r="X85" i="7" s="1"/>
  <c r="X84" i="7" a="1"/>
  <c r="X84" i="7" s="1"/>
  <c r="X83" i="7" a="1"/>
  <c r="X83" i="7" s="1"/>
  <c r="W82" i="7" a="1"/>
  <c r="W82" i="7" s="1"/>
  <c r="AA79" i="7" a="1"/>
  <c r="AA79" i="7" s="1"/>
  <c r="Z76" i="7" a="1"/>
  <c r="Z76" i="7" s="1"/>
  <c r="Y73" i="7" a="1"/>
  <c r="Y73" i="7" s="1"/>
  <c r="X72" i="7" a="1"/>
  <c r="X72" i="7" s="1"/>
  <c r="Z68" i="7" a="1"/>
  <c r="Z68" i="7" s="1"/>
  <c r="X67" i="7" a="1"/>
  <c r="X67" i="7" s="1"/>
  <c r="AA65" i="7" a="1"/>
  <c r="AA65" i="7" s="1"/>
  <c r="X62" i="7" a="1"/>
  <c r="X62" i="7" s="1"/>
  <c r="AA60" i="7" a="1"/>
  <c r="AA60" i="7" s="1"/>
  <c r="Y59" i="7" a="1"/>
  <c r="Y59" i="7" s="1"/>
  <c r="AA55" i="7" a="1"/>
  <c r="AA55" i="7" s="1"/>
  <c r="Y54" i="7" a="1"/>
  <c r="Y54" i="7" s="1"/>
  <c r="W53" i="7" a="1"/>
  <c r="W53" i="7" s="1"/>
  <c r="Y49" i="7" a="1"/>
  <c r="Y49" i="7" s="1"/>
  <c r="W48" i="7" a="1"/>
  <c r="W48" i="7" s="1"/>
  <c r="Z46" i="7" a="1"/>
  <c r="Z46" i="7" s="1"/>
  <c r="W43" i="7" a="1"/>
  <c r="W43" i="7" s="1"/>
  <c r="Z41" i="7" a="1"/>
  <c r="Z41" i="7" s="1"/>
  <c r="X40" i="7" a="1"/>
  <c r="X40" i="7" s="1"/>
  <c r="Z36" i="7" a="1"/>
  <c r="Z36" i="7" s="1"/>
  <c r="X35" i="7" a="1"/>
  <c r="X35" i="7" s="1"/>
  <c r="AA33" i="7" a="1"/>
  <c r="AA33" i="7" s="1"/>
  <c r="X30" i="7" a="1"/>
  <c r="X30" i="7" s="1"/>
  <c r="AA28" i="7" a="1"/>
  <c r="AA28" i="7" s="1"/>
  <c r="Y27" i="7" a="1"/>
  <c r="Y27" i="7" s="1"/>
  <c r="AA23" i="7" a="1"/>
  <c r="AA23" i="7" s="1"/>
  <c r="Y22" i="7" a="1"/>
  <c r="Y22" i="7" s="1"/>
  <c r="W21" i="7" a="1"/>
  <c r="W21" i="7" s="1"/>
  <c r="Y17" i="7" a="1"/>
  <c r="Y17" i="7" s="1"/>
  <c r="W16" i="7" a="1"/>
  <c r="W16" i="7" s="1"/>
  <c r="Z14" i="7" a="1"/>
  <c r="Z14" i="7" s="1"/>
  <c r="W11" i="7" a="1"/>
  <c r="W11" i="7" s="1"/>
  <c r="W9" i="7" a="1"/>
  <c r="W9" i="7" s="1"/>
  <c r="X6" i="7" a="1"/>
  <c r="X6" i="7" s="1"/>
  <c r="X103" i="7" a="1"/>
  <c r="X103" i="7" s="1"/>
  <c r="AA96" i="7" a="1"/>
  <c r="AA96" i="7" s="1"/>
  <c r="Y90" i="7" a="1"/>
  <c r="Y90" i="7" s="1"/>
  <c r="W85" i="7" a="1"/>
  <c r="W85" i="7" s="1"/>
  <c r="X74" i="7" a="1"/>
  <c r="X74" i="7" s="1"/>
  <c r="AA66" i="7" a="1"/>
  <c r="AA66" i="7" s="1"/>
  <c r="Y60" i="7" a="1"/>
  <c r="Y60" i="7" s="1"/>
  <c r="AA52" i="7" a="1"/>
  <c r="AA52" i="7" s="1"/>
  <c r="X45" i="7" a="1"/>
  <c r="X45" i="7" s="1"/>
  <c r="AA38" i="7" a="1"/>
  <c r="AA38" i="7" s="1"/>
  <c r="Z33" i="7" a="1"/>
  <c r="Z33" i="7" s="1"/>
  <c r="X27" i="7" a="1"/>
  <c r="X27" i="7" s="1"/>
  <c r="AA20" i="7" a="1"/>
  <c r="AA20" i="7" s="1"/>
  <c r="W17" i="7" a="1"/>
  <c r="W17" i="7" s="1"/>
  <c r="Z15" i="7" a="1"/>
  <c r="Z15" i="7" s="1"/>
  <c r="Z10" i="7" a="1"/>
  <c r="Z10" i="7" s="1"/>
  <c r="Z100" i="7" a="1"/>
  <c r="Z100" i="7" s="1"/>
  <c r="X94" i="7" a="1"/>
  <c r="X94" i="7" s="1"/>
  <c r="AA104" i="7" a="1"/>
  <c r="AA104" i="7" s="1"/>
  <c r="Y100" i="7" a="1"/>
  <c r="Y100" i="7" s="1"/>
  <c r="X97" i="7" a="1"/>
  <c r="X97" i="7" s="1"/>
  <c r="Y104" i="7" a="1"/>
  <c r="Y104" i="7" s="1"/>
  <c r="Y102" i="7" a="1"/>
  <c r="Y102" i="7" s="1"/>
  <c r="X100" i="7" a="1"/>
  <c r="X100" i="7" s="1"/>
  <c r="Z4" i="7" a="1"/>
  <c r="Z4" i="7" s="1"/>
  <c r="X102" i="7" a="1"/>
  <c r="X102" i="7" s="1"/>
  <c r="W99" i="7" a="1"/>
  <c r="W99" i="7" s="1"/>
  <c r="AA95" i="7" a="1"/>
  <c r="AA95" i="7" s="1"/>
  <c r="Z92" i="7" a="1"/>
  <c r="Z92" i="7" s="1"/>
  <c r="Y89" i="7" a="1"/>
  <c r="Y89" i="7" s="1"/>
  <c r="X86" i="7" a="1"/>
  <c r="X86" i="7" s="1"/>
  <c r="W83" i="7" a="1"/>
  <c r="W83" i="7" s="1"/>
  <c r="AA80" i="7" a="1"/>
  <c r="AA80" i="7" s="1"/>
  <c r="Z79" i="7" a="1"/>
  <c r="Z79" i="7" s="1"/>
  <c r="Z78" i="7" a="1"/>
  <c r="Z78" i="7" s="1"/>
  <c r="Z77" i="7" a="1"/>
  <c r="Z77" i="7" s="1"/>
  <c r="Y76" i="7" a="1"/>
  <c r="Y76" i="7" s="1"/>
  <c r="Y75" i="7" a="1"/>
  <c r="Y75" i="7" s="1"/>
  <c r="Y74" i="7" a="1"/>
  <c r="Y74" i="7" s="1"/>
  <c r="X73" i="7" a="1"/>
  <c r="X73" i="7" s="1"/>
  <c r="W71" i="7" a="1"/>
  <c r="W71" i="7" s="1"/>
  <c r="Z69" i="7" a="1"/>
  <c r="Z69" i="7" s="1"/>
  <c r="Y68" i="7" a="1"/>
  <c r="Y68" i="7" s="1"/>
  <c r="W67" i="7" a="1"/>
  <c r="W67" i="7" s="1"/>
  <c r="Z64" i="7" a="1"/>
  <c r="Z64" i="7" s="1"/>
  <c r="X63" i="7" a="1"/>
  <c r="X63" i="7" s="1"/>
  <c r="W62" i="7" a="1"/>
  <c r="W62" i="7" s="1"/>
  <c r="Z60" i="7" a="1"/>
  <c r="Z60" i="7" s="1"/>
  <c r="X58" i="7" a="1"/>
  <c r="X58" i="7" s="1"/>
  <c r="AA56" i="7" a="1"/>
  <c r="AA56" i="7" s="1"/>
  <c r="Z55" i="7" a="1"/>
  <c r="Z55" i="7" s="1"/>
  <c r="X54" i="7" a="1"/>
  <c r="X54" i="7" s="1"/>
  <c r="AA51" i="7" a="1"/>
  <c r="AA51" i="7" s="1"/>
  <c r="Y50" i="7" a="1"/>
  <c r="Y50" i="7" s="1"/>
  <c r="X49" i="7" a="1"/>
  <c r="X49" i="7" s="1"/>
  <c r="AA47" i="7" a="1"/>
  <c r="AA47" i="7" s="1"/>
  <c r="Y45" i="7" a="1"/>
  <c r="Y45" i="7" s="1"/>
  <c r="W44" i="7" a="1"/>
  <c r="W44" i="7" s="1"/>
  <c r="AA42" i="7" a="1"/>
  <c r="AA42" i="7" s="1"/>
  <c r="Y41" i="7" a="1"/>
  <c r="Y41" i="7" s="1"/>
  <c r="W39" i="7" a="1"/>
  <c r="W39" i="7" s="1"/>
  <c r="Z37" i="7" a="1"/>
  <c r="Z37" i="7" s="1"/>
  <c r="Y36" i="7" a="1"/>
  <c r="Y36" i="7" s="1"/>
  <c r="W35" i="7" a="1"/>
  <c r="W35" i="7" s="1"/>
  <c r="Z32" i="7" a="1"/>
  <c r="Z32" i="7" s="1"/>
  <c r="X31" i="7" a="1"/>
  <c r="X31" i="7" s="1"/>
  <c r="W30" i="7" a="1"/>
  <c r="W30" i="7" s="1"/>
  <c r="Z28" i="7" a="1"/>
  <c r="Z28" i="7" s="1"/>
  <c r="X26" i="7" a="1"/>
  <c r="X26" i="7" s="1"/>
  <c r="AA24" i="7" a="1"/>
  <c r="AA24" i="7" s="1"/>
  <c r="Z23" i="7" a="1"/>
  <c r="Z23" i="7" s="1"/>
  <c r="X22" i="7" a="1"/>
  <c r="X22" i="7" s="1"/>
  <c r="AA19" i="7" a="1"/>
  <c r="AA19" i="7" s="1"/>
  <c r="Y18" i="7" a="1"/>
  <c r="Y18" i="7" s="1"/>
  <c r="X17" i="7" a="1"/>
  <c r="X17" i="7" s="1"/>
  <c r="AA15" i="7" a="1"/>
  <c r="AA15" i="7" s="1"/>
  <c r="Y13" i="7" a="1"/>
  <c r="Y13" i="7" s="1"/>
  <c r="W12" i="7" a="1"/>
  <c r="W12" i="7" s="1"/>
  <c r="AA10" i="7" a="1"/>
  <c r="AA10" i="7" s="1"/>
  <c r="AC12" i="7" a="1"/>
  <c r="AC12" i="7" s="1"/>
  <c r="AC14" i="7" a="1"/>
  <c r="AC14" i="7" s="1"/>
  <c r="AC16" i="7" a="1"/>
  <c r="AC16" i="7" s="1"/>
  <c r="AC21" i="7" a="1"/>
  <c r="AC21" i="7" s="1"/>
  <c r="AC23" i="7" a="1"/>
  <c r="AC23" i="7" s="1"/>
  <c r="AC30" i="7" a="1"/>
  <c r="AC30" i="7" s="1"/>
  <c r="AC32" i="7" a="1"/>
  <c r="AC32" i="7" s="1"/>
  <c r="AC37" i="7" a="1"/>
  <c r="AC37" i="7" s="1"/>
  <c r="AC39" i="7" a="1"/>
  <c r="AC39" i="7" s="1"/>
  <c r="AC50" i="7" a="1"/>
  <c r="AC50" i="7" s="1"/>
  <c r="AC70" i="7" a="1"/>
  <c r="AC70" i="7" s="1"/>
  <c r="AC72" i="7" a="1"/>
  <c r="AC72" i="7" s="1"/>
  <c r="AC81" i="7" a="1"/>
  <c r="AC81" i="7" s="1"/>
  <c r="AC83" i="7" a="1"/>
  <c r="AC83" i="7" s="1"/>
  <c r="AC104" i="7" a="1"/>
  <c r="AC104" i="7" s="1"/>
  <c r="AC28" i="7" a="1"/>
  <c r="AC28" i="7" s="1"/>
  <c r="AC99" i="7" a="1"/>
  <c r="AC99" i="7" s="1"/>
  <c r="AC5" i="7" a="1"/>
  <c r="AC5" i="7" s="1"/>
  <c r="AC7" i="7" a="1"/>
  <c r="AC7" i="7" s="1"/>
  <c r="AC25" i="7" a="1"/>
  <c r="AC25" i="7" s="1"/>
  <c r="AC41" i="7" a="1"/>
  <c r="AC41" i="7" s="1"/>
  <c r="AC43" i="7" a="1"/>
  <c r="AC43" i="7" s="1"/>
  <c r="AC52" i="7" a="1"/>
  <c r="AC52" i="7" s="1"/>
  <c r="AC61" i="7" a="1"/>
  <c r="AC61" i="7" s="1"/>
  <c r="AC63" i="7" a="1"/>
  <c r="AC63" i="7" s="1"/>
  <c r="AC74" i="7" a="1"/>
  <c r="AC74" i="7" s="1"/>
  <c r="AC90" i="7" a="1"/>
  <c r="AC90" i="7" s="1"/>
  <c r="AC94" i="7" a="1"/>
  <c r="AC94" i="7" s="1"/>
  <c r="AC98" i="7" a="1"/>
  <c r="AC98" i="7" s="1"/>
  <c r="AC101" i="7" a="1"/>
  <c r="AC101" i="7" s="1"/>
  <c r="AC103" i="7" a="1"/>
  <c r="AC103" i="7" s="1"/>
  <c r="AC48" i="7" a="1"/>
  <c r="AC48" i="7" s="1"/>
  <c r="AC79" i="7" a="1"/>
  <c r="AC79" i="7" s="1"/>
  <c r="AD2" i="7"/>
  <c r="AC9" i="7" a="1"/>
  <c r="AC9" i="7" s="1"/>
  <c r="AC18" i="7" a="1"/>
  <c r="AC18" i="7" s="1"/>
  <c r="AC27" i="7" a="1"/>
  <c r="AC27" i="7" s="1"/>
  <c r="AC34" i="7" a="1"/>
  <c r="AC34" i="7" s="1"/>
  <c r="AC54" i="7" a="1"/>
  <c r="AC54" i="7" s="1"/>
  <c r="AC56" i="7" a="1"/>
  <c r="AC56" i="7" s="1"/>
  <c r="AC65" i="7" a="1"/>
  <c r="AC65" i="7" s="1"/>
  <c r="AC67" i="7" a="1"/>
  <c r="AC67" i="7" s="1"/>
  <c r="AC76" i="7" a="1"/>
  <c r="AC76" i="7" s="1"/>
  <c r="AC85" i="7" a="1"/>
  <c r="AC85" i="7" s="1"/>
  <c r="AC87" i="7" a="1"/>
  <c r="AC87" i="7" s="1"/>
  <c r="AC57" i="7" a="1"/>
  <c r="AC57" i="7" s="1"/>
  <c r="AC11" i="7" a="1"/>
  <c r="AC11" i="7" s="1"/>
  <c r="AC20" i="7" a="1"/>
  <c r="AC20" i="7" s="1"/>
  <c r="AC36" i="7" a="1"/>
  <c r="AC36" i="7" s="1"/>
  <c r="AC45" i="7" a="1"/>
  <c r="AC45" i="7" s="1"/>
  <c r="AC47" i="7" a="1"/>
  <c r="AC47" i="7" s="1"/>
  <c r="AC58" i="7" a="1"/>
  <c r="AC58" i="7" s="1"/>
  <c r="AC78" i="7" a="1"/>
  <c r="AC78" i="7" s="1"/>
  <c r="AC80" i="7" a="1"/>
  <c r="AC80" i="7" s="1"/>
  <c r="AC89" i="7" a="1"/>
  <c r="AC89" i="7" s="1"/>
  <c r="AC93" i="7" a="1"/>
  <c r="AC93" i="7" s="1"/>
  <c r="AC97" i="7" a="1"/>
  <c r="AC97" i="7" s="1"/>
  <c r="AC59" i="7" a="1"/>
  <c r="AC59" i="7" s="1"/>
  <c r="AC13" i="7" a="1"/>
  <c r="AC13" i="7" s="1"/>
  <c r="AC15" i="7" a="1"/>
  <c r="AC15" i="7" s="1"/>
  <c r="AC22" i="7" a="1"/>
  <c r="AC22" i="7" s="1"/>
  <c r="AC24" i="7" a="1"/>
  <c r="AC24" i="7" s="1"/>
  <c r="AC29" i="7" a="1"/>
  <c r="AC29" i="7" s="1"/>
  <c r="AC31" i="7" a="1"/>
  <c r="AC31" i="7" s="1"/>
  <c r="AC38" i="7" a="1"/>
  <c r="AC38" i="7" s="1"/>
  <c r="AC40" i="7" a="1"/>
  <c r="AC40" i="7" s="1"/>
  <c r="AC49" i="7" a="1"/>
  <c r="AC49" i="7" s="1"/>
  <c r="AC51" i="7" a="1"/>
  <c r="AC51" i="7" s="1"/>
  <c r="AC60" i="7" a="1"/>
  <c r="AC60" i="7" s="1"/>
  <c r="AC69" i="7" a="1"/>
  <c r="AC69" i="7" s="1"/>
  <c r="AC71" i="7" a="1"/>
  <c r="AC71" i="7" s="1"/>
  <c r="AC82" i="7" a="1"/>
  <c r="AC82" i="7" s="1"/>
  <c r="AC100" i="7" a="1"/>
  <c r="AC100" i="7" s="1"/>
  <c r="AC68" i="7" a="1"/>
  <c r="AC68" i="7" s="1"/>
  <c r="AC4" i="7" a="1"/>
  <c r="AC4" i="7" s="1"/>
  <c r="AC6" i="7" a="1"/>
  <c r="AC6" i="7" s="1"/>
  <c r="AC8" i="7" a="1"/>
  <c r="AC8" i="7" s="1"/>
  <c r="AC17" i="7" a="1"/>
  <c r="AC17" i="7" s="1"/>
  <c r="AC33" i="7" a="1"/>
  <c r="AC33" i="7" s="1"/>
  <c r="AC42" i="7" a="1"/>
  <c r="AC42" i="7" s="1"/>
  <c r="AC62" i="7" a="1"/>
  <c r="AC62" i="7" s="1"/>
  <c r="AC64" i="7" a="1"/>
  <c r="AC64" i="7" s="1"/>
  <c r="AC73" i="7" a="1"/>
  <c r="AC73" i="7" s="1"/>
  <c r="AC75" i="7" a="1"/>
  <c r="AC75" i="7" s="1"/>
  <c r="AC84" i="7" a="1"/>
  <c r="AC84" i="7" s="1"/>
  <c r="AC92" i="7" a="1"/>
  <c r="AC92" i="7" s="1"/>
  <c r="AC96" i="7" a="1"/>
  <c r="AC96" i="7" s="1"/>
  <c r="AC10" i="7" a="1"/>
  <c r="AC10" i="7" s="1"/>
  <c r="AC95" i="7" a="1"/>
  <c r="AC95" i="7" s="1"/>
  <c r="AC19" i="7" a="1"/>
  <c r="AC19" i="7" s="1"/>
  <c r="AC26" i="7" a="1"/>
  <c r="AC26" i="7" s="1"/>
  <c r="AC35" i="7" a="1"/>
  <c r="AC35" i="7" s="1"/>
  <c r="AC44" i="7" a="1"/>
  <c r="AC44" i="7" s="1"/>
  <c r="AC53" i="7" a="1"/>
  <c r="AC53" i="7" s="1"/>
  <c r="AC55" i="7" a="1"/>
  <c r="AC55" i="7" s="1"/>
  <c r="AC66" i="7" a="1"/>
  <c r="AC66" i="7" s="1"/>
  <c r="AC86" i="7" a="1"/>
  <c r="AC86" i="7" s="1"/>
  <c r="AC88" i="7" a="1"/>
  <c r="AC88" i="7" s="1"/>
  <c r="AC102" i="7" a="1"/>
  <c r="AC102" i="7" s="1"/>
  <c r="AC46" i="7" a="1"/>
  <c r="AC46" i="7" s="1"/>
  <c r="AC77" i="7" a="1"/>
  <c r="AC77" i="7" s="1"/>
  <c r="AC91" i="7" a="1"/>
  <c r="AC91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2" i="5"/>
  <c r="C3" i="3"/>
  <c r="D3" i="3" s="1"/>
  <c r="E3" i="3" s="1"/>
  <c r="F3" i="3" s="1"/>
  <c r="G3" i="3" s="1"/>
  <c r="H3" i="3" s="1"/>
  <c r="I3" i="3" s="1"/>
  <c r="J3" i="3" s="1"/>
  <c r="K3" i="3" s="1"/>
  <c r="L3" i="3" s="1"/>
  <c r="M3" i="3" s="1"/>
  <c r="N3" i="3" s="1"/>
  <c r="O3" i="3" s="1"/>
  <c r="P3" i="3" s="1"/>
  <c r="Q3" i="3" s="1"/>
  <c r="R3" i="3" s="1"/>
  <c r="S3" i="3" s="1"/>
  <c r="T3" i="3" s="1"/>
  <c r="U3" i="3" s="1"/>
  <c r="V3" i="3" s="1"/>
  <c r="W3" i="3" s="1"/>
  <c r="C3" i="4"/>
  <c r="D3" i="4" s="1"/>
  <c r="E3" i="4" s="1"/>
  <c r="F3" i="4" s="1"/>
  <c r="G3" i="4" s="1"/>
  <c r="H3" i="4" s="1"/>
  <c r="I3" i="4" s="1"/>
  <c r="J3" i="4" s="1"/>
  <c r="K3" i="4" s="1"/>
  <c r="L3" i="4" s="1"/>
  <c r="M3" i="4" s="1"/>
  <c r="N3" i="4" s="1"/>
  <c r="O3" i="4" s="1"/>
  <c r="P3" i="4" s="1"/>
  <c r="Q3" i="4" s="1"/>
  <c r="R3" i="4" s="1"/>
  <c r="S3" i="4" s="1"/>
  <c r="T3" i="4" s="1"/>
  <c r="U3" i="4" s="1"/>
  <c r="V3" i="4" s="1"/>
  <c r="W3" i="4" s="1"/>
  <c r="C3" i="2"/>
  <c r="D3" i="2" s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C3" i="1"/>
  <c r="D3" i="1" s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AI102" i="8" l="1"/>
  <c r="AI94" i="8"/>
  <c r="AI86" i="8"/>
  <c r="AI78" i="8"/>
  <c r="AI70" i="8"/>
  <c r="AI101" i="8"/>
  <c r="AI93" i="8"/>
  <c r="AI85" i="8"/>
  <c r="AI77" i="8"/>
  <c r="AI69" i="8"/>
  <c r="AI100" i="8"/>
  <c r="AI92" i="8"/>
  <c r="AI84" i="8"/>
  <c r="AI76" i="8"/>
  <c r="AI99" i="8"/>
  <c r="AI91" i="8"/>
  <c r="AI83" i="8"/>
  <c r="AI75" i="8"/>
  <c r="AI67" i="8"/>
  <c r="AI98" i="8"/>
  <c r="AI90" i="8"/>
  <c r="AI82" i="8"/>
  <c r="AI74" i="8"/>
  <c r="AI66" i="8"/>
  <c r="AI97" i="8"/>
  <c r="AI104" i="8"/>
  <c r="AI96" i="8"/>
  <c r="AI88" i="8"/>
  <c r="AI80" i="8"/>
  <c r="AI72" i="8"/>
  <c r="AI103" i="8"/>
  <c r="AI95" i="8"/>
  <c r="AI87" i="8"/>
  <c r="AI79" i="8"/>
  <c r="AI89" i="8"/>
  <c r="AI61" i="8"/>
  <c r="AI53" i="8"/>
  <c r="AI45" i="8"/>
  <c r="AI37" i="8"/>
  <c r="AI81" i="8"/>
  <c r="AI60" i="8"/>
  <c r="AI52" i="8"/>
  <c r="AI44" i="8"/>
  <c r="AI36" i="8"/>
  <c r="AI59" i="8"/>
  <c r="AI51" i="8"/>
  <c r="AI43" i="8"/>
  <c r="AI35" i="8"/>
  <c r="AI58" i="8"/>
  <c r="AI50" i="8"/>
  <c r="AI42" i="8"/>
  <c r="AI34" i="8"/>
  <c r="AI71" i="8"/>
  <c r="AI57" i="8"/>
  <c r="AI49" i="8"/>
  <c r="AI41" i="8"/>
  <c r="AI33" i="8"/>
  <c r="AI63" i="8"/>
  <c r="AI55" i="8"/>
  <c r="AI47" i="8"/>
  <c r="AI39" i="8"/>
  <c r="AI40" i="8"/>
  <c r="AI26" i="8"/>
  <c r="AI18" i="8"/>
  <c r="AI10" i="8"/>
  <c r="AI73" i="8"/>
  <c r="AI68" i="8"/>
  <c r="AI38" i="8"/>
  <c r="AI25" i="8"/>
  <c r="AI17" i="8"/>
  <c r="AI9" i="8"/>
  <c r="AI64" i="8"/>
  <c r="AI31" i="8"/>
  <c r="AI24" i="8"/>
  <c r="AI16" i="8"/>
  <c r="AI8" i="8"/>
  <c r="AI62" i="8"/>
  <c r="AI32" i="8"/>
  <c r="AI23" i="8"/>
  <c r="AI15" i="8"/>
  <c r="AI7" i="8"/>
  <c r="AI56" i="8"/>
  <c r="AI65" i="8"/>
  <c r="AI48" i="8"/>
  <c r="AI28" i="8"/>
  <c r="AI20" i="8"/>
  <c r="AI12" i="8"/>
  <c r="AI4" i="8"/>
  <c r="Z3" i="8"/>
  <c r="AI46" i="8"/>
  <c r="AI27" i="8"/>
  <c r="AI19" i="8"/>
  <c r="AI11" i="8"/>
  <c r="AI22" i="8"/>
  <c r="AI5" i="8"/>
  <c r="AI30" i="8"/>
  <c r="AI14" i="8"/>
  <c r="AI29" i="8"/>
  <c r="AI54" i="8"/>
  <c r="AI6" i="8"/>
  <c r="AI13" i="8"/>
  <c r="AI21" i="8"/>
  <c r="AH3" i="8"/>
  <c r="AG99" i="4"/>
  <c r="AG91" i="4"/>
  <c r="AG83" i="4"/>
  <c r="AG75" i="4"/>
  <c r="AG67" i="4"/>
  <c r="AG59" i="4"/>
  <c r="AG51" i="4"/>
  <c r="AG43" i="4"/>
  <c r="AG35" i="4"/>
  <c r="AG27" i="4"/>
  <c r="AG19" i="4"/>
  <c r="AG11" i="4"/>
  <c r="AG102" i="4"/>
  <c r="AG94" i="4"/>
  <c r="AG86" i="4"/>
  <c r="AG78" i="4"/>
  <c r="AG70" i="4"/>
  <c r="AG62" i="4"/>
  <c r="AG54" i="4"/>
  <c r="AG46" i="4"/>
  <c r="AG38" i="4"/>
  <c r="AG30" i="4"/>
  <c r="AG22" i="4"/>
  <c r="AG14" i="4"/>
  <c r="AG6" i="4"/>
  <c r="AG97" i="4"/>
  <c r="AG89" i="4"/>
  <c r="AG81" i="4"/>
  <c r="AG73" i="4"/>
  <c r="AG65" i="4"/>
  <c r="AG57" i="4"/>
  <c r="AG49" i="4"/>
  <c r="AG41" i="4"/>
  <c r="AG33" i="4"/>
  <c r="AG25" i="4"/>
  <c r="AG17" i="4"/>
  <c r="AG9" i="4"/>
  <c r="AG100" i="4"/>
  <c r="AG92" i="4"/>
  <c r="AG84" i="4"/>
  <c r="AG76" i="4"/>
  <c r="AG68" i="4"/>
  <c r="AG60" i="4"/>
  <c r="AG52" i="4"/>
  <c r="AG44" i="4"/>
  <c r="AG36" i="4"/>
  <c r="AG28" i="4"/>
  <c r="AG20" i="4"/>
  <c r="AG12" i="4"/>
  <c r="AG4" i="4"/>
  <c r="AG103" i="4"/>
  <c r="AG95" i="4"/>
  <c r="AG87" i="4"/>
  <c r="AG79" i="4"/>
  <c r="AG71" i="4"/>
  <c r="AG63" i="4"/>
  <c r="AG55" i="4"/>
  <c r="AG47" i="4"/>
  <c r="AG39" i="4"/>
  <c r="AG31" i="4"/>
  <c r="AG23" i="4"/>
  <c r="AG15" i="4"/>
  <c r="AG7" i="4"/>
  <c r="AG98" i="4"/>
  <c r="AG90" i="4"/>
  <c r="AG82" i="4"/>
  <c r="AG74" i="4"/>
  <c r="AG66" i="4"/>
  <c r="AG58" i="4"/>
  <c r="AG50" i="4"/>
  <c r="AG42" i="4"/>
  <c r="AG34" i="4"/>
  <c r="AG26" i="4"/>
  <c r="AG18" i="4"/>
  <c r="AG10" i="4"/>
  <c r="AG101" i="4"/>
  <c r="AG93" i="4"/>
  <c r="AG85" i="4"/>
  <c r="AG77" i="4"/>
  <c r="AG69" i="4"/>
  <c r="AG61" i="4"/>
  <c r="AG53" i="4"/>
  <c r="AG45" i="4"/>
  <c r="AG37" i="4"/>
  <c r="AG29" i="4"/>
  <c r="AG21" i="4"/>
  <c r="AG13" i="4"/>
  <c r="AG5" i="4"/>
  <c r="AG104" i="4"/>
  <c r="AG96" i="4"/>
  <c r="AG88" i="4"/>
  <c r="AG80" i="4"/>
  <c r="AG72" i="4"/>
  <c r="AG64" i="4"/>
  <c r="AG56" i="4"/>
  <c r="AG48" i="4"/>
  <c r="AG40" i="4"/>
  <c r="AG32" i="4"/>
  <c r="AG24" i="4"/>
  <c r="AG16" i="4"/>
  <c r="AG8" i="4"/>
  <c r="AA78" i="7" a="1"/>
  <c r="AA78" i="7" s="1"/>
  <c r="X98" i="7" a="1"/>
  <c r="X98" i="7" s="1"/>
  <c r="Z103" i="7" a="1"/>
  <c r="Z103" i="7" s="1"/>
  <c r="X59" i="7" a="1"/>
  <c r="X59" i="7" s="1"/>
  <c r="X11" i="7" a="1"/>
  <c r="X11" i="7" s="1"/>
  <c r="Y21" i="7" a="1"/>
  <c r="Y21" i="7" s="1"/>
  <c r="Z31" i="7" a="1"/>
  <c r="Z31" i="7" s="1"/>
  <c r="W42" i="7" a="1"/>
  <c r="W42" i="7" s="1"/>
  <c r="X52" i="7" a="1"/>
  <c r="X52" i="7" s="1"/>
  <c r="Y62" i="7" a="1"/>
  <c r="Y62" i="7" s="1"/>
  <c r="Z72" i="7" a="1"/>
  <c r="Z72" i="7" s="1"/>
  <c r="Z87" i="7" a="1"/>
  <c r="Z87" i="7" s="1"/>
  <c r="AA7" i="7" a="1"/>
  <c r="AA7" i="7" s="1"/>
  <c r="Z21" i="7" a="1"/>
  <c r="Z21" i="7" s="1"/>
  <c r="Y34" i="7" a="1"/>
  <c r="Y34" i="7" s="1"/>
  <c r="X47" i="7" a="1"/>
  <c r="X47" i="7" s="1"/>
  <c r="W60" i="7" a="1"/>
  <c r="W60" i="7" s="1"/>
  <c r="AA72" i="7" a="1"/>
  <c r="AA72" i="7" s="1"/>
  <c r="X81" i="7" a="1"/>
  <c r="X81" i="7" s="1"/>
  <c r="Z42" i="7" a="1"/>
  <c r="Z42" i="7" s="1"/>
  <c r="Y11" i="7" a="1"/>
  <c r="Y11" i="7" s="1"/>
  <c r="W27" i="7" a="1"/>
  <c r="W27" i="7" s="1"/>
  <c r="AA44" i="7" a="1"/>
  <c r="AA44" i="7" s="1"/>
  <c r="Z62" i="7" a="1"/>
  <c r="Z62" i="7" s="1"/>
  <c r="Y81" i="7" a="1"/>
  <c r="Y81" i="7" s="1"/>
  <c r="W90" i="7" a="1"/>
  <c r="W90" i="7" s="1"/>
  <c r="Z98" i="7" a="1"/>
  <c r="Z98" i="7" s="1"/>
  <c r="Y14" i="7" a="1"/>
  <c r="Y14" i="7" s="1"/>
  <c r="X87" i="7" a="1"/>
  <c r="X87" i="7" s="1"/>
  <c r="AA16" i="7" a="1"/>
  <c r="AA16" i="7" s="1"/>
  <c r="Z29" i="7" a="1"/>
  <c r="Z29" i="7" s="1"/>
  <c r="Y42" i="7" a="1"/>
  <c r="Y42" i="7" s="1"/>
  <c r="X55" i="7" a="1"/>
  <c r="X55" i="7" s="1"/>
  <c r="W68" i="7" a="1"/>
  <c r="W68" i="7" s="1"/>
  <c r="Y78" i="7" a="1"/>
  <c r="Y78" i="7" s="1"/>
  <c r="Z96" i="7" a="1"/>
  <c r="Z96" i="7" s="1"/>
  <c r="W49" i="7" a="1"/>
  <c r="W49" i="7" s="1"/>
  <c r="AA11" i="7" a="1"/>
  <c r="AA11" i="7" s="1"/>
  <c r="AA70" i="7" a="1"/>
  <c r="AA70" i="7" s="1"/>
  <c r="W33" i="7" a="1"/>
  <c r="W33" i="7" s="1"/>
  <c r="X43" i="7" a="1"/>
  <c r="X43" i="7" s="1"/>
  <c r="Y53" i="7" a="1"/>
  <c r="Y53" i="7" s="1"/>
  <c r="Z63" i="7" a="1"/>
  <c r="Z63" i="7" s="1"/>
  <c r="AA75" i="7" a="1"/>
  <c r="AA75" i="7" s="1"/>
  <c r="AA88" i="7" a="1"/>
  <c r="AA88" i="7" s="1"/>
  <c r="X10" i="7" a="1"/>
  <c r="X10" i="7" s="1"/>
  <c r="W23" i="7" a="1"/>
  <c r="W23" i="7" s="1"/>
  <c r="AA35" i="7" a="1"/>
  <c r="AA35" i="7" s="1"/>
  <c r="Z48" i="7" a="1"/>
  <c r="Z48" i="7" s="1"/>
  <c r="Y61" i="7" a="1"/>
  <c r="Y61" i="7" s="1"/>
  <c r="AA73" i="7" a="1"/>
  <c r="AA73" i="7" s="1"/>
  <c r="Z84" i="7" a="1"/>
  <c r="Z84" i="7" s="1"/>
  <c r="X50" i="7" a="1"/>
  <c r="X50" i="7" s="1"/>
  <c r="AA12" i="7" a="1"/>
  <c r="AA12" i="7" s="1"/>
  <c r="Z30" i="7" a="1"/>
  <c r="Z30" i="7" s="1"/>
  <c r="X46" i="7" a="1"/>
  <c r="X46" i="7" s="1"/>
  <c r="W64" i="7" a="1"/>
  <c r="W64" i="7" s="1"/>
  <c r="Z82" i="7" a="1"/>
  <c r="Z82" i="7" s="1"/>
  <c r="X91" i="7" a="1"/>
  <c r="X91" i="7" s="1"/>
  <c r="Z99" i="7" a="1"/>
  <c r="Z99" i="7" s="1"/>
  <c r="AA29" i="7" a="1"/>
  <c r="AA29" i="7" s="1"/>
  <c r="Z93" i="7" a="1"/>
  <c r="Z93" i="7" s="1"/>
  <c r="W18" i="7" a="1"/>
  <c r="W18" i="7" s="1"/>
  <c r="AA30" i="7" a="1"/>
  <c r="AA30" i="7" s="1"/>
  <c r="Z43" i="7" a="1"/>
  <c r="Z43" i="7" s="1"/>
  <c r="Y56" i="7" a="1"/>
  <c r="Y56" i="7" s="1"/>
  <c r="X69" i="7" a="1"/>
  <c r="X69" i="7" s="1"/>
  <c r="Y79" i="7" a="1"/>
  <c r="Y79" i="7" s="1"/>
  <c r="AA99" i="7" a="1"/>
  <c r="AA99" i="7" s="1"/>
  <c r="Y55" i="7" a="1"/>
  <c r="Y55" i="7" s="1"/>
  <c r="X18" i="7" a="1"/>
  <c r="X18" i="7" s="1"/>
  <c r="Y77" i="7" a="1"/>
  <c r="Y77" i="7" s="1"/>
  <c r="W34" i="7" a="1"/>
  <c r="W34" i="7" s="1"/>
  <c r="AA46" i="7" a="1"/>
  <c r="AA46" i="7" s="1"/>
  <c r="Z59" i="7" a="1"/>
  <c r="Z59" i="7" s="1"/>
  <c r="Y72" i="7" a="1"/>
  <c r="Y72" i="7" s="1"/>
  <c r="W81" i="7" a="1"/>
  <c r="W81" i="7" s="1"/>
  <c r="Z104" i="7" a="1"/>
  <c r="Z104" i="7" s="1"/>
  <c r="AA8" i="7" a="1"/>
  <c r="AA8" i="7" s="1"/>
  <c r="W84" i="7" a="1"/>
  <c r="W84" i="7" s="1"/>
  <c r="AA13" i="7" a="1"/>
  <c r="AA13" i="7" s="1"/>
  <c r="W24" i="7" a="1"/>
  <c r="W24" i="7" s="1"/>
  <c r="X34" i="7" a="1"/>
  <c r="X34" i="7" s="1"/>
  <c r="Y44" i="7" a="1"/>
  <c r="Y44" i="7" s="1"/>
  <c r="AA54" i="7" a="1"/>
  <c r="AA54" i="7" s="1"/>
  <c r="W65" i="7" a="1"/>
  <c r="W65" i="7" s="1"/>
  <c r="W79" i="7" a="1"/>
  <c r="W79" i="7" s="1"/>
  <c r="AA89" i="7" a="1"/>
  <c r="AA89" i="7" s="1"/>
  <c r="Z12" i="7" a="1"/>
  <c r="Z12" i="7" s="1"/>
  <c r="Y25" i="7" a="1"/>
  <c r="Y25" i="7" s="1"/>
  <c r="X38" i="7" a="1"/>
  <c r="X38" i="7" s="1"/>
  <c r="W51" i="7" a="1"/>
  <c r="W51" i="7" s="1"/>
  <c r="AA63" i="7" a="1"/>
  <c r="AA63" i="7" s="1"/>
  <c r="AA74" i="7" a="1"/>
  <c r="AA74" i="7" s="1"/>
  <c r="AA87" i="7" a="1"/>
  <c r="AA87" i="7" s="1"/>
  <c r="W58" i="7" a="1"/>
  <c r="W58" i="7" s="1"/>
  <c r="X14" i="7" a="1"/>
  <c r="X14" i="7" s="1"/>
  <c r="W32" i="7" a="1"/>
  <c r="W32" i="7" s="1"/>
  <c r="AA49" i="7" a="1"/>
  <c r="AA49" i="7" s="1"/>
  <c r="Y65" i="7" a="1"/>
  <c r="Y65" i="7" s="1"/>
  <c r="Z83" i="7" a="1"/>
  <c r="Z83" i="7" s="1"/>
  <c r="X92" i="7" a="1"/>
  <c r="X92" i="7" s="1"/>
  <c r="AA100" i="7" a="1"/>
  <c r="AA100" i="7" s="1"/>
  <c r="Y37" i="7" a="1"/>
  <c r="Y37" i="7" s="1"/>
  <c r="W100" i="7" a="1"/>
  <c r="W100" i="7" s="1"/>
  <c r="Y19" i="7" a="1"/>
  <c r="Y19" i="7" s="1"/>
  <c r="X32" i="7" a="1"/>
  <c r="X32" i="7" s="1"/>
  <c r="W45" i="7" a="1"/>
  <c r="W45" i="7" s="1"/>
  <c r="AA57" i="7" a="1"/>
  <c r="AA57" i="7" s="1"/>
  <c r="Z70" i="7" a="1"/>
  <c r="Z70" i="7" s="1"/>
  <c r="Y80" i="7" a="1"/>
  <c r="Y80" i="7" s="1"/>
  <c r="W103" i="7" a="1"/>
  <c r="W103" i="7" s="1"/>
  <c r="Y64" i="7" a="1"/>
  <c r="Y64" i="7" s="1"/>
  <c r="Y23" i="7" a="1"/>
  <c r="Y23" i="7" s="1"/>
  <c r="W86" i="7" a="1"/>
  <c r="W86" i="7" s="1"/>
  <c r="AG104" i="1"/>
  <c r="AG96" i="1"/>
  <c r="AG88" i="1"/>
  <c r="AG80" i="1"/>
  <c r="AG72" i="1"/>
  <c r="AG64" i="1"/>
  <c r="AG56" i="1"/>
  <c r="AG48" i="1"/>
  <c r="AG40" i="1"/>
  <c r="AG32" i="1"/>
  <c r="AG24" i="1"/>
  <c r="AG16" i="1"/>
  <c r="AG8" i="1"/>
  <c r="AG99" i="1"/>
  <c r="AG91" i="1"/>
  <c r="AG83" i="1"/>
  <c r="AG75" i="1"/>
  <c r="AG67" i="1"/>
  <c r="AG59" i="1"/>
  <c r="AG51" i="1"/>
  <c r="AG43" i="1"/>
  <c r="AG35" i="1"/>
  <c r="AG27" i="1"/>
  <c r="AG19" i="1"/>
  <c r="AG11" i="1"/>
  <c r="AG102" i="1"/>
  <c r="AG94" i="1"/>
  <c r="AG86" i="1"/>
  <c r="AG78" i="1"/>
  <c r="AG70" i="1"/>
  <c r="AG62" i="1"/>
  <c r="AG54" i="1"/>
  <c r="AG46" i="1"/>
  <c r="AG38" i="1"/>
  <c r="AG30" i="1"/>
  <c r="AG22" i="1"/>
  <c r="AG14" i="1"/>
  <c r="AG6" i="1"/>
  <c r="AG97" i="1"/>
  <c r="AG89" i="1"/>
  <c r="AG81" i="1"/>
  <c r="AG73" i="1"/>
  <c r="AG65" i="1"/>
  <c r="AG57" i="1"/>
  <c r="AG49" i="1"/>
  <c r="AG41" i="1"/>
  <c r="AG33" i="1"/>
  <c r="AG25" i="1"/>
  <c r="AG17" i="1"/>
  <c r="AG9" i="1"/>
  <c r="AG100" i="1"/>
  <c r="AG92" i="1"/>
  <c r="AG84" i="1"/>
  <c r="AG76" i="1"/>
  <c r="AG68" i="1"/>
  <c r="AG60" i="1"/>
  <c r="AG52" i="1"/>
  <c r="AG44" i="1"/>
  <c r="AG36" i="1"/>
  <c r="AG28" i="1"/>
  <c r="AG20" i="1"/>
  <c r="AG12" i="1"/>
  <c r="AG103" i="1"/>
  <c r="AG95" i="1"/>
  <c r="AG87" i="1"/>
  <c r="AG79" i="1"/>
  <c r="AG71" i="1"/>
  <c r="AG63" i="1"/>
  <c r="AG55" i="1"/>
  <c r="AG47" i="1"/>
  <c r="AG39" i="1"/>
  <c r="AG31" i="1"/>
  <c r="AG23" i="1"/>
  <c r="AG15" i="1"/>
  <c r="AG7" i="1"/>
  <c r="AG98" i="1"/>
  <c r="AG90" i="1"/>
  <c r="AG82" i="1"/>
  <c r="AG74" i="1"/>
  <c r="AG66" i="1"/>
  <c r="AG58" i="1"/>
  <c r="AG50" i="1"/>
  <c r="AG42" i="1"/>
  <c r="AG34" i="1"/>
  <c r="AG26" i="1"/>
  <c r="AG18" i="1"/>
  <c r="AG10" i="1"/>
  <c r="AG101" i="1"/>
  <c r="AG93" i="1"/>
  <c r="AG85" i="1"/>
  <c r="AG77" i="1"/>
  <c r="AG69" i="1"/>
  <c r="AG37" i="1"/>
  <c r="AG61" i="1"/>
  <c r="AG21" i="1"/>
  <c r="AG13" i="1"/>
  <c r="AG45" i="1"/>
  <c r="AG4" i="1"/>
  <c r="AG29" i="1"/>
  <c r="AG53" i="1"/>
  <c r="AG5" i="1"/>
  <c r="W22" i="7" a="1"/>
  <c r="W22" i="7" s="1"/>
  <c r="X89" i="7" a="1"/>
  <c r="X89" i="7" s="1"/>
  <c r="W15" i="7" a="1"/>
  <c r="W15" i="7" s="1"/>
  <c r="X25" i="7" a="1"/>
  <c r="X25" i="7" s="1"/>
  <c r="Z35" i="7" a="1"/>
  <c r="Z35" i="7" s="1"/>
  <c r="AA45" i="7" a="1"/>
  <c r="AA45" i="7" s="1"/>
  <c r="W56" i="7" a="1"/>
  <c r="W56" i="7" s="1"/>
  <c r="X66" i="7" a="1"/>
  <c r="X66" i="7" s="1"/>
  <c r="Y82" i="7" a="1"/>
  <c r="Y82" i="7" s="1"/>
  <c r="W92" i="7" a="1"/>
  <c r="W92" i="7" s="1"/>
  <c r="W14" i="7" a="1"/>
  <c r="W14" i="7" s="1"/>
  <c r="AA26" i="7" a="1"/>
  <c r="AA26" i="7" s="1"/>
  <c r="Z39" i="7" a="1"/>
  <c r="Z39" i="7" s="1"/>
  <c r="Y52" i="7" a="1"/>
  <c r="Y52" i="7" s="1"/>
  <c r="X65" i="7" a="1"/>
  <c r="X65" i="7" s="1"/>
  <c r="W76" i="7" a="1"/>
  <c r="W76" i="7" s="1"/>
  <c r="W91" i="7" a="1"/>
  <c r="W91" i="7" s="1"/>
  <c r="Z65" i="7" a="1"/>
  <c r="Z65" i="7" s="1"/>
  <c r="AA17" i="7" a="1"/>
  <c r="AA17" i="7" s="1"/>
  <c r="Y33" i="7" a="1"/>
  <c r="Y33" i="7" s="1"/>
  <c r="X51" i="7" a="1"/>
  <c r="X51" i="7" s="1"/>
  <c r="W69" i="7" a="1"/>
  <c r="W69" i="7" s="1"/>
  <c r="AA84" i="7" a="1"/>
  <c r="AA84" i="7" s="1"/>
  <c r="X93" i="7" a="1"/>
  <c r="X93" i="7" s="1"/>
  <c r="AA101" i="7" a="1"/>
  <c r="AA101" i="7" s="1"/>
  <c r="Y46" i="7" a="1"/>
  <c r="Y46" i="7" s="1"/>
  <c r="X8" i="7" a="1"/>
  <c r="X8" i="7" s="1"/>
  <c r="AA21" i="7" a="1"/>
  <c r="AA21" i="7" s="1"/>
  <c r="Z34" i="7" a="1"/>
  <c r="Z34" i="7" s="1"/>
  <c r="Y47" i="7" a="1"/>
  <c r="Y47" i="7" s="1"/>
  <c r="X60" i="7" a="1"/>
  <c r="X60" i="7" s="1"/>
  <c r="W73" i="7" a="1"/>
  <c r="W73" i="7" s="1"/>
  <c r="Z81" i="7" a="1"/>
  <c r="Z81" i="7" s="1"/>
  <c r="W5" i="7" a="1"/>
  <c r="W5" i="7" s="1"/>
  <c r="W72" i="7" a="1"/>
  <c r="W72" i="7" s="1"/>
  <c r="W31" i="7" a="1"/>
  <c r="W31" i="7" s="1"/>
  <c r="Y92" i="7" a="1"/>
  <c r="Y92" i="7" s="1"/>
  <c r="AG102" i="2"/>
  <c r="AG94" i="2"/>
  <c r="AG86" i="2"/>
  <c r="AG78" i="2"/>
  <c r="AG70" i="2"/>
  <c r="AG62" i="2"/>
  <c r="AG54" i="2"/>
  <c r="AG46" i="2"/>
  <c r="AG38" i="2"/>
  <c r="AG30" i="2"/>
  <c r="AG22" i="2"/>
  <c r="AG14" i="2"/>
  <c r="AG6" i="2"/>
  <c r="AG97" i="2"/>
  <c r="AG89" i="2"/>
  <c r="AG81" i="2"/>
  <c r="AG73" i="2"/>
  <c r="AG65" i="2"/>
  <c r="AG57" i="2"/>
  <c r="AG49" i="2"/>
  <c r="AG41" i="2"/>
  <c r="AG33" i="2"/>
  <c r="AG25" i="2"/>
  <c r="AG17" i="2"/>
  <c r="AG9" i="2"/>
  <c r="AG100" i="2"/>
  <c r="AG92" i="2"/>
  <c r="AG84" i="2"/>
  <c r="AG76" i="2"/>
  <c r="AG68" i="2"/>
  <c r="AG60" i="2"/>
  <c r="AG52" i="2"/>
  <c r="AG44" i="2"/>
  <c r="AG36" i="2"/>
  <c r="AG28" i="2"/>
  <c r="AG20" i="2"/>
  <c r="AG12" i="2"/>
  <c r="AG4" i="2"/>
  <c r="AG103" i="2"/>
  <c r="AG95" i="2"/>
  <c r="AG87" i="2"/>
  <c r="AG79" i="2"/>
  <c r="AG71" i="2"/>
  <c r="AG63" i="2"/>
  <c r="AG55" i="2"/>
  <c r="AG47" i="2"/>
  <c r="AG39" i="2"/>
  <c r="AG31" i="2"/>
  <c r="AG23" i="2"/>
  <c r="AG15" i="2"/>
  <c r="AG7" i="2"/>
  <c r="AG98" i="2"/>
  <c r="AG90" i="2"/>
  <c r="AG82" i="2"/>
  <c r="AG74" i="2"/>
  <c r="AG66" i="2"/>
  <c r="AG58" i="2"/>
  <c r="AG50" i="2"/>
  <c r="AG42" i="2"/>
  <c r="AG34" i="2"/>
  <c r="AG26" i="2"/>
  <c r="AG18" i="2"/>
  <c r="AG10" i="2"/>
  <c r="AG101" i="2"/>
  <c r="AG93" i="2"/>
  <c r="AG85" i="2"/>
  <c r="AG77" i="2"/>
  <c r="AG69" i="2"/>
  <c r="AG61" i="2"/>
  <c r="AG53" i="2"/>
  <c r="AG45" i="2"/>
  <c r="AG37" i="2"/>
  <c r="AG29" i="2"/>
  <c r="AG21" i="2"/>
  <c r="AG13" i="2"/>
  <c r="AG5" i="2"/>
  <c r="AG104" i="2"/>
  <c r="AG96" i="2"/>
  <c r="AG88" i="2"/>
  <c r="AG80" i="2"/>
  <c r="AG72" i="2"/>
  <c r="AG64" i="2"/>
  <c r="AG56" i="2"/>
  <c r="AG48" i="2"/>
  <c r="AG40" i="2"/>
  <c r="AG32" i="2"/>
  <c r="AG24" i="2"/>
  <c r="AG16" i="2"/>
  <c r="AG8" i="2"/>
  <c r="AG99" i="2"/>
  <c r="AG91" i="2"/>
  <c r="AG83" i="2"/>
  <c r="AG75" i="2"/>
  <c r="AG67" i="2"/>
  <c r="AG59" i="2"/>
  <c r="AG51" i="2"/>
  <c r="AG43" i="2"/>
  <c r="AG35" i="2"/>
  <c r="AG27" i="2"/>
  <c r="AG19" i="2"/>
  <c r="AG11" i="2"/>
  <c r="AB14" i="7" a="1"/>
  <c r="AB14" i="7" s="1"/>
  <c r="AB53" i="7" a="1"/>
  <c r="AB53" i="7" s="1"/>
  <c r="AB92" i="7" a="1"/>
  <c r="AB92" i="7" s="1"/>
  <c r="AB28" i="7" a="1"/>
  <c r="AB28" i="7" s="1"/>
  <c r="AB67" i="7" a="1"/>
  <c r="AB67" i="7" s="1"/>
  <c r="X12" i="7" a="1"/>
  <c r="X12" i="7" s="1"/>
  <c r="W25" i="7" a="1"/>
  <c r="W25" i="7" s="1"/>
  <c r="AA37" i="7" a="1"/>
  <c r="AA37" i="7" s="1"/>
  <c r="Z50" i="7" a="1"/>
  <c r="Z50" i="7" s="1"/>
  <c r="Y63" i="7" a="1"/>
  <c r="Y63" i="7" s="1"/>
  <c r="Z74" i="7" a="1"/>
  <c r="Z74" i="7" s="1"/>
  <c r="Y85" i="7" a="1"/>
  <c r="Y85" i="7" s="1"/>
  <c r="AA90" i="7" a="1"/>
  <c r="AA90" i="7" s="1"/>
  <c r="Y28" i="7" a="1"/>
  <c r="Y28" i="7" s="1"/>
  <c r="Z95" i="7" a="1"/>
  <c r="Z95" i="7" s="1"/>
  <c r="Y16" i="7" a="1"/>
  <c r="Y16" i="7" s="1"/>
  <c r="Z26" i="7" a="1"/>
  <c r="Z26" i="7" s="1"/>
  <c r="AA36" i="7" a="1"/>
  <c r="AA36" i="7" s="1"/>
  <c r="W47" i="7" a="1"/>
  <c r="W47" i="7" s="1"/>
  <c r="X57" i="7" a="1"/>
  <c r="X57" i="7" s="1"/>
  <c r="Z67" i="7" a="1"/>
  <c r="Z67" i="7" s="1"/>
  <c r="Y83" i="7" a="1"/>
  <c r="Y83" i="7" s="1"/>
  <c r="W93" i="7" a="1"/>
  <c r="W93" i="7" s="1"/>
  <c r="X15" i="7" a="1"/>
  <c r="X15" i="7" s="1"/>
  <c r="W28" i="7" a="1"/>
  <c r="W28" i="7" s="1"/>
  <c r="AA40" i="7" a="1"/>
  <c r="AA40" i="7" s="1"/>
  <c r="Z53" i="7" a="1"/>
  <c r="Z53" i="7" s="1"/>
  <c r="Y66" i="7" a="1"/>
  <c r="Y66" i="7" s="1"/>
  <c r="W77" i="7" a="1"/>
  <c r="W77" i="7" s="1"/>
  <c r="AA103" i="7" a="1"/>
  <c r="AA103" i="7" s="1"/>
  <c r="AA82" i="7" a="1"/>
  <c r="AA82" i="7" s="1"/>
  <c r="X19" i="7" a="1"/>
  <c r="X19" i="7" s="1"/>
  <c r="W37" i="7" a="1"/>
  <c r="W37" i="7" s="1"/>
  <c r="Z52" i="7" a="1"/>
  <c r="Z52" i="7" s="1"/>
  <c r="Y70" i="7" a="1"/>
  <c r="Y70" i="7" s="1"/>
  <c r="AA85" i="7" a="1"/>
  <c r="AA85" i="7" s="1"/>
  <c r="Y94" i="7" a="1"/>
  <c r="Y94" i="7" s="1"/>
  <c r="AA102" i="7" a="1"/>
  <c r="AA102" i="7" s="1"/>
  <c r="W54" i="7" a="1"/>
  <c r="W54" i="7" s="1"/>
  <c r="Y10" i="7" a="1"/>
  <c r="Y10" i="7" s="1"/>
  <c r="X23" i="7" a="1"/>
  <c r="X23" i="7" s="1"/>
  <c r="W36" i="7" a="1"/>
  <c r="W36" i="7" s="1"/>
  <c r="AA48" i="7" a="1"/>
  <c r="AA48" i="7" s="1"/>
  <c r="Z61" i="7" a="1"/>
  <c r="Z61" i="7" s="1"/>
  <c r="W74" i="7" a="1"/>
  <c r="W74" i="7" s="1"/>
  <c r="AA83" i="7" a="1"/>
  <c r="AA83" i="7" s="1"/>
  <c r="Z19" i="7" a="1"/>
  <c r="Z19" i="7" s="1"/>
  <c r="Z80" i="7" a="1"/>
  <c r="Z80" i="7" s="1"/>
  <c r="W40" i="7" a="1"/>
  <c r="W40" i="7" s="1"/>
  <c r="AA97" i="7" a="1"/>
  <c r="AA97" i="7" s="1"/>
  <c r="AB84" i="7" a="1"/>
  <c r="AB84" i="7" s="1"/>
  <c r="AB20" i="7" a="1"/>
  <c r="AB20" i="7" s="1"/>
  <c r="AB59" i="7" a="1"/>
  <c r="AB59" i="7" s="1"/>
  <c r="Z13" i="7" a="1"/>
  <c r="Z13" i="7" s="1"/>
  <c r="Y26" i="7" a="1"/>
  <c r="Y26" i="7" s="1"/>
  <c r="X39" i="7" a="1"/>
  <c r="X39" i="7" s="1"/>
  <c r="W52" i="7" a="1"/>
  <c r="W52" i="7" s="1"/>
  <c r="AA64" i="7" a="1"/>
  <c r="AA64" i="7" s="1"/>
  <c r="Z75" i="7" a="1"/>
  <c r="Z75" i="7" s="1"/>
  <c r="Z88" i="7" a="1"/>
  <c r="Z88" i="7" s="1"/>
  <c r="W94" i="7" a="1"/>
  <c r="W94" i="7" s="1"/>
  <c r="X36" i="7" a="1"/>
  <c r="X36" i="7" s="1"/>
  <c r="W102" i="7" a="1"/>
  <c r="W102" i="7" s="1"/>
  <c r="Z17" i="7" a="1"/>
  <c r="Z17" i="7" s="1"/>
  <c r="AA27" i="7" a="1"/>
  <c r="AA27" i="7" s="1"/>
  <c r="W38" i="7" a="1"/>
  <c r="W38" i="7" s="1"/>
  <c r="Y48" i="7" a="1"/>
  <c r="Y48" i="7" s="1"/>
  <c r="Z58" i="7" a="1"/>
  <c r="Z58" i="7" s="1"/>
  <c r="AA68" i="7" a="1"/>
  <c r="AA68" i="7" s="1"/>
  <c r="Y84" i="7" a="1"/>
  <c r="Y84" i="7" s="1"/>
  <c r="X95" i="7" a="1"/>
  <c r="X95" i="7" s="1"/>
  <c r="Z16" i="7" a="1"/>
  <c r="Z16" i="7" s="1"/>
  <c r="Y29" i="7" a="1"/>
  <c r="Y29" i="7" s="1"/>
  <c r="X42" i="7" a="1"/>
  <c r="X42" i="7" s="1"/>
  <c r="W55" i="7" a="1"/>
  <c r="W55" i="7" s="1"/>
  <c r="AA67" i="7" a="1"/>
  <c r="AA67" i="7" s="1"/>
  <c r="W78" i="7" a="1"/>
  <c r="W78" i="7" s="1"/>
  <c r="X13" i="7" a="1"/>
  <c r="X13" i="7" s="1"/>
  <c r="Y91" i="7" a="1"/>
  <c r="Y91" i="7" s="1"/>
  <c r="Z20" i="7" a="1"/>
  <c r="Z20" i="7" s="1"/>
  <c r="Y38" i="7" a="1"/>
  <c r="Y38" i="7" s="1"/>
  <c r="X56" i="7" a="1"/>
  <c r="X56" i="7" s="1"/>
  <c r="AA71" i="7" a="1"/>
  <c r="AA71" i="7" s="1"/>
  <c r="AA86" i="7" a="1"/>
  <c r="AA86" i="7" s="1"/>
  <c r="Y95" i="7" a="1"/>
  <c r="Y95" i="7" s="1"/>
  <c r="W104" i="7" a="1"/>
  <c r="W104" i="7" s="1"/>
  <c r="AA61" i="7" a="1"/>
  <c r="AA61" i="7" s="1"/>
  <c r="Z11" i="7" a="1"/>
  <c r="Z11" i="7" s="1"/>
  <c r="Y24" i="7" a="1"/>
  <c r="Y24" i="7" s="1"/>
  <c r="X37" i="7" a="1"/>
  <c r="X37" i="7" s="1"/>
  <c r="W50" i="7" a="1"/>
  <c r="W50" i="7" s="1"/>
  <c r="AA62" i="7" a="1"/>
  <c r="AA62" i="7" s="1"/>
  <c r="X75" i="7" a="1"/>
  <c r="X75" i="7" s="1"/>
  <c r="W87" i="7" a="1"/>
  <c r="W87" i="7" s="1"/>
  <c r="W26" i="7" a="1"/>
  <c r="W26" i="7" s="1"/>
  <c r="X88" i="7" a="1"/>
  <c r="X88" i="7" s="1"/>
  <c r="Z47" i="7" a="1"/>
  <c r="Z47" i="7" s="1"/>
  <c r="X104" i="7" a="1"/>
  <c r="X104" i="7" s="1"/>
  <c r="AG99" i="3"/>
  <c r="AG91" i="3"/>
  <c r="AG83" i="3"/>
  <c r="AG75" i="3"/>
  <c r="AG67" i="3"/>
  <c r="AG102" i="3"/>
  <c r="AG94" i="3"/>
  <c r="AG86" i="3"/>
  <c r="AG78" i="3"/>
  <c r="AG70" i="3"/>
  <c r="AG62" i="3"/>
  <c r="AG97" i="3"/>
  <c r="AG89" i="3"/>
  <c r="AG81" i="3"/>
  <c r="AG73" i="3"/>
  <c r="AG65" i="3"/>
  <c r="AG57" i="3"/>
  <c r="AG100" i="3"/>
  <c r="AG92" i="3"/>
  <c r="AG84" i="3"/>
  <c r="AG76" i="3"/>
  <c r="AG103" i="3"/>
  <c r="AG95" i="3"/>
  <c r="AG87" i="3"/>
  <c r="AG79" i="3"/>
  <c r="AG71" i="3"/>
  <c r="AG63" i="3"/>
  <c r="AG98" i="3"/>
  <c r="AG90" i="3"/>
  <c r="AG82" i="3"/>
  <c r="AG74" i="3"/>
  <c r="AG101" i="3"/>
  <c r="AG93" i="3"/>
  <c r="AG85" i="3"/>
  <c r="AG104" i="3"/>
  <c r="AG96" i="3"/>
  <c r="AG88" i="3"/>
  <c r="AG80" i="3"/>
  <c r="AG72" i="3"/>
  <c r="AG64" i="3"/>
  <c r="AG56" i="3"/>
  <c r="AG54" i="3"/>
  <c r="AG46" i="3"/>
  <c r="AG38" i="3"/>
  <c r="AG30" i="3"/>
  <c r="AG22" i="3"/>
  <c r="AG14" i="3"/>
  <c r="AG6" i="3"/>
  <c r="AG59" i="3"/>
  <c r="AG49" i="3"/>
  <c r="AG41" i="3"/>
  <c r="AG33" i="3"/>
  <c r="AG25" i="3"/>
  <c r="AG17" i="3"/>
  <c r="AG9" i="3"/>
  <c r="AG52" i="3"/>
  <c r="AG44" i="3"/>
  <c r="AG36" i="3"/>
  <c r="AG28" i="3"/>
  <c r="AG20" i="3"/>
  <c r="AG12" i="3"/>
  <c r="AG4" i="3"/>
  <c r="AG77" i="3"/>
  <c r="AG66" i="3"/>
  <c r="AG58" i="3"/>
  <c r="AG55" i="3"/>
  <c r="AG47" i="3"/>
  <c r="AG39" i="3"/>
  <c r="AG31" i="3"/>
  <c r="AG23" i="3"/>
  <c r="AG15" i="3"/>
  <c r="AG7" i="3"/>
  <c r="AG50" i="3"/>
  <c r="AG42" i="3"/>
  <c r="AG34" i="3"/>
  <c r="AG26" i="3"/>
  <c r="AG18" i="3"/>
  <c r="AG10" i="3"/>
  <c r="AG61" i="3"/>
  <c r="AG53" i="3"/>
  <c r="AG45" i="3"/>
  <c r="AG37" i="3"/>
  <c r="AG29" i="3"/>
  <c r="AG21" i="3"/>
  <c r="AG13" i="3"/>
  <c r="AG5" i="3"/>
  <c r="AG69" i="3"/>
  <c r="AG60" i="3"/>
  <c r="AG48" i="3"/>
  <c r="AG40" i="3"/>
  <c r="AG32" i="3"/>
  <c r="AG24" i="3"/>
  <c r="AG16" i="3"/>
  <c r="AG8" i="3"/>
  <c r="AG68" i="3"/>
  <c r="AG51" i="3"/>
  <c r="AG43" i="3"/>
  <c r="AG35" i="3"/>
  <c r="AG27" i="3"/>
  <c r="AG19" i="3"/>
  <c r="AG11" i="3"/>
  <c r="AB12" i="7" a="1"/>
  <c r="AB12" i="7" s="1"/>
  <c r="AB51" i="7" a="1"/>
  <c r="AB51" i="7" s="1"/>
  <c r="AA14" i="7" a="1"/>
  <c r="AA14" i="7" s="1"/>
  <c r="Z27" i="7" a="1"/>
  <c r="Z27" i="7" s="1"/>
  <c r="Y40" i="7" a="1"/>
  <c r="Y40" i="7" s="1"/>
  <c r="X53" i="7" a="1"/>
  <c r="X53" i="7" s="1"/>
  <c r="W66" i="7" a="1"/>
  <c r="W66" i="7" s="1"/>
  <c r="AA76" i="7" a="1"/>
  <c r="AA76" i="7" s="1"/>
  <c r="AA91" i="7" a="1"/>
  <c r="AA91" i="7" s="1"/>
  <c r="X96" i="7" a="1"/>
  <c r="X96" i="7" s="1"/>
  <c r="AA43" i="7" a="1"/>
  <c r="AA43" i="7" s="1"/>
  <c r="Z7" i="7" a="1"/>
  <c r="Z7" i="7" s="1"/>
  <c r="AA18" i="7" a="1"/>
  <c r="AA18" i="7" s="1"/>
  <c r="X29" i="7" a="1"/>
  <c r="X29" i="7" s="1"/>
  <c r="Y39" i="7" a="1"/>
  <c r="Y39" i="7" s="1"/>
  <c r="Z49" i="7" a="1"/>
  <c r="Z49" i="7" s="1"/>
  <c r="AA59" i="7" a="1"/>
  <c r="AA59" i="7" s="1"/>
  <c r="W70" i="7" a="1"/>
  <c r="W70" i="7" s="1"/>
  <c r="Z85" i="7" a="1"/>
  <c r="Z85" i="7" s="1"/>
  <c r="Y98" i="7" a="1"/>
  <c r="Y98" i="7" s="1"/>
  <c r="W19" i="7" a="1"/>
  <c r="W19" i="7" s="1"/>
  <c r="AA31" i="7" a="1"/>
  <c r="AA31" i="7" s="1"/>
  <c r="Z44" i="7" a="1"/>
  <c r="Z44" i="7" s="1"/>
  <c r="Y57" i="7" a="1"/>
  <c r="Y57" i="7" s="1"/>
  <c r="X70" i="7" a="1"/>
  <c r="X70" i="7" s="1"/>
  <c r="X79" i="7" a="1"/>
  <c r="X79" i="7" s="1"/>
  <c r="Z24" i="7" a="1"/>
  <c r="Z24" i="7" s="1"/>
  <c r="AA98" i="7" a="1"/>
  <c r="AA98" i="7" s="1"/>
  <c r="X24" i="7" a="1"/>
  <c r="X24" i="7" s="1"/>
  <c r="AA39" i="7" a="1"/>
  <c r="AA39" i="7" s="1"/>
  <c r="Z57" i="7" a="1"/>
  <c r="Z57" i="7" s="1"/>
  <c r="W75" i="7" a="1"/>
  <c r="W75" i="7" s="1"/>
  <c r="W88" i="7" a="1"/>
  <c r="W88" i="7" s="1"/>
  <c r="Y96" i="7" a="1"/>
  <c r="Y96" i="7" s="1"/>
  <c r="W4" i="7" a="1"/>
  <c r="W4" i="7" s="1"/>
  <c r="Y69" i="7" a="1"/>
  <c r="Y69" i="7" s="1"/>
  <c r="W13" i="7" a="1"/>
  <c r="W13" i="7" s="1"/>
  <c r="AA25" i="7" a="1"/>
  <c r="AA25" i="7" s="1"/>
  <c r="Z38" i="7" a="1"/>
  <c r="Z38" i="7" s="1"/>
  <c r="Y51" i="7" a="1"/>
  <c r="Y51" i="7" s="1"/>
  <c r="X64" i="7" a="1"/>
  <c r="X64" i="7" s="1"/>
  <c r="X76" i="7" a="1"/>
  <c r="X76" i="7" s="1"/>
  <c r="X90" i="7" a="1"/>
  <c r="X90" i="7" s="1"/>
  <c r="Y32" i="7" a="1"/>
  <c r="Y32" i="7" s="1"/>
  <c r="Z94" i="7" a="1"/>
  <c r="Z94" i="7" s="1"/>
  <c r="Z56" i="7" a="1"/>
  <c r="Z56" i="7" s="1"/>
  <c r="X9" i="7" a="1"/>
  <c r="X9" i="7" s="1"/>
  <c r="AD10" i="7" a="1"/>
  <c r="AD10" i="7" s="1"/>
  <c r="AD28" i="7" a="1"/>
  <c r="AD28" i="7" s="1"/>
  <c r="AD46" i="7" a="1"/>
  <c r="AD46" i="7" s="1"/>
  <c r="AD48" i="7" a="1"/>
  <c r="AD48" i="7" s="1"/>
  <c r="AD57" i="7" a="1"/>
  <c r="AD57" i="7" s="1"/>
  <c r="AD59" i="7" a="1"/>
  <c r="AD59" i="7" s="1"/>
  <c r="AD68" i="7" a="1"/>
  <c r="AD68" i="7" s="1"/>
  <c r="AD77" i="7" a="1"/>
  <c r="AD77" i="7" s="1"/>
  <c r="AD79" i="7" a="1"/>
  <c r="AD79" i="7" s="1"/>
  <c r="AD99" i="7" a="1"/>
  <c r="AD99" i="7" s="1"/>
  <c r="AD66" i="7" a="1"/>
  <c r="AD66" i="7" s="1"/>
  <c r="AD12" i="7" a="1"/>
  <c r="AD12" i="7" s="1"/>
  <c r="AD14" i="7" a="1"/>
  <c r="AD14" i="7" s="1"/>
  <c r="AD16" i="7" a="1"/>
  <c r="AD16" i="7" s="1"/>
  <c r="AD21" i="7" a="1"/>
  <c r="AD21" i="7" s="1"/>
  <c r="AD23" i="7" a="1"/>
  <c r="AD23" i="7" s="1"/>
  <c r="AD30" i="7" a="1"/>
  <c r="AD30" i="7" s="1"/>
  <c r="AD32" i="7" a="1"/>
  <c r="AD32" i="7" s="1"/>
  <c r="AD37" i="7" a="1"/>
  <c r="AD37" i="7" s="1"/>
  <c r="AD39" i="7" a="1"/>
  <c r="AD39" i="7" s="1"/>
  <c r="AD50" i="7" a="1"/>
  <c r="AD50" i="7" s="1"/>
  <c r="AD70" i="7" a="1"/>
  <c r="AD70" i="7" s="1"/>
  <c r="AD72" i="7" a="1"/>
  <c r="AD72" i="7" s="1"/>
  <c r="AD81" i="7" a="1"/>
  <c r="AD81" i="7" s="1"/>
  <c r="AD83" i="7" a="1"/>
  <c r="AD83" i="7" s="1"/>
  <c r="AD91" i="7" a="1"/>
  <c r="AD91" i="7" s="1"/>
  <c r="AD95" i="7" a="1"/>
  <c r="AD95" i="7" s="1"/>
  <c r="AD104" i="7" a="1"/>
  <c r="AD104" i="7" s="1"/>
  <c r="AD90" i="7" a="1"/>
  <c r="AD90" i="7" s="1"/>
  <c r="AD19" i="7" a="1"/>
  <c r="AD19" i="7" s="1"/>
  <c r="AD35" i="7" a="1"/>
  <c r="AD35" i="7" s="1"/>
  <c r="AD92" i="7" a="1"/>
  <c r="AD92" i="7" s="1"/>
  <c r="AD5" i="7" a="1"/>
  <c r="AD5" i="7" s="1"/>
  <c r="AD7" i="7" a="1"/>
  <c r="AD7" i="7" s="1"/>
  <c r="AD25" i="7" a="1"/>
  <c r="AD25" i="7" s="1"/>
  <c r="AD41" i="7" a="1"/>
  <c r="AD41" i="7" s="1"/>
  <c r="AD43" i="7" a="1"/>
  <c r="AD43" i="7" s="1"/>
  <c r="AD52" i="7" a="1"/>
  <c r="AD52" i="7" s="1"/>
  <c r="AD61" i="7" a="1"/>
  <c r="AD61" i="7" s="1"/>
  <c r="AD63" i="7" a="1"/>
  <c r="AD63" i="7" s="1"/>
  <c r="AD74" i="7" a="1"/>
  <c r="AD74" i="7" s="1"/>
  <c r="AD101" i="7" a="1"/>
  <c r="AD101" i="7" s="1"/>
  <c r="AD94" i="7" a="1"/>
  <c r="AD94" i="7" s="1"/>
  <c r="AD86" i="7" a="1"/>
  <c r="AD86" i="7" s="1"/>
  <c r="AD102" i="7" a="1"/>
  <c r="AD102" i="7" s="1"/>
  <c r="AE2" i="7"/>
  <c r="AD9" i="7" a="1"/>
  <c r="AD9" i="7" s="1"/>
  <c r="AD18" i="7" a="1"/>
  <c r="AD18" i="7" s="1"/>
  <c r="AD27" i="7" a="1"/>
  <c r="AD27" i="7" s="1"/>
  <c r="AD34" i="7" a="1"/>
  <c r="AD34" i="7" s="1"/>
  <c r="AD54" i="7" a="1"/>
  <c r="AD54" i="7" s="1"/>
  <c r="AD56" i="7" a="1"/>
  <c r="AD56" i="7" s="1"/>
  <c r="AD65" i="7" a="1"/>
  <c r="AD65" i="7" s="1"/>
  <c r="AD67" i="7" a="1"/>
  <c r="AD67" i="7" s="1"/>
  <c r="AD76" i="7" a="1"/>
  <c r="AD76" i="7" s="1"/>
  <c r="AD85" i="7" a="1"/>
  <c r="AD85" i="7" s="1"/>
  <c r="AD87" i="7" a="1"/>
  <c r="AD87" i="7" s="1"/>
  <c r="AD98" i="7" a="1"/>
  <c r="AD98" i="7" s="1"/>
  <c r="AD44" i="7" a="1"/>
  <c r="AD44" i="7" s="1"/>
  <c r="AD88" i="7" a="1"/>
  <c r="AD88" i="7" s="1"/>
  <c r="AD11" i="7" a="1"/>
  <c r="AD11" i="7" s="1"/>
  <c r="AD20" i="7" a="1"/>
  <c r="AD20" i="7" s="1"/>
  <c r="AD36" i="7" a="1"/>
  <c r="AD36" i="7" s="1"/>
  <c r="AD45" i="7" a="1"/>
  <c r="AD45" i="7" s="1"/>
  <c r="AD47" i="7" a="1"/>
  <c r="AD47" i="7" s="1"/>
  <c r="AD58" i="7" a="1"/>
  <c r="AD58" i="7" s="1"/>
  <c r="AD78" i="7" a="1"/>
  <c r="AD78" i="7" s="1"/>
  <c r="AD80" i="7" a="1"/>
  <c r="AD80" i="7" s="1"/>
  <c r="AD103" i="7" a="1"/>
  <c r="AD103" i="7" s="1"/>
  <c r="AD53" i="7" a="1"/>
  <c r="AD53" i="7" s="1"/>
  <c r="AD96" i="7" a="1"/>
  <c r="AD96" i="7" s="1"/>
  <c r="AD13" i="7" a="1"/>
  <c r="AD13" i="7" s="1"/>
  <c r="AD15" i="7" a="1"/>
  <c r="AD15" i="7" s="1"/>
  <c r="AD22" i="7" a="1"/>
  <c r="AD22" i="7" s="1"/>
  <c r="AD24" i="7" a="1"/>
  <c r="AD24" i="7" s="1"/>
  <c r="AD29" i="7" a="1"/>
  <c r="AD29" i="7" s="1"/>
  <c r="AD31" i="7" a="1"/>
  <c r="AD31" i="7" s="1"/>
  <c r="AD38" i="7" a="1"/>
  <c r="AD38" i="7" s="1"/>
  <c r="AD40" i="7" a="1"/>
  <c r="AD40" i="7" s="1"/>
  <c r="AD49" i="7" a="1"/>
  <c r="AD49" i="7" s="1"/>
  <c r="AD51" i="7" a="1"/>
  <c r="AD51" i="7" s="1"/>
  <c r="AD60" i="7" a="1"/>
  <c r="AD60" i="7" s="1"/>
  <c r="AD69" i="7" a="1"/>
  <c r="AD69" i="7" s="1"/>
  <c r="AD71" i="7" a="1"/>
  <c r="AD71" i="7" s="1"/>
  <c r="AD82" i="7" a="1"/>
  <c r="AD82" i="7" s="1"/>
  <c r="AD89" i="7" a="1"/>
  <c r="AD89" i="7" s="1"/>
  <c r="AD93" i="7" a="1"/>
  <c r="AD93" i="7" s="1"/>
  <c r="AD97" i="7" a="1"/>
  <c r="AD97" i="7" s="1"/>
  <c r="AD100" i="7" a="1"/>
  <c r="AD100" i="7" s="1"/>
  <c r="AD55" i="7" a="1"/>
  <c r="AD55" i="7" s="1"/>
  <c r="AD4" i="7" a="1"/>
  <c r="AD4" i="7" s="1"/>
  <c r="AD6" i="7" a="1"/>
  <c r="AD6" i="7" s="1"/>
  <c r="AD8" i="7" a="1"/>
  <c r="AD8" i="7" s="1"/>
  <c r="AD17" i="7" a="1"/>
  <c r="AD17" i="7" s="1"/>
  <c r="AD33" i="7" a="1"/>
  <c r="AD33" i="7" s="1"/>
  <c r="AD42" i="7" a="1"/>
  <c r="AD42" i="7" s="1"/>
  <c r="AD62" i="7" a="1"/>
  <c r="AD62" i="7" s="1"/>
  <c r="AD64" i="7" a="1"/>
  <c r="AD64" i="7" s="1"/>
  <c r="AD73" i="7" a="1"/>
  <c r="AD73" i="7" s="1"/>
  <c r="AD75" i="7" a="1"/>
  <c r="AD75" i="7" s="1"/>
  <c r="AD84" i="7" a="1"/>
  <c r="AD84" i="7" s="1"/>
  <c r="AD26" i="7" a="1"/>
  <c r="AD26" i="7" s="1"/>
  <c r="X3" i="3"/>
  <c r="X3" i="1"/>
  <c r="X3" i="2"/>
  <c r="X3" i="4"/>
  <c r="AI3" i="8" l="1"/>
  <c r="AJ101" i="8"/>
  <c r="AJ93" i="8"/>
  <c r="AJ85" i="8"/>
  <c r="AJ77" i="8"/>
  <c r="AJ69" i="8"/>
  <c r="AJ100" i="8"/>
  <c r="AJ92" i="8"/>
  <c r="AJ84" i="8"/>
  <c r="AJ76" i="8"/>
  <c r="AJ68" i="8"/>
  <c r="AJ99" i="8"/>
  <c r="AJ91" i="8"/>
  <c r="AJ83" i="8"/>
  <c r="AJ75" i="8"/>
  <c r="AJ98" i="8"/>
  <c r="AJ90" i="8"/>
  <c r="AJ82" i="8"/>
  <c r="AJ74" i="8"/>
  <c r="AJ66" i="8"/>
  <c r="AJ97" i="8"/>
  <c r="AJ89" i="8"/>
  <c r="AJ81" i="8"/>
  <c r="AJ73" i="8"/>
  <c r="AJ65" i="8"/>
  <c r="AJ104" i="8"/>
  <c r="AJ96" i="8"/>
  <c r="AJ103" i="8"/>
  <c r="AJ95" i="8"/>
  <c r="AJ87" i="8"/>
  <c r="AJ79" i="8"/>
  <c r="AJ71" i="8"/>
  <c r="AJ102" i="8"/>
  <c r="AJ94" i="8"/>
  <c r="AJ86" i="8"/>
  <c r="AJ78" i="8"/>
  <c r="AJ60" i="8"/>
  <c r="AJ52" i="8"/>
  <c r="AJ44" i="8"/>
  <c r="AJ36" i="8"/>
  <c r="AJ59" i="8"/>
  <c r="AJ51" i="8"/>
  <c r="AJ43" i="8"/>
  <c r="AJ35" i="8"/>
  <c r="AJ88" i="8"/>
  <c r="AJ70" i="8"/>
  <c r="AJ58" i="8"/>
  <c r="AJ50" i="8"/>
  <c r="AJ42" i="8"/>
  <c r="AJ34" i="8"/>
  <c r="AJ80" i="8"/>
  <c r="AJ57" i="8"/>
  <c r="AJ49" i="8"/>
  <c r="AJ41" i="8"/>
  <c r="AJ33" i="8"/>
  <c r="AJ64" i="8"/>
  <c r="AJ56" i="8"/>
  <c r="AJ48" i="8"/>
  <c r="AJ40" i="8"/>
  <c r="AJ32" i="8"/>
  <c r="AJ62" i="8"/>
  <c r="AJ54" i="8"/>
  <c r="AJ46" i="8"/>
  <c r="AJ38" i="8"/>
  <c r="AJ55" i="8"/>
  <c r="AJ25" i="8"/>
  <c r="AJ17" i="8"/>
  <c r="AJ9" i="8"/>
  <c r="AJ53" i="8"/>
  <c r="AJ31" i="8"/>
  <c r="AJ24" i="8"/>
  <c r="AJ16" i="8"/>
  <c r="AJ8" i="8"/>
  <c r="AJ72" i="8"/>
  <c r="AJ67" i="8"/>
  <c r="AJ47" i="8"/>
  <c r="AJ23" i="8"/>
  <c r="AJ15" i="8"/>
  <c r="AJ7" i="8"/>
  <c r="AJ45" i="8"/>
  <c r="AJ30" i="8"/>
  <c r="AJ22" i="8"/>
  <c r="AJ14" i="8"/>
  <c r="AJ6" i="8"/>
  <c r="AJ63" i="8"/>
  <c r="AJ27" i="8"/>
  <c r="AJ19" i="8"/>
  <c r="AJ11" i="8"/>
  <c r="AJ61" i="8"/>
  <c r="AJ26" i="8"/>
  <c r="AJ18" i="8"/>
  <c r="AJ10" i="8"/>
  <c r="AJ5" i="8"/>
  <c r="AJ13" i="8"/>
  <c r="AJ20" i="8"/>
  <c r="AA3" i="8"/>
  <c r="AJ39" i="8"/>
  <c r="AJ29" i="8"/>
  <c r="AJ12" i="8"/>
  <c r="AJ21" i="8"/>
  <c r="AJ37" i="8"/>
  <c r="AJ4" i="8"/>
  <c r="AJ28" i="8"/>
  <c r="AG3" i="2"/>
  <c r="AG3" i="3"/>
  <c r="AG3" i="1"/>
  <c r="AG3" i="4"/>
  <c r="AH102" i="4"/>
  <c r="AH94" i="4"/>
  <c r="AH86" i="4"/>
  <c r="AH78" i="4"/>
  <c r="AH70" i="4"/>
  <c r="AH62" i="4"/>
  <c r="AH54" i="4"/>
  <c r="AH46" i="4"/>
  <c r="AH38" i="4"/>
  <c r="AH30" i="4"/>
  <c r="AH22" i="4"/>
  <c r="AH14" i="4"/>
  <c r="AH6" i="4"/>
  <c r="AH97" i="4"/>
  <c r="AH89" i="4"/>
  <c r="AH81" i="4"/>
  <c r="AH73" i="4"/>
  <c r="AH65" i="4"/>
  <c r="AH57" i="4"/>
  <c r="AH49" i="4"/>
  <c r="AH41" i="4"/>
  <c r="AH33" i="4"/>
  <c r="AH25" i="4"/>
  <c r="AH17" i="4"/>
  <c r="AH9" i="4"/>
  <c r="AH100" i="4"/>
  <c r="AH92" i="4"/>
  <c r="AH84" i="4"/>
  <c r="AH76" i="4"/>
  <c r="AH68" i="4"/>
  <c r="AH60" i="4"/>
  <c r="AH52" i="4"/>
  <c r="AH44" i="4"/>
  <c r="AH36" i="4"/>
  <c r="AH28" i="4"/>
  <c r="AH20" i="4"/>
  <c r="AH12" i="4"/>
  <c r="AH4" i="4"/>
  <c r="AH103" i="4"/>
  <c r="AH95" i="4"/>
  <c r="AH87" i="4"/>
  <c r="AH79" i="4"/>
  <c r="AH71" i="4"/>
  <c r="AH63" i="4"/>
  <c r="AH55" i="4"/>
  <c r="AH47" i="4"/>
  <c r="AH39" i="4"/>
  <c r="AH31" i="4"/>
  <c r="AH23" i="4"/>
  <c r="AH15" i="4"/>
  <c r="AH7" i="4"/>
  <c r="AH98" i="4"/>
  <c r="AH90" i="4"/>
  <c r="AH82" i="4"/>
  <c r="AH74" i="4"/>
  <c r="AH66" i="4"/>
  <c r="AH58" i="4"/>
  <c r="AH50" i="4"/>
  <c r="AH42" i="4"/>
  <c r="AH34" i="4"/>
  <c r="AH26" i="4"/>
  <c r="AH18" i="4"/>
  <c r="AH10" i="4"/>
  <c r="AH101" i="4"/>
  <c r="AH93" i="4"/>
  <c r="AH85" i="4"/>
  <c r="AH77" i="4"/>
  <c r="AH69" i="4"/>
  <c r="AH61" i="4"/>
  <c r="AH53" i="4"/>
  <c r="AH45" i="4"/>
  <c r="AH37" i="4"/>
  <c r="AH29" i="4"/>
  <c r="AH21" i="4"/>
  <c r="AH13" i="4"/>
  <c r="AH5" i="4"/>
  <c r="AH104" i="4"/>
  <c r="AH96" i="4"/>
  <c r="AH88" i="4"/>
  <c r="AH80" i="4"/>
  <c r="AH72" i="4"/>
  <c r="AH64" i="4"/>
  <c r="AH56" i="4"/>
  <c r="AH48" i="4"/>
  <c r="AH40" i="4"/>
  <c r="AH32" i="4"/>
  <c r="AH24" i="4"/>
  <c r="AH16" i="4"/>
  <c r="AH8" i="4"/>
  <c r="AH99" i="4"/>
  <c r="AH91" i="4"/>
  <c r="AH83" i="4"/>
  <c r="AH75" i="4"/>
  <c r="AH67" i="4"/>
  <c r="AH59" i="4"/>
  <c r="AH51" i="4"/>
  <c r="AH43" i="4"/>
  <c r="AH35" i="4"/>
  <c r="AH27" i="4"/>
  <c r="AH19" i="4"/>
  <c r="AH11" i="4"/>
  <c r="AH97" i="2"/>
  <c r="AH89" i="2"/>
  <c r="AH81" i="2"/>
  <c r="AH73" i="2"/>
  <c r="AH65" i="2"/>
  <c r="AH57" i="2"/>
  <c r="AH49" i="2"/>
  <c r="AH41" i="2"/>
  <c r="AH33" i="2"/>
  <c r="AH25" i="2"/>
  <c r="AH17" i="2"/>
  <c r="AH9" i="2"/>
  <c r="AH100" i="2"/>
  <c r="AH92" i="2"/>
  <c r="AH84" i="2"/>
  <c r="AH76" i="2"/>
  <c r="AH68" i="2"/>
  <c r="AH60" i="2"/>
  <c r="AH52" i="2"/>
  <c r="AH44" i="2"/>
  <c r="AH36" i="2"/>
  <c r="AH28" i="2"/>
  <c r="AH20" i="2"/>
  <c r="AH12" i="2"/>
  <c r="AH4" i="2"/>
  <c r="AH103" i="2"/>
  <c r="AH95" i="2"/>
  <c r="AH87" i="2"/>
  <c r="AH79" i="2"/>
  <c r="AH71" i="2"/>
  <c r="AH63" i="2"/>
  <c r="AH55" i="2"/>
  <c r="AH47" i="2"/>
  <c r="AH39" i="2"/>
  <c r="AH31" i="2"/>
  <c r="AH23" i="2"/>
  <c r="AH15" i="2"/>
  <c r="AH7" i="2"/>
  <c r="AH98" i="2"/>
  <c r="AH90" i="2"/>
  <c r="AH82" i="2"/>
  <c r="AH74" i="2"/>
  <c r="AH66" i="2"/>
  <c r="AH58" i="2"/>
  <c r="AH50" i="2"/>
  <c r="AH42" i="2"/>
  <c r="AH34" i="2"/>
  <c r="AH26" i="2"/>
  <c r="AH18" i="2"/>
  <c r="AH10" i="2"/>
  <c r="AH101" i="2"/>
  <c r="AH93" i="2"/>
  <c r="AH85" i="2"/>
  <c r="AH77" i="2"/>
  <c r="AH69" i="2"/>
  <c r="AH61" i="2"/>
  <c r="AH53" i="2"/>
  <c r="AH45" i="2"/>
  <c r="AH37" i="2"/>
  <c r="AH29" i="2"/>
  <c r="AH21" i="2"/>
  <c r="AH13" i="2"/>
  <c r="AH5" i="2"/>
  <c r="AH104" i="2"/>
  <c r="AH96" i="2"/>
  <c r="AH88" i="2"/>
  <c r="AH80" i="2"/>
  <c r="AH72" i="2"/>
  <c r="AH64" i="2"/>
  <c r="AH56" i="2"/>
  <c r="AH48" i="2"/>
  <c r="AH40" i="2"/>
  <c r="AH32" i="2"/>
  <c r="AH24" i="2"/>
  <c r="AH16" i="2"/>
  <c r="AH8" i="2"/>
  <c r="AH99" i="2"/>
  <c r="AH91" i="2"/>
  <c r="AH83" i="2"/>
  <c r="AH75" i="2"/>
  <c r="AH67" i="2"/>
  <c r="AH59" i="2"/>
  <c r="AH51" i="2"/>
  <c r="AH43" i="2"/>
  <c r="AH35" i="2"/>
  <c r="AH27" i="2"/>
  <c r="AH19" i="2"/>
  <c r="AH11" i="2"/>
  <c r="AH102" i="2"/>
  <c r="AH94" i="2"/>
  <c r="AH86" i="2"/>
  <c r="AH78" i="2"/>
  <c r="AH70" i="2"/>
  <c r="AH62" i="2"/>
  <c r="AH54" i="2"/>
  <c r="AH46" i="2"/>
  <c r="AH38" i="2"/>
  <c r="AH30" i="2"/>
  <c r="AH22" i="2"/>
  <c r="AH14" i="2"/>
  <c r="AH6" i="2"/>
  <c r="AH99" i="1"/>
  <c r="AH91" i="1"/>
  <c r="AH83" i="1"/>
  <c r="AH75" i="1"/>
  <c r="AH67" i="1"/>
  <c r="AH59" i="1"/>
  <c r="AH51" i="1"/>
  <c r="AH43" i="1"/>
  <c r="AH35" i="1"/>
  <c r="AH27" i="1"/>
  <c r="AH19" i="1"/>
  <c r="AH11" i="1"/>
  <c r="AH102" i="1"/>
  <c r="AH94" i="1"/>
  <c r="AH86" i="1"/>
  <c r="AH78" i="1"/>
  <c r="AH70" i="1"/>
  <c r="AH62" i="1"/>
  <c r="AH54" i="1"/>
  <c r="AH46" i="1"/>
  <c r="AH38" i="1"/>
  <c r="AH30" i="1"/>
  <c r="AH22" i="1"/>
  <c r="AH14" i="1"/>
  <c r="AH6" i="1"/>
  <c r="AH97" i="1"/>
  <c r="AH89" i="1"/>
  <c r="AH81" i="1"/>
  <c r="AH73" i="1"/>
  <c r="AH65" i="1"/>
  <c r="AH57" i="1"/>
  <c r="AH49" i="1"/>
  <c r="AH41" i="1"/>
  <c r="AH33" i="1"/>
  <c r="AH25" i="1"/>
  <c r="AH17" i="1"/>
  <c r="AH9" i="1"/>
  <c r="AH100" i="1"/>
  <c r="AH92" i="1"/>
  <c r="AH84" i="1"/>
  <c r="AH76" i="1"/>
  <c r="AH68" i="1"/>
  <c r="AH60" i="1"/>
  <c r="AH52" i="1"/>
  <c r="AH44" i="1"/>
  <c r="AH36" i="1"/>
  <c r="AH28" i="1"/>
  <c r="AH20" i="1"/>
  <c r="AH12" i="1"/>
  <c r="AH4" i="1"/>
  <c r="AH103" i="1"/>
  <c r="AH95" i="1"/>
  <c r="AH87" i="1"/>
  <c r="AH79" i="1"/>
  <c r="AH71" i="1"/>
  <c r="AH63" i="1"/>
  <c r="AH55" i="1"/>
  <c r="AH47" i="1"/>
  <c r="AH39" i="1"/>
  <c r="AH31" i="1"/>
  <c r="AH23" i="1"/>
  <c r="AH15" i="1"/>
  <c r="AH98" i="1"/>
  <c r="AH90" i="1"/>
  <c r="AH82" i="1"/>
  <c r="AH74" i="1"/>
  <c r="AH66" i="1"/>
  <c r="AH58" i="1"/>
  <c r="AH50" i="1"/>
  <c r="AH42" i="1"/>
  <c r="AH34" i="1"/>
  <c r="AH26" i="1"/>
  <c r="AH18" i="1"/>
  <c r="AH10" i="1"/>
  <c r="AH101" i="1"/>
  <c r="AH93" i="1"/>
  <c r="AH85" i="1"/>
  <c r="AH77" i="1"/>
  <c r="AH69" i="1"/>
  <c r="AH61" i="1"/>
  <c r="AH53" i="1"/>
  <c r="AH45" i="1"/>
  <c r="AH37" i="1"/>
  <c r="AH29" i="1"/>
  <c r="AH21" i="1"/>
  <c r="AH13" i="1"/>
  <c r="AH5" i="1"/>
  <c r="AH104" i="1"/>
  <c r="AH96" i="1"/>
  <c r="AH88" i="1"/>
  <c r="AH80" i="1"/>
  <c r="AH72" i="1"/>
  <c r="AH64" i="1"/>
  <c r="AH24" i="1"/>
  <c r="AH48" i="1"/>
  <c r="AH8" i="1"/>
  <c r="AH32" i="1"/>
  <c r="AH7" i="1"/>
  <c r="AH56" i="1"/>
  <c r="AH16" i="1"/>
  <c r="AH40" i="1"/>
  <c r="AH102" i="3"/>
  <c r="AH94" i="3"/>
  <c r="AH86" i="3"/>
  <c r="AH78" i="3"/>
  <c r="AH70" i="3"/>
  <c r="AH62" i="3"/>
  <c r="AH97" i="3"/>
  <c r="AH89" i="3"/>
  <c r="AH81" i="3"/>
  <c r="AH73" i="3"/>
  <c r="AH65" i="3"/>
  <c r="AH57" i="3"/>
  <c r="AH100" i="3"/>
  <c r="AH92" i="3"/>
  <c r="AH84" i="3"/>
  <c r="AH76" i="3"/>
  <c r="AH68" i="3"/>
  <c r="AH60" i="3"/>
  <c r="AH103" i="3"/>
  <c r="AH95" i="3"/>
  <c r="AH87" i="3"/>
  <c r="AH79" i="3"/>
  <c r="AH98" i="3"/>
  <c r="AH90" i="3"/>
  <c r="AH82" i="3"/>
  <c r="AH74" i="3"/>
  <c r="AH66" i="3"/>
  <c r="AH58" i="3"/>
  <c r="AH101" i="3"/>
  <c r="AH93" i="3"/>
  <c r="AH85" i="3"/>
  <c r="AH77" i="3"/>
  <c r="AH104" i="3"/>
  <c r="AH96" i="3"/>
  <c r="AH88" i="3"/>
  <c r="AH99" i="3"/>
  <c r="AH91" i="3"/>
  <c r="AH83" i="3"/>
  <c r="AH75" i="3"/>
  <c r="AH67" i="3"/>
  <c r="AH59" i="3"/>
  <c r="AH72" i="3"/>
  <c r="AH63" i="3"/>
  <c r="AH56" i="3"/>
  <c r="AH49" i="3"/>
  <c r="AH41" i="3"/>
  <c r="AH33" i="3"/>
  <c r="AH25" i="3"/>
  <c r="AH17" i="3"/>
  <c r="AH9" i="3"/>
  <c r="AH80" i="3"/>
  <c r="AH71" i="3"/>
  <c r="AH52" i="3"/>
  <c r="AH44" i="3"/>
  <c r="AH36" i="3"/>
  <c r="AH28" i="3"/>
  <c r="AH20" i="3"/>
  <c r="AH12" i="3"/>
  <c r="AH4" i="3"/>
  <c r="AH55" i="3"/>
  <c r="AH47" i="3"/>
  <c r="AH39" i="3"/>
  <c r="AH31" i="3"/>
  <c r="AH23" i="3"/>
  <c r="AH15" i="3"/>
  <c r="AH7" i="3"/>
  <c r="AH50" i="3"/>
  <c r="AH42" i="3"/>
  <c r="AH34" i="3"/>
  <c r="AH26" i="3"/>
  <c r="AH18" i="3"/>
  <c r="AH10" i="3"/>
  <c r="AH61" i="3"/>
  <c r="AH53" i="3"/>
  <c r="AH45" i="3"/>
  <c r="AH37" i="3"/>
  <c r="AH29" i="3"/>
  <c r="AH21" i="3"/>
  <c r="AH13" i="3"/>
  <c r="AH5" i="3"/>
  <c r="AH69" i="3"/>
  <c r="AH48" i="3"/>
  <c r="AH40" i="3"/>
  <c r="AH32" i="3"/>
  <c r="AH24" i="3"/>
  <c r="AH16" i="3"/>
  <c r="AH8" i="3"/>
  <c r="AH51" i="3"/>
  <c r="AH43" i="3"/>
  <c r="AH35" i="3"/>
  <c r="AH27" i="3"/>
  <c r="AH19" i="3"/>
  <c r="AH11" i="3"/>
  <c r="AH64" i="3"/>
  <c r="AH54" i="3"/>
  <c r="AH46" i="3"/>
  <c r="AH38" i="3"/>
  <c r="AH30" i="3"/>
  <c r="AH22" i="3"/>
  <c r="AH14" i="3"/>
  <c r="AH6" i="3"/>
  <c r="AE19" i="7" a="1"/>
  <c r="AE19" i="7" s="1"/>
  <c r="AE26" i="7" a="1"/>
  <c r="AE26" i="7" s="1"/>
  <c r="AE35" i="7" a="1"/>
  <c r="AE35" i="7" s="1"/>
  <c r="AE44" i="7" a="1"/>
  <c r="AE44" i="7" s="1"/>
  <c r="AE53" i="7" a="1"/>
  <c r="AE53" i="7" s="1"/>
  <c r="AE55" i="7" a="1"/>
  <c r="AE55" i="7" s="1"/>
  <c r="AE66" i="7" a="1"/>
  <c r="AE66" i="7" s="1"/>
  <c r="AE86" i="7" a="1"/>
  <c r="AE86" i="7" s="1"/>
  <c r="AE88" i="7" a="1"/>
  <c r="AE88" i="7" s="1"/>
  <c r="AE92" i="7" a="1"/>
  <c r="AE92" i="7" s="1"/>
  <c r="AE96" i="7" a="1"/>
  <c r="AE96" i="7" s="1"/>
  <c r="AE102" i="7" a="1"/>
  <c r="AE102" i="7" s="1"/>
  <c r="AE101" i="7" a="1"/>
  <c r="AE101" i="7" s="1"/>
  <c r="AE10" i="7" a="1"/>
  <c r="AE10" i="7" s="1"/>
  <c r="AE28" i="7" a="1"/>
  <c r="AE28" i="7" s="1"/>
  <c r="AE46" i="7" a="1"/>
  <c r="AE46" i="7" s="1"/>
  <c r="AE48" i="7" a="1"/>
  <c r="AE48" i="7" s="1"/>
  <c r="AE57" i="7" a="1"/>
  <c r="AE57" i="7" s="1"/>
  <c r="AE59" i="7" a="1"/>
  <c r="AE59" i="7" s="1"/>
  <c r="AE68" i="7" a="1"/>
  <c r="AE68" i="7" s="1"/>
  <c r="AE77" i="7" a="1"/>
  <c r="AE77" i="7" s="1"/>
  <c r="AE79" i="7" a="1"/>
  <c r="AE79" i="7" s="1"/>
  <c r="AE99" i="7" a="1"/>
  <c r="AE99" i="7" s="1"/>
  <c r="AE104" i="7" a="1"/>
  <c r="AE104" i="7" s="1"/>
  <c r="AE64" i="7" a="1"/>
  <c r="AE64" i="7" s="1"/>
  <c r="AE73" i="7" a="1"/>
  <c r="AE73" i="7" s="1"/>
  <c r="AE12" i="7" a="1"/>
  <c r="AE12" i="7" s="1"/>
  <c r="AE14" i="7" a="1"/>
  <c r="AE14" i="7" s="1"/>
  <c r="AE16" i="7" a="1"/>
  <c r="AE16" i="7" s="1"/>
  <c r="AE21" i="7" a="1"/>
  <c r="AE21" i="7" s="1"/>
  <c r="AE23" i="7" a="1"/>
  <c r="AE23" i="7" s="1"/>
  <c r="AE30" i="7" a="1"/>
  <c r="AE30" i="7" s="1"/>
  <c r="AE32" i="7" a="1"/>
  <c r="AE32" i="7" s="1"/>
  <c r="AE37" i="7" a="1"/>
  <c r="AE37" i="7" s="1"/>
  <c r="AE39" i="7" a="1"/>
  <c r="AE39" i="7" s="1"/>
  <c r="AE50" i="7" a="1"/>
  <c r="AE50" i="7" s="1"/>
  <c r="AE70" i="7" a="1"/>
  <c r="AE70" i="7" s="1"/>
  <c r="AE72" i="7" a="1"/>
  <c r="AE72" i="7" s="1"/>
  <c r="AE81" i="7" a="1"/>
  <c r="AE81" i="7" s="1"/>
  <c r="AE83" i="7" a="1"/>
  <c r="AE83" i="7" s="1"/>
  <c r="AE91" i="7" a="1"/>
  <c r="AE91" i="7" s="1"/>
  <c r="AE95" i="7" a="1"/>
  <c r="AE95" i="7" s="1"/>
  <c r="AE5" i="7" a="1"/>
  <c r="AE5" i="7" s="1"/>
  <c r="AE7" i="7" a="1"/>
  <c r="AE7" i="7" s="1"/>
  <c r="AE25" i="7" a="1"/>
  <c r="AE25" i="7" s="1"/>
  <c r="AE41" i="7" a="1"/>
  <c r="AE41" i="7" s="1"/>
  <c r="AE43" i="7" a="1"/>
  <c r="AE43" i="7" s="1"/>
  <c r="AE52" i="7" a="1"/>
  <c r="AE52" i="7" s="1"/>
  <c r="AE61" i="7" a="1"/>
  <c r="AE61" i="7" s="1"/>
  <c r="AE63" i="7" a="1"/>
  <c r="AE63" i="7" s="1"/>
  <c r="AE74" i="7" a="1"/>
  <c r="AE74" i="7" s="1"/>
  <c r="AE17" i="7" a="1"/>
  <c r="AE17" i="7" s="1"/>
  <c r="AE75" i="7" a="1"/>
  <c r="AE75" i="7" s="1"/>
  <c r="AE9" i="7" a="1"/>
  <c r="AE9" i="7" s="1"/>
  <c r="AE18" i="7" a="1"/>
  <c r="AE18" i="7" s="1"/>
  <c r="AE27" i="7" a="1"/>
  <c r="AE27" i="7" s="1"/>
  <c r="AE34" i="7" a="1"/>
  <c r="AE34" i="7" s="1"/>
  <c r="AE54" i="7" a="1"/>
  <c r="AE54" i="7" s="1"/>
  <c r="AE56" i="7" a="1"/>
  <c r="AE56" i="7" s="1"/>
  <c r="AE65" i="7" a="1"/>
  <c r="AE65" i="7" s="1"/>
  <c r="AE67" i="7" a="1"/>
  <c r="AE67" i="7" s="1"/>
  <c r="AE76" i="7" a="1"/>
  <c r="AE76" i="7" s="1"/>
  <c r="AE85" i="7" a="1"/>
  <c r="AE85" i="7" s="1"/>
  <c r="AE87" i="7" a="1"/>
  <c r="AE87" i="7" s="1"/>
  <c r="AE90" i="7" a="1"/>
  <c r="AE90" i="7" s="1"/>
  <c r="AE94" i="7" a="1"/>
  <c r="AE94" i="7" s="1"/>
  <c r="AE98" i="7" a="1"/>
  <c r="AE98" i="7" s="1"/>
  <c r="AE8" i="7" a="1"/>
  <c r="AE8" i="7" s="1"/>
  <c r="AE42" i="7" a="1"/>
  <c r="AE42" i="7" s="1"/>
  <c r="AE11" i="7" a="1"/>
  <c r="AE11" i="7" s="1"/>
  <c r="AE20" i="7" a="1"/>
  <c r="AE20" i="7" s="1"/>
  <c r="AE36" i="7" a="1"/>
  <c r="AE36" i="7" s="1"/>
  <c r="AE45" i="7" a="1"/>
  <c r="AE45" i="7" s="1"/>
  <c r="AE47" i="7" a="1"/>
  <c r="AE47" i="7" s="1"/>
  <c r="AE58" i="7" a="1"/>
  <c r="AE58" i="7" s="1"/>
  <c r="AE78" i="7" a="1"/>
  <c r="AE78" i="7" s="1"/>
  <c r="AE80" i="7" a="1"/>
  <c r="AE80" i="7" s="1"/>
  <c r="AE103" i="7" a="1"/>
  <c r="AE103" i="7" s="1"/>
  <c r="AE6" i="7" a="1"/>
  <c r="AE6" i="7" s="1"/>
  <c r="AE84" i="7" a="1"/>
  <c r="AE84" i="7" s="1"/>
  <c r="AE13" i="7" a="1"/>
  <c r="AE13" i="7" s="1"/>
  <c r="AE15" i="7" a="1"/>
  <c r="AE15" i="7" s="1"/>
  <c r="AE22" i="7" a="1"/>
  <c r="AE22" i="7" s="1"/>
  <c r="AE24" i="7" a="1"/>
  <c r="AE24" i="7" s="1"/>
  <c r="AE29" i="7" a="1"/>
  <c r="AE29" i="7" s="1"/>
  <c r="AE31" i="7" a="1"/>
  <c r="AE31" i="7" s="1"/>
  <c r="AE38" i="7" a="1"/>
  <c r="AE38" i="7" s="1"/>
  <c r="AE40" i="7" a="1"/>
  <c r="AE40" i="7" s="1"/>
  <c r="AE49" i="7" a="1"/>
  <c r="AE49" i="7" s="1"/>
  <c r="AE51" i="7" a="1"/>
  <c r="AE51" i="7" s="1"/>
  <c r="AE60" i="7" a="1"/>
  <c r="AE60" i="7" s="1"/>
  <c r="AE69" i="7" a="1"/>
  <c r="AE69" i="7" s="1"/>
  <c r="AE71" i="7" a="1"/>
  <c r="AE71" i="7" s="1"/>
  <c r="AE82" i="7" a="1"/>
  <c r="AE82" i="7" s="1"/>
  <c r="AE89" i="7" a="1"/>
  <c r="AE89" i="7" s="1"/>
  <c r="AE93" i="7" a="1"/>
  <c r="AE93" i="7" s="1"/>
  <c r="AE97" i="7" a="1"/>
  <c r="AE97" i="7" s="1"/>
  <c r="AE100" i="7" a="1"/>
  <c r="AE100" i="7" s="1"/>
  <c r="AE4" i="7" a="1"/>
  <c r="AE4" i="7" s="1"/>
  <c r="AE33" i="7" a="1"/>
  <c r="AE33" i="7" s="1"/>
  <c r="AE62" i="7" a="1"/>
  <c r="AE62" i="7" s="1"/>
  <c r="Y3" i="2"/>
  <c r="Y3" i="4"/>
  <c r="Y3" i="1"/>
  <c r="Y3" i="3"/>
  <c r="AK100" i="8" l="1"/>
  <c r="AK92" i="8"/>
  <c r="AK84" i="8"/>
  <c r="AK76" i="8"/>
  <c r="AK68" i="8"/>
  <c r="AK99" i="8"/>
  <c r="AK91" i="8"/>
  <c r="AK83" i="8"/>
  <c r="AK75" i="8"/>
  <c r="AK67" i="8"/>
  <c r="AK98" i="8"/>
  <c r="AK90" i="8"/>
  <c r="AK82" i="8"/>
  <c r="AK74" i="8"/>
  <c r="AK97" i="8"/>
  <c r="AK89" i="8"/>
  <c r="AK81" i="8"/>
  <c r="AK73" i="8"/>
  <c r="AK65" i="8"/>
  <c r="AK104" i="8"/>
  <c r="AK96" i="8"/>
  <c r="AK88" i="8"/>
  <c r="AK80" i="8"/>
  <c r="AK72" i="8"/>
  <c r="AK103" i="8"/>
  <c r="AK95" i="8"/>
  <c r="AK102" i="8"/>
  <c r="AK94" i="8"/>
  <c r="AK86" i="8"/>
  <c r="AK78" i="8"/>
  <c r="AK70" i="8"/>
  <c r="AK101" i="8"/>
  <c r="AK93" i="8"/>
  <c r="AK85" i="8"/>
  <c r="AK77" i="8"/>
  <c r="AK69" i="8"/>
  <c r="AK59" i="8"/>
  <c r="AK51" i="8"/>
  <c r="AK43" i="8"/>
  <c r="AK35" i="8"/>
  <c r="AK58" i="8"/>
  <c r="AK50" i="8"/>
  <c r="AK42" i="8"/>
  <c r="AK34" i="8"/>
  <c r="AK57" i="8"/>
  <c r="AK49" i="8"/>
  <c r="AK41" i="8"/>
  <c r="AK33" i="8"/>
  <c r="AK71" i="8"/>
  <c r="AK64" i="8"/>
  <c r="AK56" i="8"/>
  <c r="AK48" i="8"/>
  <c r="AK40" i="8"/>
  <c r="AK32" i="8"/>
  <c r="AK87" i="8"/>
  <c r="AK66" i="8"/>
  <c r="AK63" i="8"/>
  <c r="AK55" i="8"/>
  <c r="AK47" i="8"/>
  <c r="AK39" i="8"/>
  <c r="AK31" i="8"/>
  <c r="AK61" i="8"/>
  <c r="AK53" i="8"/>
  <c r="AK45" i="8"/>
  <c r="AK37" i="8"/>
  <c r="AK38" i="8"/>
  <c r="AK24" i="8"/>
  <c r="AK16" i="8"/>
  <c r="AK8" i="8"/>
  <c r="AK36" i="8"/>
  <c r="AK23" i="8"/>
  <c r="AK15" i="8"/>
  <c r="AK7" i="8"/>
  <c r="AK62" i="8"/>
  <c r="AK30" i="8"/>
  <c r="AK22" i="8"/>
  <c r="AK14" i="8"/>
  <c r="AK6" i="8"/>
  <c r="AK60" i="8"/>
  <c r="AK29" i="8"/>
  <c r="AK21" i="8"/>
  <c r="AK13" i="8"/>
  <c r="AK5" i="8"/>
  <c r="AK46" i="8"/>
  <c r="AK26" i="8"/>
  <c r="AK18" i="8"/>
  <c r="AK10" i="8"/>
  <c r="AK54" i="8"/>
  <c r="AK44" i="8"/>
  <c r="AK25" i="8"/>
  <c r="AK17" i="8"/>
  <c r="AK9" i="8"/>
  <c r="AK79" i="8"/>
  <c r="AK20" i="8"/>
  <c r="AB3" i="8"/>
  <c r="AK28" i="8"/>
  <c r="AK12" i="8"/>
  <c r="AK27" i="8"/>
  <c r="AK4" i="8"/>
  <c r="AK52" i="8"/>
  <c r="AK19" i="8"/>
  <c r="AK11" i="8"/>
  <c r="AJ3" i="8"/>
  <c r="AH3" i="2"/>
  <c r="AH3" i="4"/>
  <c r="AH3" i="1"/>
  <c r="AH3" i="3"/>
  <c r="AI97" i="3"/>
  <c r="AI89" i="3"/>
  <c r="AI81" i="3"/>
  <c r="AI73" i="3"/>
  <c r="AI65" i="3"/>
  <c r="AI100" i="3"/>
  <c r="AI92" i="3"/>
  <c r="AI84" i="3"/>
  <c r="AI76" i="3"/>
  <c r="AI68" i="3"/>
  <c r="AI60" i="3"/>
  <c r="AI103" i="3"/>
  <c r="AI95" i="3"/>
  <c r="AI87" i="3"/>
  <c r="AI79" i="3"/>
  <c r="AI71" i="3"/>
  <c r="AI63" i="3"/>
  <c r="AI55" i="3"/>
  <c r="AI98" i="3"/>
  <c r="AI90" i="3"/>
  <c r="AI82" i="3"/>
  <c r="AI101" i="3"/>
  <c r="AI93" i="3"/>
  <c r="AI85" i="3"/>
  <c r="AI77" i="3"/>
  <c r="AI69" i="3"/>
  <c r="AI61" i="3"/>
  <c r="AI104" i="3"/>
  <c r="AI96" i="3"/>
  <c r="AI88" i="3"/>
  <c r="AI80" i="3"/>
  <c r="AI72" i="3"/>
  <c r="AI99" i="3"/>
  <c r="AI91" i="3"/>
  <c r="AI83" i="3"/>
  <c r="AI102" i="3"/>
  <c r="AI94" i="3"/>
  <c r="AI86" i="3"/>
  <c r="AI78" i="3"/>
  <c r="AI70" i="3"/>
  <c r="AI62" i="3"/>
  <c r="AI59" i="3"/>
  <c r="AI52" i="3"/>
  <c r="AI44" i="3"/>
  <c r="AI36" i="3"/>
  <c r="AI28" i="3"/>
  <c r="AI20" i="3"/>
  <c r="AI12" i="3"/>
  <c r="AI4" i="3"/>
  <c r="AI67" i="3"/>
  <c r="AI47" i="3"/>
  <c r="AI39" i="3"/>
  <c r="AI31" i="3"/>
  <c r="AI23" i="3"/>
  <c r="AI15" i="3"/>
  <c r="AI7" i="3"/>
  <c r="AI66" i="3"/>
  <c r="AI58" i="3"/>
  <c r="AI50" i="3"/>
  <c r="AI42" i="3"/>
  <c r="AI34" i="3"/>
  <c r="AI26" i="3"/>
  <c r="AI18" i="3"/>
  <c r="AI10" i="3"/>
  <c r="AI53" i="3"/>
  <c r="AI45" i="3"/>
  <c r="AI37" i="3"/>
  <c r="AI29" i="3"/>
  <c r="AI21" i="3"/>
  <c r="AI13" i="3"/>
  <c r="AI5" i="3"/>
  <c r="AI75" i="3"/>
  <c r="AI48" i="3"/>
  <c r="AI40" i="3"/>
  <c r="AI32" i="3"/>
  <c r="AI24" i="3"/>
  <c r="AI16" i="3"/>
  <c r="AI8" i="3"/>
  <c r="AI74" i="3"/>
  <c r="AI57" i="3"/>
  <c r="AI51" i="3"/>
  <c r="AI43" i="3"/>
  <c r="AI35" i="3"/>
  <c r="AI27" i="3"/>
  <c r="AI19" i="3"/>
  <c r="AI11" i="3"/>
  <c r="AI64" i="3"/>
  <c r="AI54" i="3"/>
  <c r="AI46" i="3"/>
  <c r="AI38" i="3"/>
  <c r="AI30" i="3"/>
  <c r="AI22" i="3"/>
  <c r="AI14" i="3"/>
  <c r="AI6" i="3"/>
  <c r="AI56" i="3"/>
  <c r="AI49" i="3"/>
  <c r="AI41" i="3"/>
  <c r="AI33" i="3"/>
  <c r="AI25" i="3"/>
  <c r="AI17" i="3"/>
  <c r="AI9" i="3"/>
  <c r="AI102" i="1"/>
  <c r="AI94" i="1"/>
  <c r="AI86" i="1"/>
  <c r="AI78" i="1"/>
  <c r="AI70" i="1"/>
  <c r="AI62" i="1"/>
  <c r="AI54" i="1"/>
  <c r="AI46" i="1"/>
  <c r="AI38" i="1"/>
  <c r="AI30" i="1"/>
  <c r="AI22" i="1"/>
  <c r="AI14" i="1"/>
  <c r="AI6" i="1"/>
  <c r="AI97" i="1"/>
  <c r="AI89" i="1"/>
  <c r="AI81" i="1"/>
  <c r="AI73" i="1"/>
  <c r="AI65" i="1"/>
  <c r="AI57" i="1"/>
  <c r="AI49" i="1"/>
  <c r="AI41" i="1"/>
  <c r="AI33" i="1"/>
  <c r="AI25" i="1"/>
  <c r="AI17" i="1"/>
  <c r="AI9" i="1"/>
  <c r="AI100" i="1"/>
  <c r="AI92" i="1"/>
  <c r="AI84" i="1"/>
  <c r="AI76" i="1"/>
  <c r="AI68" i="1"/>
  <c r="AI60" i="1"/>
  <c r="AI52" i="1"/>
  <c r="AI44" i="1"/>
  <c r="AI36" i="1"/>
  <c r="AI28" i="1"/>
  <c r="AI20" i="1"/>
  <c r="AI12" i="1"/>
  <c r="AI4" i="1"/>
  <c r="AI103" i="1"/>
  <c r="AI95" i="1"/>
  <c r="AI87" i="1"/>
  <c r="AI79" i="1"/>
  <c r="AI71" i="1"/>
  <c r="AI63" i="1"/>
  <c r="AI55" i="1"/>
  <c r="AI47" i="1"/>
  <c r="AI39" i="1"/>
  <c r="AI31" i="1"/>
  <c r="AI23" i="1"/>
  <c r="AI15" i="1"/>
  <c r="AI7" i="1"/>
  <c r="AI98" i="1"/>
  <c r="AI90" i="1"/>
  <c r="AI82" i="1"/>
  <c r="AI74" i="1"/>
  <c r="AI66" i="1"/>
  <c r="AI58" i="1"/>
  <c r="AI50" i="1"/>
  <c r="AI42" i="1"/>
  <c r="AI34" i="1"/>
  <c r="AI26" i="1"/>
  <c r="AI18" i="1"/>
  <c r="AI10" i="1"/>
  <c r="AI101" i="1"/>
  <c r="AI93" i="1"/>
  <c r="AI85" i="1"/>
  <c r="AI77" i="1"/>
  <c r="AI69" i="1"/>
  <c r="AI61" i="1"/>
  <c r="AI53" i="1"/>
  <c r="AI45" i="1"/>
  <c r="AI37" i="1"/>
  <c r="AI29" i="1"/>
  <c r="AI21" i="1"/>
  <c r="AI13" i="1"/>
  <c r="AI5" i="1"/>
  <c r="AI104" i="1"/>
  <c r="AI96" i="1"/>
  <c r="AI88" i="1"/>
  <c r="AI80" i="1"/>
  <c r="AI72" i="1"/>
  <c r="AI64" i="1"/>
  <c r="AI56" i="1"/>
  <c r="AI48" i="1"/>
  <c r="AI40" i="1"/>
  <c r="AI32" i="1"/>
  <c r="AI24" i="1"/>
  <c r="AI16" i="1"/>
  <c r="AI8" i="1"/>
  <c r="AI99" i="1"/>
  <c r="AI91" i="1"/>
  <c r="AI83" i="1"/>
  <c r="AI75" i="1"/>
  <c r="AI67" i="1"/>
  <c r="AI11" i="1"/>
  <c r="AI35" i="1"/>
  <c r="AI59" i="1"/>
  <c r="AI19" i="1"/>
  <c r="AI43" i="1"/>
  <c r="AI27" i="1"/>
  <c r="AI51" i="1"/>
  <c r="AI97" i="4"/>
  <c r="AI89" i="4"/>
  <c r="AI81" i="4"/>
  <c r="AI73" i="4"/>
  <c r="AI65" i="4"/>
  <c r="AI57" i="4"/>
  <c r="AI49" i="4"/>
  <c r="AI41" i="4"/>
  <c r="AI33" i="4"/>
  <c r="AI25" i="4"/>
  <c r="AI17" i="4"/>
  <c r="AI9" i="4"/>
  <c r="AI100" i="4"/>
  <c r="AI92" i="4"/>
  <c r="AI84" i="4"/>
  <c r="AI76" i="4"/>
  <c r="AI68" i="4"/>
  <c r="AI60" i="4"/>
  <c r="AI52" i="4"/>
  <c r="AI44" i="4"/>
  <c r="AI36" i="4"/>
  <c r="AI28" i="4"/>
  <c r="AI20" i="4"/>
  <c r="AI12" i="4"/>
  <c r="AI4" i="4"/>
  <c r="AI103" i="4"/>
  <c r="AI95" i="4"/>
  <c r="AI87" i="4"/>
  <c r="AI79" i="4"/>
  <c r="AI71" i="4"/>
  <c r="AI63" i="4"/>
  <c r="AI55" i="4"/>
  <c r="AI47" i="4"/>
  <c r="AI39" i="4"/>
  <c r="AI31" i="4"/>
  <c r="AI23" i="4"/>
  <c r="AI15" i="4"/>
  <c r="AI7" i="4"/>
  <c r="AI98" i="4"/>
  <c r="AI90" i="4"/>
  <c r="AI82" i="4"/>
  <c r="AI74" i="4"/>
  <c r="AI66" i="4"/>
  <c r="AI58" i="4"/>
  <c r="AI50" i="4"/>
  <c r="AI42" i="4"/>
  <c r="AI34" i="4"/>
  <c r="AI26" i="4"/>
  <c r="AI18" i="4"/>
  <c r="AI10" i="4"/>
  <c r="AI101" i="4"/>
  <c r="AI93" i="4"/>
  <c r="AI85" i="4"/>
  <c r="AI77" i="4"/>
  <c r="AI69" i="4"/>
  <c r="AI61" i="4"/>
  <c r="AI53" i="4"/>
  <c r="AI45" i="4"/>
  <c r="AI37" i="4"/>
  <c r="AI29" i="4"/>
  <c r="AI21" i="4"/>
  <c r="AI13" i="4"/>
  <c r="AI5" i="4"/>
  <c r="AI104" i="4"/>
  <c r="AI96" i="4"/>
  <c r="AI88" i="4"/>
  <c r="AI80" i="4"/>
  <c r="AI72" i="4"/>
  <c r="AI64" i="4"/>
  <c r="AI56" i="4"/>
  <c r="AI48" i="4"/>
  <c r="AI40" i="4"/>
  <c r="AI32" i="4"/>
  <c r="AI24" i="4"/>
  <c r="AI16" i="4"/>
  <c r="AI8" i="4"/>
  <c r="AI99" i="4"/>
  <c r="AI91" i="4"/>
  <c r="AI83" i="4"/>
  <c r="AI75" i="4"/>
  <c r="AI67" i="4"/>
  <c r="AI59" i="4"/>
  <c r="AI51" i="4"/>
  <c r="AI43" i="4"/>
  <c r="AI35" i="4"/>
  <c r="AI27" i="4"/>
  <c r="AI19" i="4"/>
  <c r="AI11" i="4"/>
  <c r="AI102" i="4"/>
  <c r="AI94" i="4"/>
  <c r="AI86" i="4"/>
  <c r="AI78" i="4"/>
  <c r="AI70" i="4"/>
  <c r="AI62" i="4"/>
  <c r="AI54" i="4"/>
  <c r="AI46" i="4"/>
  <c r="AI38" i="4"/>
  <c r="AI30" i="4"/>
  <c r="AI22" i="4"/>
  <c r="AI14" i="4"/>
  <c r="AI6" i="4"/>
  <c r="AI100" i="2"/>
  <c r="AI92" i="2"/>
  <c r="AI84" i="2"/>
  <c r="AI76" i="2"/>
  <c r="AI68" i="2"/>
  <c r="AI60" i="2"/>
  <c r="AI52" i="2"/>
  <c r="AI44" i="2"/>
  <c r="AI36" i="2"/>
  <c r="AI28" i="2"/>
  <c r="AI20" i="2"/>
  <c r="AI12" i="2"/>
  <c r="AI4" i="2"/>
  <c r="AI103" i="2"/>
  <c r="AI95" i="2"/>
  <c r="AI87" i="2"/>
  <c r="AI79" i="2"/>
  <c r="AI71" i="2"/>
  <c r="AI63" i="2"/>
  <c r="AI55" i="2"/>
  <c r="AI47" i="2"/>
  <c r="AI39" i="2"/>
  <c r="AI31" i="2"/>
  <c r="AI23" i="2"/>
  <c r="AI15" i="2"/>
  <c r="AI7" i="2"/>
  <c r="AI98" i="2"/>
  <c r="AI90" i="2"/>
  <c r="AI82" i="2"/>
  <c r="AI74" i="2"/>
  <c r="AI66" i="2"/>
  <c r="AI58" i="2"/>
  <c r="AI50" i="2"/>
  <c r="AI42" i="2"/>
  <c r="AI34" i="2"/>
  <c r="AI26" i="2"/>
  <c r="AI18" i="2"/>
  <c r="AI10" i="2"/>
  <c r="AI101" i="2"/>
  <c r="AI93" i="2"/>
  <c r="AI85" i="2"/>
  <c r="AI77" i="2"/>
  <c r="AI69" i="2"/>
  <c r="AI61" i="2"/>
  <c r="AI53" i="2"/>
  <c r="AI45" i="2"/>
  <c r="AI37" i="2"/>
  <c r="AI29" i="2"/>
  <c r="AI21" i="2"/>
  <c r="AI13" i="2"/>
  <c r="AI5" i="2"/>
  <c r="AI104" i="2"/>
  <c r="AI96" i="2"/>
  <c r="AI88" i="2"/>
  <c r="AI80" i="2"/>
  <c r="AI72" i="2"/>
  <c r="AI64" i="2"/>
  <c r="AI56" i="2"/>
  <c r="AI48" i="2"/>
  <c r="AI40" i="2"/>
  <c r="AI32" i="2"/>
  <c r="AI24" i="2"/>
  <c r="AI16" i="2"/>
  <c r="AI8" i="2"/>
  <c r="AI99" i="2"/>
  <c r="AI91" i="2"/>
  <c r="AI83" i="2"/>
  <c r="AI75" i="2"/>
  <c r="AI67" i="2"/>
  <c r="AI59" i="2"/>
  <c r="AI51" i="2"/>
  <c r="AI43" i="2"/>
  <c r="AI35" i="2"/>
  <c r="AI27" i="2"/>
  <c r="AI19" i="2"/>
  <c r="AI11" i="2"/>
  <c r="AI102" i="2"/>
  <c r="AI94" i="2"/>
  <c r="AI86" i="2"/>
  <c r="AI78" i="2"/>
  <c r="AI70" i="2"/>
  <c r="AI62" i="2"/>
  <c r="AI54" i="2"/>
  <c r="AI46" i="2"/>
  <c r="AI38" i="2"/>
  <c r="AI30" i="2"/>
  <c r="AI22" i="2"/>
  <c r="AI14" i="2"/>
  <c r="AI6" i="2"/>
  <c r="AI97" i="2"/>
  <c r="AI89" i="2"/>
  <c r="AI81" i="2"/>
  <c r="AI73" i="2"/>
  <c r="AI65" i="2"/>
  <c r="AI57" i="2"/>
  <c r="AI49" i="2"/>
  <c r="AI41" i="2"/>
  <c r="AI33" i="2"/>
  <c r="AI25" i="2"/>
  <c r="AI17" i="2"/>
  <c r="AI9" i="2"/>
  <c r="Z3" i="3"/>
  <c r="Z3" i="1"/>
  <c r="Z3" i="4"/>
  <c r="Z3" i="2"/>
  <c r="AL99" i="8" l="1"/>
  <c r="AL91" i="8"/>
  <c r="AL83" i="8"/>
  <c r="AL75" i="8"/>
  <c r="AL67" i="8"/>
  <c r="AL98" i="8"/>
  <c r="AL90" i="8"/>
  <c r="AL82" i="8"/>
  <c r="AL74" i="8"/>
  <c r="AL97" i="8"/>
  <c r="AL89" i="8"/>
  <c r="AL81" i="8"/>
  <c r="AL104" i="8"/>
  <c r="AL96" i="8"/>
  <c r="AL88" i="8"/>
  <c r="AL80" i="8"/>
  <c r="AL72" i="8"/>
  <c r="AL103" i="8"/>
  <c r="AL95" i="8"/>
  <c r="AL87" i="8"/>
  <c r="AL79" i="8"/>
  <c r="AL71" i="8"/>
  <c r="AL102" i="8"/>
  <c r="AL94" i="8"/>
  <c r="AL101" i="8"/>
  <c r="AL93" i="8"/>
  <c r="AL85" i="8"/>
  <c r="AL77" i="8"/>
  <c r="AL69" i="8"/>
  <c r="AL100" i="8"/>
  <c r="AL92" i="8"/>
  <c r="AL84" i="8"/>
  <c r="AL76" i="8"/>
  <c r="AL58" i="8"/>
  <c r="AL50" i="8"/>
  <c r="AL42" i="8"/>
  <c r="AL34" i="8"/>
  <c r="AL70" i="8"/>
  <c r="AL57" i="8"/>
  <c r="AL49" i="8"/>
  <c r="AL41" i="8"/>
  <c r="AL33" i="8"/>
  <c r="AL64" i="8"/>
  <c r="AL56" i="8"/>
  <c r="AL48" i="8"/>
  <c r="AL40" i="8"/>
  <c r="AL32" i="8"/>
  <c r="AL66" i="8"/>
  <c r="AL63" i="8"/>
  <c r="AL55" i="8"/>
  <c r="AL47" i="8"/>
  <c r="AL39" i="8"/>
  <c r="AL31" i="8"/>
  <c r="AL65" i="8"/>
  <c r="AL62" i="8"/>
  <c r="AL54" i="8"/>
  <c r="AL46" i="8"/>
  <c r="AL38" i="8"/>
  <c r="AL30" i="8"/>
  <c r="AL86" i="8"/>
  <c r="AL73" i="8"/>
  <c r="AL68" i="8"/>
  <c r="AL60" i="8"/>
  <c r="AL52" i="8"/>
  <c r="AL44" i="8"/>
  <c r="AL36" i="8"/>
  <c r="AL53" i="8"/>
  <c r="AL23" i="8"/>
  <c r="AL15" i="8"/>
  <c r="AL7" i="8"/>
  <c r="AL51" i="8"/>
  <c r="AL22" i="8"/>
  <c r="AL14" i="8"/>
  <c r="AL6" i="8"/>
  <c r="AL45" i="8"/>
  <c r="AL29" i="8"/>
  <c r="AL21" i="8"/>
  <c r="AL13" i="8"/>
  <c r="AL5" i="8"/>
  <c r="AL43" i="8"/>
  <c r="AL28" i="8"/>
  <c r="AL20" i="8"/>
  <c r="AL12" i="8"/>
  <c r="AL4" i="8"/>
  <c r="AC3" i="8"/>
  <c r="AL61" i="8"/>
  <c r="AL25" i="8"/>
  <c r="AL17" i="8"/>
  <c r="AL9" i="8"/>
  <c r="AL59" i="8"/>
  <c r="AL24" i="8"/>
  <c r="AL16" i="8"/>
  <c r="AL8" i="8"/>
  <c r="AL78" i="8"/>
  <c r="AL18" i="8"/>
  <c r="AL27" i="8"/>
  <c r="AL35" i="8"/>
  <c r="AL10" i="8"/>
  <c r="AL37" i="8"/>
  <c r="AL19" i="8"/>
  <c r="AL26" i="8"/>
  <c r="AL11" i="8"/>
  <c r="AK3" i="8"/>
  <c r="AI3" i="2"/>
  <c r="AI3" i="4"/>
  <c r="AI3" i="1"/>
  <c r="AI3" i="3"/>
  <c r="AJ100" i="4"/>
  <c r="AJ92" i="4"/>
  <c r="AJ84" i="4"/>
  <c r="AJ76" i="4"/>
  <c r="AJ68" i="4"/>
  <c r="AJ60" i="4"/>
  <c r="AJ52" i="4"/>
  <c r="AJ44" i="4"/>
  <c r="AJ36" i="4"/>
  <c r="AJ28" i="4"/>
  <c r="AJ20" i="4"/>
  <c r="AJ12" i="4"/>
  <c r="AJ4" i="4"/>
  <c r="AJ103" i="4"/>
  <c r="AJ95" i="4"/>
  <c r="AJ87" i="4"/>
  <c r="AJ79" i="4"/>
  <c r="AJ71" i="4"/>
  <c r="AJ63" i="4"/>
  <c r="AJ55" i="4"/>
  <c r="AJ47" i="4"/>
  <c r="AJ39" i="4"/>
  <c r="AJ31" i="4"/>
  <c r="AJ23" i="4"/>
  <c r="AJ15" i="4"/>
  <c r="AJ7" i="4"/>
  <c r="AJ98" i="4"/>
  <c r="AJ90" i="4"/>
  <c r="AJ82" i="4"/>
  <c r="AJ74" i="4"/>
  <c r="AJ66" i="4"/>
  <c r="AJ58" i="4"/>
  <c r="AJ50" i="4"/>
  <c r="AJ42" i="4"/>
  <c r="AJ34" i="4"/>
  <c r="AJ26" i="4"/>
  <c r="AJ18" i="4"/>
  <c r="AJ10" i="4"/>
  <c r="AJ101" i="4"/>
  <c r="AJ93" i="4"/>
  <c r="AJ85" i="4"/>
  <c r="AJ77" i="4"/>
  <c r="AJ69" i="4"/>
  <c r="AJ61" i="4"/>
  <c r="AJ53" i="4"/>
  <c r="AJ45" i="4"/>
  <c r="AJ37" i="4"/>
  <c r="AJ29" i="4"/>
  <c r="AJ21" i="4"/>
  <c r="AJ13" i="4"/>
  <c r="AJ5" i="4"/>
  <c r="AJ104" i="4"/>
  <c r="AJ96" i="4"/>
  <c r="AJ88" i="4"/>
  <c r="AJ80" i="4"/>
  <c r="AJ72" i="4"/>
  <c r="AJ64" i="4"/>
  <c r="AJ56" i="4"/>
  <c r="AJ48" i="4"/>
  <c r="AJ40" i="4"/>
  <c r="AJ32" i="4"/>
  <c r="AJ24" i="4"/>
  <c r="AJ16" i="4"/>
  <c r="AJ8" i="4"/>
  <c r="AJ99" i="4"/>
  <c r="AJ91" i="4"/>
  <c r="AJ83" i="4"/>
  <c r="AJ75" i="4"/>
  <c r="AJ67" i="4"/>
  <c r="AJ59" i="4"/>
  <c r="AJ51" i="4"/>
  <c r="AJ43" i="4"/>
  <c r="AJ35" i="4"/>
  <c r="AJ27" i="4"/>
  <c r="AJ19" i="4"/>
  <c r="AJ11" i="4"/>
  <c r="AJ102" i="4"/>
  <c r="AJ94" i="4"/>
  <c r="AJ86" i="4"/>
  <c r="AJ78" i="4"/>
  <c r="AJ70" i="4"/>
  <c r="AJ62" i="4"/>
  <c r="AJ54" i="4"/>
  <c r="AJ46" i="4"/>
  <c r="AJ38" i="4"/>
  <c r="AJ30" i="4"/>
  <c r="AJ22" i="4"/>
  <c r="AJ14" i="4"/>
  <c r="AJ6" i="4"/>
  <c r="AJ97" i="4"/>
  <c r="AJ89" i="4"/>
  <c r="AJ81" i="4"/>
  <c r="AJ73" i="4"/>
  <c r="AJ65" i="4"/>
  <c r="AJ57" i="4"/>
  <c r="AJ49" i="4"/>
  <c r="AJ41" i="4"/>
  <c r="AJ33" i="4"/>
  <c r="AJ25" i="4"/>
  <c r="AJ17" i="4"/>
  <c r="AJ9" i="4"/>
  <c r="AJ97" i="1"/>
  <c r="AJ89" i="1"/>
  <c r="AJ81" i="1"/>
  <c r="AJ73" i="1"/>
  <c r="AJ65" i="1"/>
  <c r="AJ57" i="1"/>
  <c r="AJ49" i="1"/>
  <c r="AJ41" i="1"/>
  <c r="AJ33" i="1"/>
  <c r="AJ25" i="1"/>
  <c r="AJ17" i="1"/>
  <c r="AJ9" i="1"/>
  <c r="AJ100" i="1"/>
  <c r="AJ92" i="1"/>
  <c r="AJ84" i="1"/>
  <c r="AJ76" i="1"/>
  <c r="AJ68" i="1"/>
  <c r="AJ60" i="1"/>
  <c r="AJ52" i="1"/>
  <c r="AJ44" i="1"/>
  <c r="AJ36" i="1"/>
  <c r="AJ28" i="1"/>
  <c r="AJ20" i="1"/>
  <c r="AJ12" i="1"/>
  <c r="AJ4" i="1"/>
  <c r="AJ103" i="1"/>
  <c r="AJ95" i="1"/>
  <c r="AJ87" i="1"/>
  <c r="AJ79" i="1"/>
  <c r="AJ71" i="1"/>
  <c r="AJ63" i="1"/>
  <c r="AJ55" i="1"/>
  <c r="AJ47" i="1"/>
  <c r="AJ39" i="1"/>
  <c r="AJ31" i="1"/>
  <c r="AJ23" i="1"/>
  <c r="AJ15" i="1"/>
  <c r="AJ7" i="1"/>
  <c r="AJ98" i="1"/>
  <c r="AJ90" i="1"/>
  <c r="AJ82" i="1"/>
  <c r="AJ74" i="1"/>
  <c r="AJ66" i="1"/>
  <c r="AJ58" i="1"/>
  <c r="AJ50" i="1"/>
  <c r="AJ42" i="1"/>
  <c r="AJ34" i="1"/>
  <c r="AJ26" i="1"/>
  <c r="AJ18" i="1"/>
  <c r="AJ10" i="1"/>
  <c r="AJ101" i="1"/>
  <c r="AJ93" i="1"/>
  <c r="AJ85" i="1"/>
  <c r="AJ77" i="1"/>
  <c r="AJ69" i="1"/>
  <c r="AJ61" i="1"/>
  <c r="AJ53" i="1"/>
  <c r="AJ45" i="1"/>
  <c r="AJ37" i="1"/>
  <c r="AJ29" i="1"/>
  <c r="AJ21" i="1"/>
  <c r="AJ13" i="1"/>
  <c r="AJ104" i="1"/>
  <c r="AJ96" i="1"/>
  <c r="AJ88" i="1"/>
  <c r="AJ80" i="1"/>
  <c r="AJ72" i="1"/>
  <c r="AJ64" i="1"/>
  <c r="AJ56" i="1"/>
  <c r="AJ48" i="1"/>
  <c r="AJ40" i="1"/>
  <c r="AJ32" i="1"/>
  <c r="AJ24" i="1"/>
  <c r="AJ16" i="1"/>
  <c r="AJ8" i="1"/>
  <c r="AJ99" i="1"/>
  <c r="AJ91" i="1"/>
  <c r="AJ83" i="1"/>
  <c r="AJ75" i="1"/>
  <c r="AJ67" i="1"/>
  <c r="AJ59" i="1"/>
  <c r="AJ51" i="1"/>
  <c r="AJ43" i="1"/>
  <c r="AJ35" i="1"/>
  <c r="AJ27" i="1"/>
  <c r="AJ19" i="1"/>
  <c r="AJ11" i="1"/>
  <c r="AJ102" i="1"/>
  <c r="AJ94" i="1"/>
  <c r="AJ86" i="1"/>
  <c r="AJ78" i="1"/>
  <c r="AJ70" i="1"/>
  <c r="AJ62" i="1"/>
  <c r="AJ22" i="1"/>
  <c r="AJ46" i="1"/>
  <c r="AJ30" i="1"/>
  <c r="AJ6" i="1"/>
  <c r="AJ54" i="1"/>
  <c r="AJ5" i="1"/>
  <c r="AJ38" i="1"/>
  <c r="AJ14" i="1"/>
  <c r="AJ100" i="3"/>
  <c r="AJ92" i="3"/>
  <c r="AJ84" i="3"/>
  <c r="AJ76" i="3"/>
  <c r="AJ68" i="3"/>
  <c r="AJ60" i="3"/>
  <c r="AJ103" i="3"/>
  <c r="AJ95" i="3"/>
  <c r="AJ87" i="3"/>
  <c r="AJ79" i="3"/>
  <c r="AJ71" i="3"/>
  <c r="AJ63" i="3"/>
  <c r="AJ55" i="3"/>
  <c r="AJ98" i="3"/>
  <c r="AJ90" i="3"/>
  <c r="AJ82" i="3"/>
  <c r="AJ74" i="3"/>
  <c r="AJ66" i="3"/>
  <c r="AJ58" i="3"/>
  <c r="AJ101" i="3"/>
  <c r="AJ93" i="3"/>
  <c r="AJ85" i="3"/>
  <c r="AJ77" i="3"/>
  <c r="AJ104" i="3"/>
  <c r="AJ96" i="3"/>
  <c r="AJ88" i="3"/>
  <c r="AJ80" i="3"/>
  <c r="AJ72" i="3"/>
  <c r="AJ64" i="3"/>
  <c r="AJ56" i="3"/>
  <c r="AJ99" i="3"/>
  <c r="AJ91" i="3"/>
  <c r="AJ83" i="3"/>
  <c r="AJ75" i="3"/>
  <c r="AJ102" i="3"/>
  <c r="AJ94" i="3"/>
  <c r="AJ86" i="3"/>
  <c r="AJ97" i="3"/>
  <c r="AJ89" i="3"/>
  <c r="AJ81" i="3"/>
  <c r="AJ73" i="3"/>
  <c r="AJ65" i="3"/>
  <c r="AJ57" i="3"/>
  <c r="AJ67" i="3"/>
  <c r="AJ47" i="3"/>
  <c r="AJ39" i="3"/>
  <c r="AJ31" i="3"/>
  <c r="AJ23" i="3"/>
  <c r="AJ15" i="3"/>
  <c r="AJ7" i="3"/>
  <c r="AJ50" i="3"/>
  <c r="AJ42" i="3"/>
  <c r="AJ34" i="3"/>
  <c r="AJ26" i="3"/>
  <c r="AJ18" i="3"/>
  <c r="AJ10" i="3"/>
  <c r="AJ78" i="3"/>
  <c r="AJ62" i="3"/>
  <c r="AJ53" i="3"/>
  <c r="AJ45" i="3"/>
  <c r="AJ37" i="3"/>
  <c r="AJ29" i="3"/>
  <c r="AJ21" i="3"/>
  <c r="AJ13" i="3"/>
  <c r="AJ5" i="3"/>
  <c r="AJ70" i="3"/>
  <c r="AJ61" i="3"/>
  <c r="AJ48" i="3"/>
  <c r="AJ40" i="3"/>
  <c r="AJ32" i="3"/>
  <c r="AJ24" i="3"/>
  <c r="AJ16" i="3"/>
  <c r="AJ8" i="3"/>
  <c r="AJ69" i="3"/>
  <c r="AJ51" i="3"/>
  <c r="AJ43" i="3"/>
  <c r="AJ35" i="3"/>
  <c r="AJ27" i="3"/>
  <c r="AJ19" i="3"/>
  <c r="AJ11" i="3"/>
  <c r="AJ54" i="3"/>
  <c r="AJ46" i="3"/>
  <c r="AJ38" i="3"/>
  <c r="AJ30" i="3"/>
  <c r="AJ22" i="3"/>
  <c r="AJ14" i="3"/>
  <c r="AJ6" i="3"/>
  <c r="AJ49" i="3"/>
  <c r="AJ41" i="3"/>
  <c r="AJ33" i="3"/>
  <c r="AJ25" i="3"/>
  <c r="AJ17" i="3"/>
  <c r="AJ9" i="3"/>
  <c r="AJ59" i="3"/>
  <c r="AJ52" i="3"/>
  <c r="AJ44" i="3"/>
  <c r="AJ36" i="3"/>
  <c r="AJ28" i="3"/>
  <c r="AJ20" i="3"/>
  <c r="AJ12" i="3"/>
  <c r="AJ4" i="3"/>
  <c r="AJ103" i="2"/>
  <c r="AJ95" i="2"/>
  <c r="AJ87" i="2"/>
  <c r="AJ79" i="2"/>
  <c r="AJ71" i="2"/>
  <c r="AJ63" i="2"/>
  <c r="AJ55" i="2"/>
  <c r="AJ47" i="2"/>
  <c r="AJ39" i="2"/>
  <c r="AJ31" i="2"/>
  <c r="AJ23" i="2"/>
  <c r="AJ15" i="2"/>
  <c r="AJ7" i="2"/>
  <c r="AJ98" i="2"/>
  <c r="AJ90" i="2"/>
  <c r="AJ82" i="2"/>
  <c r="AJ74" i="2"/>
  <c r="AJ66" i="2"/>
  <c r="AJ58" i="2"/>
  <c r="AJ50" i="2"/>
  <c r="AJ42" i="2"/>
  <c r="AJ34" i="2"/>
  <c r="AJ26" i="2"/>
  <c r="AJ18" i="2"/>
  <c r="AJ10" i="2"/>
  <c r="AJ101" i="2"/>
  <c r="AJ93" i="2"/>
  <c r="AJ85" i="2"/>
  <c r="AJ77" i="2"/>
  <c r="AJ69" i="2"/>
  <c r="AJ61" i="2"/>
  <c r="AJ53" i="2"/>
  <c r="AJ45" i="2"/>
  <c r="AJ37" i="2"/>
  <c r="AJ29" i="2"/>
  <c r="AJ21" i="2"/>
  <c r="AJ13" i="2"/>
  <c r="AJ5" i="2"/>
  <c r="AJ104" i="2"/>
  <c r="AJ96" i="2"/>
  <c r="AJ88" i="2"/>
  <c r="AJ80" i="2"/>
  <c r="AJ72" i="2"/>
  <c r="AJ64" i="2"/>
  <c r="AJ56" i="2"/>
  <c r="AJ48" i="2"/>
  <c r="AJ40" i="2"/>
  <c r="AJ32" i="2"/>
  <c r="AJ24" i="2"/>
  <c r="AJ16" i="2"/>
  <c r="AJ8" i="2"/>
  <c r="AJ99" i="2"/>
  <c r="AJ91" i="2"/>
  <c r="AJ83" i="2"/>
  <c r="AJ75" i="2"/>
  <c r="AJ67" i="2"/>
  <c r="AJ59" i="2"/>
  <c r="AJ51" i="2"/>
  <c r="AJ43" i="2"/>
  <c r="AJ35" i="2"/>
  <c r="AJ27" i="2"/>
  <c r="AJ19" i="2"/>
  <c r="AJ11" i="2"/>
  <c r="AJ102" i="2"/>
  <c r="AJ94" i="2"/>
  <c r="AJ86" i="2"/>
  <c r="AJ78" i="2"/>
  <c r="AJ70" i="2"/>
  <c r="AJ62" i="2"/>
  <c r="AJ54" i="2"/>
  <c r="AJ46" i="2"/>
  <c r="AJ38" i="2"/>
  <c r="AJ30" i="2"/>
  <c r="AJ22" i="2"/>
  <c r="AJ14" i="2"/>
  <c r="AJ6" i="2"/>
  <c r="AJ97" i="2"/>
  <c r="AJ89" i="2"/>
  <c r="AJ81" i="2"/>
  <c r="AJ73" i="2"/>
  <c r="AJ65" i="2"/>
  <c r="AJ57" i="2"/>
  <c r="AJ49" i="2"/>
  <c r="AJ41" i="2"/>
  <c r="AJ33" i="2"/>
  <c r="AJ25" i="2"/>
  <c r="AJ17" i="2"/>
  <c r="AJ9" i="2"/>
  <c r="AJ100" i="2"/>
  <c r="AJ92" i="2"/>
  <c r="AJ84" i="2"/>
  <c r="AJ76" i="2"/>
  <c r="AJ68" i="2"/>
  <c r="AJ60" i="2"/>
  <c r="AJ52" i="2"/>
  <c r="AJ44" i="2"/>
  <c r="AJ36" i="2"/>
  <c r="AJ28" i="2"/>
  <c r="AJ20" i="2"/>
  <c r="AJ12" i="2"/>
  <c r="AJ4" i="2"/>
  <c r="AA3" i="1"/>
  <c r="AA3" i="2"/>
  <c r="AA3" i="4"/>
  <c r="AA3" i="3"/>
  <c r="AJ3" i="2" l="1"/>
  <c r="AM98" i="8"/>
  <c r="AM90" i="8"/>
  <c r="AM82" i="8"/>
  <c r="AM74" i="8"/>
  <c r="AM66" i="8"/>
  <c r="AM97" i="8"/>
  <c r="AM89" i="8"/>
  <c r="AM81" i="8"/>
  <c r="AM73" i="8"/>
  <c r="AM104" i="8"/>
  <c r="AM96" i="8"/>
  <c r="AM88" i="8"/>
  <c r="AM80" i="8"/>
  <c r="AM103" i="8"/>
  <c r="AM95" i="8"/>
  <c r="AM87" i="8"/>
  <c r="AM79" i="8"/>
  <c r="AM71" i="8"/>
  <c r="AM102" i="8"/>
  <c r="AM94" i="8"/>
  <c r="AM86" i="8"/>
  <c r="AM78" i="8"/>
  <c r="AM70" i="8"/>
  <c r="AM101" i="8"/>
  <c r="AM93" i="8"/>
  <c r="AM100" i="8"/>
  <c r="AM92" i="8"/>
  <c r="AM84" i="8"/>
  <c r="AM76" i="8"/>
  <c r="AM68" i="8"/>
  <c r="AM99" i="8"/>
  <c r="AM91" i="8"/>
  <c r="AM83" i="8"/>
  <c r="AM75" i="8"/>
  <c r="AM85" i="8"/>
  <c r="AM57" i="8"/>
  <c r="AM49" i="8"/>
  <c r="AM41" i="8"/>
  <c r="AM33" i="8"/>
  <c r="AM77" i="8"/>
  <c r="AM64" i="8"/>
  <c r="AM56" i="8"/>
  <c r="AM48" i="8"/>
  <c r="AM40" i="8"/>
  <c r="AM32" i="8"/>
  <c r="AM63" i="8"/>
  <c r="AM55" i="8"/>
  <c r="AM47" i="8"/>
  <c r="AM39" i="8"/>
  <c r="AM31" i="8"/>
  <c r="AM65" i="8"/>
  <c r="AM62" i="8"/>
  <c r="AM54" i="8"/>
  <c r="AM46" i="8"/>
  <c r="AM38" i="8"/>
  <c r="AM72" i="8"/>
  <c r="AM67" i="8"/>
  <c r="AM61" i="8"/>
  <c r="AM53" i="8"/>
  <c r="AM45" i="8"/>
  <c r="AM37" i="8"/>
  <c r="AM59" i="8"/>
  <c r="AM51" i="8"/>
  <c r="AM43" i="8"/>
  <c r="AM35" i="8"/>
  <c r="AM36" i="8"/>
  <c r="AM22" i="8"/>
  <c r="AM14" i="8"/>
  <c r="AM6" i="8"/>
  <c r="AM34" i="8"/>
  <c r="AM30" i="8"/>
  <c r="AM29" i="8"/>
  <c r="AM21" i="8"/>
  <c r="AM13" i="8"/>
  <c r="AM5" i="8"/>
  <c r="AM60" i="8"/>
  <c r="AM28" i="8"/>
  <c r="AM20" i="8"/>
  <c r="AM12" i="8"/>
  <c r="AM4" i="8"/>
  <c r="AD3" i="8"/>
  <c r="AM58" i="8"/>
  <c r="AM27" i="8"/>
  <c r="AM19" i="8"/>
  <c r="AM11" i="8"/>
  <c r="AM52" i="8"/>
  <c r="AM44" i="8"/>
  <c r="AM24" i="8"/>
  <c r="AM16" i="8"/>
  <c r="AM8" i="8"/>
  <c r="AM69" i="8"/>
  <c r="AM42" i="8"/>
  <c r="AM23" i="8"/>
  <c r="AM15" i="8"/>
  <c r="AM7" i="8"/>
  <c r="AM18" i="8"/>
  <c r="AM9" i="8"/>
  <c r="AM10" i="8"/>
  <c r="AM25" i="8"/>
  <c r="AM50" i="8"/>
  <c r="AM17" i="8"/>
  <c r="AM26" i="8"/>
  <c r="AL3" i="8"/>
  <c r="AJ3" i="3"/>
  <c r="AJ3" i="1"/>
  <c r="AJ3" i="4"/>
  <c r="AK103" i="4"/>
  <c r="AK95" i="4"/>
  <c r="AK87" i="4"/>
  <c r="AK79" i="4"/>
  <c r="AK71" i="4"/>
  <c r="AK63" i="4"/>
  <c r="AK55" i="4"/>
  <c r="AK47" i="4"/>
  <c r="AK39" i="4"/>
  <c r="AK31" i="4"/>
  <c r="AK23" i="4"/>
  <c r="AK15" i="4"/>
  <c r="AK7" i="4"/>
  <c r="AK98" i="4"/>
  <c r="AK90" i="4"/>
  <c r="AK82" i="4"/>
  <c r="AK74" i="4"/>
  <c r="AK66" i="4"/>
  <c r="AK58" i="4"/>
  <c r="AK50" i="4"/>
  <c r="AK42" i="4"/>
  <c r="AK34" i="4"/>
  <c r="AK26" i="4"/>
  <c r="AK18" i="4"/>
  <c r="AK10" i="4"/>
  <c r="AB3" i="4"/>
  <c r="AK101" i="4"/>
  <c r="AK93" i="4"/>
  <c r="AK85" i="4"/>
  <c r="AK77" i="4"/>
  <c r="AK69" i="4"/>
  <c r="AK61" i="4"/>
  <c r="AK53" i="4"/>
  <c r="AK45" i="4"/>
  <c r="AK37" i="4"/>
  <c r="AK29" i="4"/>
  <c r="AK21" i="4"/>
  <c r="AK13" i="4"/>
  <c r="AK5" i="4"/>
  <c r="AK104" i="4"/>
  <c r="AK96" i="4"/>
  <c r="AK88" i="4"/>
  <c r="AK80" i="4"/>
  <c r="AK72" i="4"/>
  <c r="AK64" i="4"/>
  <c r="AK56" i="4"/>
  <c r="AK48" i="4"/>
  <c r="AK40" i="4"/>
  <c r="AK32" i="4"/>
  <c r="AK24" i="4"/>
  <c r="AK16" i="4"/>
  <c r="AK8" i="4"/>
  <c r="AK99" i="4"/>
  <c r="AK91" i="4"/>
  <c r="AK83" i="4"/>
  <c r="AK75" i="4"/>
  <c r="AK67" i="4"/>
  <c r="AK59" i="4"/>
  <c r="AK51" i="4"/>
  <c r="AK43" i="4"/>
  <c r="AK35" i="4"/>
  <c r="AK27" i="4"/>
  <c r="AK19" i="4"/>
  <c r="AK11" i="4"/>
  <c r="AK102" i="4"/>
  <c r="AK94" i="4"/>
  <c r="AK86" i="4"/>
  <c r="AK78" i="4"/>
  <c r="AK70" i="4"/>
  <c r="AK62" i="4"/>
  <c r="AK54" i="4"/>
  <c r="AK46" i="4"/>
  <c r="AK38" i="4"/>
  <c r="AK30" i="4"/>
  <c r="AK22" i="4"/>
  <c r="AK14" i="4"/>
  <c r="AK6" i="4"/>
  <c r="AK97" i="4"/>
  <c r="AK89" i="4"/>
  <c r="AK81" i="4"/>
  <c r="AK73" i="4"/>
  <c r="AK65" i="4"/>
  <c r="AK57" i="4"/>
  <c r="AK49" i="4"/>
  <c r="AK41" i="4"/>
  <c r="AK33" i="4"/>
  <c r="AK25" i="4"/>
  <c r="AK17" i="4"/>
  <c r="AK9" i="4"/>
  <c r="AK100" i="4"/>
  <c r="AK92" i="4"/>
  <c r="AK84" i="4"/>
  <c r="AK76" i="4"/>
  <c r="AK68" i="4"/>
  <c r="AK60" i="4"/>
  <c r="AK52" i="4"/>
  <c r="AK44" i="4"/>
  <c r="AK36" i="4"/>
  <c r="AK28" i="4"/>
  <c r="AK20" i="4"/>
  <c r="AK12" i="4"/>
  <c r="AK4" i="4"/>
  <c r="AK98" i="2"/>
  <c r="AK90" i="2"/>
  <c r="AK82" i="2"/>
  <c r="AK74" i="2"/>
  <c r="AK66" i="2"/>
  <c r="AK58" i="2"/>
  <c r="AK50" i="2"/>
  <c r="AK42" i="2"/>
  <c r="AK34" i="2"/>
  <c r="AK26" i="2"/>
  <c r="AK18" i="2"/>
  <c r="AK10" i="2"/>
  <c r="AK101" i="2"/>
  <c r="AK93" i="2"/>
  <c r="AK85" i="2"/>
  <c r="AK77" i="2"/>
  <c r="AK69" i="2"/>
  <c r="AK61" i="2"/>
  <c r="AK53" i="2"/>
  <c r="AK45" i="2"/>
  <c r="AK37" i="2"/>
  <c r="AK29" i="2"/>
  <c r="AK21" i="2"/>
  <c r="AK13" i="2"/>
  <c r="AK5" i="2"/>
  <c r="AK104" i="2"/>
  <c r="AK96" i="2"/>
  <c r="AK88" i="2"/>
  <c r="AK80" i="2"/>
  <c r="AK72" i="2"/>
  <c r="AK64" i="2"/>
  <c r="AK56" i="2"/>
  <c r="AK48" i="2"/>
  <c r="AK40" i="2"/>
  <c r="AK32" i="2"/>
  <c r="AK24" i="2"/>
  <c r="AK16" i="2"/>
  <c r="AK8" i="2"/>
  <c r="AK99" i="2"/>
  <c r="AK91" i="2"/>
  <c r="AK83" i="2"/>
  <c r="AK75" i="2"/>
  <c r="AK67" i="2"/>
  <c r="AK59" i="2"/>
  <c r="AK51" i="2"/>
  <c r="AK43" i="2"/>
  <c r="AK35" i="2"/>
  <c r="AK27" i="2"/>
  <c r="AK19" i="2"/>
  <c r="AK11" i="2"/>
  <c r="AK102" i="2"/>
  <c r="AK94" i="2"/>
  <c r="AK86" i="2"/>
  <c r="AK78" i="2"/>
  <c r="AK70" i="2"/>
  <c r="AK62" i="2"/>
  <c r="AK54" i="2"/>
  <c r="AK46" i="2"/>
  <c r="AK38" i="2"/>
  <c r="AK30" i="2"/>
  <c r="AK22" i="2"/>
  <c r="AK14" i="2"/>
  <c r="AK6" i="2"/>
  <c r="AK97" i="2"/>
  <c r="AK89" i="2"/>
  <c r="AK81" i="2"/>
  <c r="AK73" i="2"/>
  <c r="AK65" i="2"/>
  <c r="AK57" i="2"/>
  <c r="AK49" i="2"/>
  <c r="AK41" i="2"/>
  <c r="AK33" i="2"/>
  <c r="AK25" i="2"/>
  <c r="AK17" i="2"/>
  <c r="AK9" i="2"/>
  <c r="AK100" i="2"/>
  <c r="AK92" i="2"/>
  <c r="AK84" i="2"/>
  <c r="AK76" i="2"/>
  <c r="AK68" i="2"/>
  <c r="AK60" i="2"/>
  <c r="AK52" i="2"/>
  <c r="AK44" i="2"/>
  <c r="AK36" i="2"/>
  <c r="AK28" i="2"/>
  <c r="AK20" i="2"/>
  <c r="AK12" i="2"/>
  <c r="AK4" i="2"/>
  <c r="AK103" i="2"/>
  <c r="AK95" i="2"/>
  <c r="AK87" i="2"/>
  <c r="AK79" i="2"/>
  <c r="AK71" i="2"/>
  <c r="AK63" i="2"/>
  <c r="AK55" i="2"/>
  <c r="AK47" i="2"/>
  <c r="AK39" i="2"/>
  <c r="AK31" i="2"/>
  <c r="AK23" i="2"/>
  <c r="AK15" i="2"/>
  <c r="AK7" i="2"/>
  <c r="AB3" i="2"/>
  <c r="AK100" i="1"/>
  <c r="AK92" i="1"/>
  <c r="AK84" i="1"/>
  <c r="AK76" i="1"/>
  <c r="AK68" i="1"/>
  <c r="AK60" i="1"/>
  <c r="AK52" i="1"/>
  <c r="AK44" i="1"/>
  <c r="AK36" i="1"/>
  <c r="AK28" i="1"/>
  <c r="AK20" i="1"/>
  <c r="AK12" i="1"/>
  <c r="AK4" i="1"/>
  <c r="AK103" i="1"/>
  <c r="AK95" i="1"/>
  <c r="AK87" i="1"/>
  <c r="AK79" i="1"/>
  <c r="AK71" i="1"/>
  <c r="AK63" i="1"/>
  <c r="AK55" i="1"/>
  <c r="AK47" i="1"/>
  <c r="AK39" i="1"/>
  <c r="AK31" i="1"/>
  <c r="AK23" i="1"/>
  <c r="AK15" i="1"/>
  <c r="AK7" i="1"/>
  <c r="AK98" i="1"/>
  <c r="AK90" i="1"/>
  <c r="AK82" i="1"/>
  <c r="AK74" i="1"/>
  <c r="AK66" i="1"/>
  <c r="AK58" i="1"/>
  <c r="AK50" i="1"/>
  <c r="AK42" i="1"/>
  <c r="AK34" i="1"/>
  <c r="AK26" i="1"/>
  <c r="AK18" i="1"/>
  <c r="AK10" i="1"/>
  <c r="AB3" i="1"/>
  <c r="AK101" i="1"/>
  <c r="AK93" i="1"/>
  <c r="AK85" i="1"/>
  <c r="AK77" i="1"/>
  <c r="AK69" i="1"/>
  <c r="AK61" i="1"/>
  <c r="AK53" i="1"/>
  <c r="AK45" i="1"/>
  <c r="AK37" i="1"/>
  <c r="AK29" i="1"/>
  <c r="AK21" i="1"/>
  <c r="AK13" i="1"/>
  <c r="AK5" i="1"/>
  <c r="AK104" i="1"/>
  <c r="AK96" i="1"/>
  <c r="AK88" i="1"/>
  <c r="AK80" i="1"/>
  <c r="AK72" i="1"/>
  <c r="AK64" i="1"/>
  <c r="AK56" i="1"/>
  <c r="AK48" i="1"/>
  <c r="AK40" i="1"/>
  <c r="AK32" i="1"/>
  <c r="AK24" i="1"/>
  <c r="AK16" i="1"/>
  <c r="AK8" i="1"/>
  <c r="AK99" i="1"/>
  <c r="AK91" i="1"/>
  <c r="AK83" i="1"/>
  <c r="AK75" i="1"/>
  <c r="AK67" i="1"/>
  <c r="AK59" i="1"/>
  <c r="AK51" i="1"/>
  <c r="AK43" i="1"/>
  <c r="AK35" i="1"/>
  <c r="AK27" i="1"/>
  <c r="AK19" i="1"/>
  <c r="AK11" i="1"/>
  <c r="AK102" i="1"/>
  <c r="AK94" i="1"/>
  <c r="AK86" i="1"/>
  <c r="AK78" i="1"/>
  <c r="AK70" i="1"/>
  <c r="AK62" i="1"/>
  <c r="AK54" i="1"/>
  <c r="AK46" i="1"/>
  <c r="AK38" i="1"/>
  <c r="AK30" i="1"/>
  <c r="AK22" i="1"/>
  <c r="AK14" i="1"/>
  <c r="AK6" i="1"/>
  <c r="AK97" i="1"/>
  <c r="AK89" i="1"/>
  <c r="AK81" i="1"/>
  <c r="AK73" i="1"/>
  <c r="AK65" i="1"/>
  <c r="AK49" i="1"/>
  <c r="AK25" i="1"/>
  <c r="AK9" i="1"/>
  <c r="AK33" i="1"/>
  <c r="AK57" i="1"/>
  <c r="AK17" i="1"/>
  <c r="AK41" i="1"/>
  <c r="AK103" i="3"/>
  <c r="AK95" i="3"/>
  <c r="AK87" i="3"/>
  <c r="AK79" i="3"/>
  <c r="AK71" i="3"/>
  <c r="AK63" i="3"/>
  <c r="AK98" i="3"/>
  <c r="AK90" i="3"/>
  <c r="AK82" i="3"/>
  <c r="AK74" i="3"/>
  <c r="AK66" i="3"/>
  <c r="AK58" i="3"/>
  <c r="AK101" i="3"/>
  <c r="AK93" i="3"/>
  <c r="AK85" i="3"/>
  <c r="AK77" i="3"/>
  <c r="AK69" i="3"/>
  <c r="AK61" i="3"/>
  <c r="AK104" i="3"/>
  <c r="AK96" i="3"/>
  <c r="AK88" i="3"/>
  <c r="AK80" i="3"/>
  <c r="AK99" i="3"/>
  <c r="AK91" i="3"/>
  <c r="AK83" i="3"/>
  <c r="AK75" i="3"/>
  <c r="AK67" i="3"/>
  <c r="AK59" i="3"/>
  <c r="AK102" i="3"/>
  <c r="AK94" i="3"/>
  <c r="AK86" i="3"/>
  <c r="AK78" i="3"/>
  <c r="AK97" i="3"/>
  <c r="AK89" i="3"/>
  <c r="AK100" i="3"/>
  <c r="AK92" i="3"/>
  <c r="AK84" i="3"/>
  <c r="AK76" i="3"/>
  <c r="AK68" i="3"/>
  <c r="AK60" i="3"/>
  <c r="AK81" i="3"/>
  <c r="AK50" i="3"/>
  <c r="AK42" i="3"/>
  <c r="AK34" i="3"/>
  <c r="AK26" i="3"/>
  <c r="AK18" i="3"/>
  <c r="AK10" i="3"/>
  <c r="AK62" i="3"/>
  <c r="AK55" i="3"/>
  <c r="AK53" i="3"/>
  <c r="AK45" i="3"/>
  <c r="AK37" i="3"/>
  <c r="AK29" i="3"/>
  <c r="AK21" i="3"/>
  <c r="AK13" i="3"/>
  <c r="AK5" i="3"/>
  <c r="AK70" i="3"/>
  <c r="AK48" i="3"/>
  <c r="AK40" i="3"/>
  <c r="AK32" i="3"/>
  <c r="AK24" i="3"/>
  <c r="AK16" i="3"/>
  <c r="AK8" i="3"/>
  <c r="AK51" i="3"/>
  <c r="AK43" i="3"/>
  <c r="AK35" i="3"/>
  <c r="AK27" i="3"/>
  <c r="AK19" i="3"/>
  <c r="AK11" i="3"/>
  <c r="AK65" i="3"/>
  <c r="AK57" i="3"/>
  <c r="AK54" i="3"/>
  <c r="AK46" i="3"/>
  <c r="AK38" i="3"/>
  <c r="AK30" i="3"/>
  <c r="AK22" i="3"/>
  <c r="AK14" i="3"/>
  <c r="AK6" i="3"/>
  <c r="AK64" i="3"/>
  <c r="AK49" i="3"/>
  <c r="AK41" i="3"/>
  <c r="AK33" i="3"/>
  <c r="AK25" i="3"/>
  <c r="AK17" i="3"/>
  <c r="AK9" i="3"/>
  <c r="AB3" i="3"/>
  <c r="AK73" i="3"/>
  <c r="AK56" i="3"/>
  <c r="AK52" i="3"/>
  <c r="AK44" i="3"/>
  <c r="AK36" i="3"/>
  <c r="AK28" i="3"/>
  <c r="AK20" i="3"/>
  <c r="AK12" i="3"/>
  <c r="AK4" i="3"/>
  <c r="AK72" i="3"/>
  <c r="AK47" i="3"/>
  <c r="AK39" i="3"/>
  <c r="AK31" i="3"/>
  <c r="AK23" i="3"/>
  <c r="AK15" i="3"/>
  <c r="AK7" i="3"/>
  <c r="AM3" i="8" l="1"/>
  <c r="AN97" i="8"/>
  <c r="AN89" i="8"/>
  <c r="AN81" i="8"/>
  <c r="AN73" i="8"/>
  <c r="AN65" i="8"/>
  <c r="AN104" i="8"/>
  <c r="AN96" i="8"/>
  <c r="AN88" i="8"/>
  <c r="AN80" i="8"/>
  <c r="AN72" i="8"/>
  <c r="AN103" i="8"/>
  <c r="AN95" i="8"/>
  <c r="AN87" i="8"/>
  <c r="AN79" i="8"/>
  <c r="AN102" i="8"/>
  <c r="AN94" i="8"/>
  <c r="AN86" i="8"/>
  <c r="AN78" i="8"/>
  <c r="AN70" i="8"/>
  <c r="AN101" i="8"/>
  <c r="AN93" i="8"/>
  <c r="AN85" i="8"/>
  <c r="AN77" i="8"/>
  <c r="AN69" i="8"/>
  <c r="AN100" i="8"/>
  <c r="AN92" i="8"/>
  <c r="AN99" i="8"/>
  <c r="AN91" i="8"/>
  <c r="AN83" i="8"/>
  <c r="AN75" i="8"/>
  <c r="AN67" i="8"/>
  <c r="AN98" i="8"/>
  <c r="AN90" i="8"/>
  <c r="AN82" i="8"/>
  <c r="AN74" i="8"/>
  <c r="AN64" i="8"/>
  <c r="AN56" i="8"/>
  <c r="AN48" i="8"/>
  <c r="AN40" i="8"/>
  <c r="AN32" i="8"/>
  <c r="AN63" i="8"/>
  <c r="AN55" i="8"/>
  <c r="AN47" i="8"/>
  <c r="AN39" i="8"/>
  <c r="AN31" i="8"/>
  <c r="AN84" i="8"/>
  <c r="AN71" i="8"/>
  <c r="AN66" i="8"/>
  <c r="AN62" i="8"/>
  <c r="AN54" i="8"/>
  <c r="AN46" i="8"/>
  <c r="AN38" i="8"/>
  <c r="AN76" i="8"/>
  <c r="AN61" i="8"/>
  <c r="AN53" i="8"/>
  <c r="AN45" i="8"/>
  <c r="AN37" i="8"/>
  <c r="AN60" i="8"/>
  <c r="AN52" i="8"/>
  <c r="AN44" i="8"/>
  <c r="AN36" i="8"/>
  <c r="AN58" i="8"/>
  <c r="AN50" i="8"/>
  <c r="AN42" i="8"/>
  <c r="AN34" i="8"/>
  <c r="AN68" i="8"/>
  <c r="AN51" i="8"/>
  <c r="AN30" i="8"/>
  <c r="AN29" i="8"/>
  <c r="AN21" i="8"/>
  <c r="AN13" i="8"/>
  <c r="AN5" i="8"/>
  <c r="AN49" i="8"/>
  <c r="AN28" i="8"/>
  <c r="AN20" i="8"/>
  <c r="AN12" i="8"/>
  <c r="AN4" i="8"/>
  <c r="AE3" i="8"/>
  <c r="AN43" i="8"/>
  <c r="AN27" i="8"/>
  <c r="AN19" i="8"/>
  <c r="AN11" i="8"/>
  <c r="AN41" i="8"/>
  <c r="AN26" i="8"/>
  <c r="AN18" i="8"/>
  <c r="AN10" i="8"/>
  <c r="AN59" i="8"/>
  <c r="AN23" i="8"/>
  <c r="AN15" i="8"/>
  <c r="AN7" i="8"/>
  <c r="AN57" i="8"/>
  <c r="AN22" i="8"/>
  <c r="AN14" i="8"/>
  <c r="AN6" i="8"/>
  <c r="AN33" i="8"/>
  <c r="AN16" i="8"/>
  <c r="AN9" i="8"/>
  <c r="AN25" i="8"/>
  <c r="AN35" i="8"/>
  <c r="AN24" i="8"/>
  <c r="AN8" i="8"/>
  <c r="AN17" i="8"/>
  <c r="AK3" i="3"/>
  <c r="AK3" i="1"/>
  <c r="AK3" i="2"/>
  <c r="AK3" i="4"/>
  <c r="AL10" i="2"/>
  <c r="AL8" i="2"/>
  <c r="AL6" i="2"/>
  <c r="AL15" i="2"/>
  <c r="AL17" i="2"/>
  <c r="AL19" i="2"/>
  <c r="AL21" i="2"/>
  <c r="AL23" i="2"/>
  <c r="AL25" i="2"/>
  <c r="AL27" i="2"/>
  <c r="AL29" i="2"/>
  <c r="AL31" i="2"/>
  <c r="AL33" i="2"/>
  <c r="AL35" i="2"/>
  <c r="AL37" i="2"/>
  <c r="AL39" i="2"/>
  <c r="AL41" i="2"/>
  <c r="AL43" i="2"/>
  <c r="AL45" i="2"/>
  <c r="AL47" i="2"/>
  <c r="AL49" i="2"/>
  <c r="AL51" i="2"/>
  <c r="AL53" i="2"/>
  <c r="AL55" i="2"/>
  <c r="AL57" i="2"/>
  <c r="AL59" i="2"/>
  <c r="AL61" i="2"/>
  <c r="AL63" i="2"/>
  <c r="AL65" i="2"/>
  <c r="AL67" i="2"/>
  <c r="AL69" i="2"/>
  <c r="AL71" i="2"/>
  <c r="AL73" i="2"/>
  <c r="AL75" i="2"/>
  <c r="AL77" i="2"/>
  <c r="AL79" i="2"/>
  <c r="AL81" i="2"/>
  <c r="AL83" i="2"/>
  <c r="AL85" i="2"/>
  <c r="AL87" i="2"/>
  <c r="AL89" i="2"/>
  <c r="AL91" i="2"/>
  <c r="AL93" i="2"/>
  <c r="AL95" i="2"/>
  <c r="AL97" i="2"/>
  <c r="AL99" i="2"/>
  <c r="AL101" i="2"/>
  <c r="AL103" i="2"/>
  <c r="AL4" i="2"/>
  <c r="AL13" i="2"/>
  <c r="AL11" i="2"/>
  <c r="AL9" i="2"/>
  <c r="AL7" i="2"/>
  <c r="AL14" i="2"/>
  <c r="AL16" i="2"/>
  <c r="AL18" i="2"/>
  <c r="AL20" i="2"/>
  <c r="AL22" i="2"/>
  <c r="AL24" i="2"/>
  <c r="AL26" i="2"/>
  <c r="AL28" i="2"/>
  <c r="AL30" i="2"/>
  <c r="AL32" i="2"/>
  <c r="AL34" i="2"/>
  <c r="AL36" i="2"/>
  <c r="AL38" i="2"/>
  <c r="AL40" i="2"/>
  <c r="AL42" i="2"/>
  <c r="AL44" i="2"/>
  <c r="AL46" i="2"/>
  <c r="AL48" i="2"/>
  <c r="AL50" i="2"/>
  <c r="AL52" i="2"/>
  <c r="AL54" i="2"/>
  <c r="AL56" i="2"/>
  <c r="AL58" i="2"/>
  <c r="AL60" i="2"/>
  <c r="AL62" i="2"/>
  <c r="AL64" i="2"/>
  <c r="AL66" i="2"/>
  <c r="AL68" i="2"/>
  <c r="AL70" i="2"/>
  <c r="AL72" i="2"/>
  <c r="AL74" i="2"/>
  <c r="AL76" i="2"/>
  <c r="AL78" i="2"/>
  <c r="AL80" i="2"/>
  <c r="AL82" i="2"/>
  <c r="AL84" i="2"/>
  <c r="AL86" i="2"/>
  <c r="AL88" i="2"/>
  <c r="AL90" i="2"/>
  <c r="AL92" i="2"/>
  <c r="AL94" i="2"/>
  <c r="AL96" i="2"/>
  <c r="AL98" i="2"/>
  <c r="AL100" i="2"/>
  <c r="AL102" i="2"/>
  <c r="AL104" i="2"/>
  <c r="AL5" i="2"/>
  <c r="AL12" i="2"/>
  <c r="AC3" i="2"/>
  <c r="AL4" i="3"/>
  <c r="AL6" i="3"/>
  <c r="AL8" i="3"/>
  <c r="AL10" i="3"/>
  <c r="AL12" i="3"/>
  <c r="AL14" i="3"/>
  <c r="AL16" i="3"/>
  <c r="AL18" i="3"/>
  <c r="AL20" i="3"/>
  <c r="AL22" i="3"/>
  <c r="AL24" i="3"/>
  <c r="AL26" i="3"/>
  <c r="AL28" i="3"/>
  <c r="AL30" i="3"/>
  <c r="AL32" i="3"/>
  <c r="AL34" i="3"/>
  <c r="AL36" i="3"/>
  <c r="AL38" i="3"/>
  <c r="AL40" i="3"/>
  <c r="AL42" i="3"/>
  <c r="AL44" i="3"/>
  <c r="AL46" i="3"/>
  <c r="AL48" i="3"/>
  <c r="AL50" i="3"/>
  <c r="AL52" i="3"/>
  <c r="AL54" i="3"/>
  <c r="AL56" i="3"/>
  <c r="AL58" i="3"/>
  <c r="AL60" i="3"/>
  <c r="AL62" i="3"/>
  <c r="AL64" i="3"/>
  <c r="AL66" i="3"/>
  <c r="AL68" i="3"/>
  <c r="AL70" i="3"/>
  <c r="AL72" i="3"/>
  <c r="AL74" i="3"/>
  <c r="AL76" i="3"/>
  <c r="AL78" i="3"/>
  <c r="AL80" i="3"/>
  <c r="AL82" i="3"/>
  <c r="AL84" i="3"/>
  <c r="AL86" i="3"/>
  <c r="AL88" i="3"/>
  <c r="AL90" i="3"/>
  <c r="AL92" i="3"/>
  <c r="AL94" i="3"/>
  <c r="AL96" i="3"/>
  <c r="AL98" i="3"/>
  <c r="AL100" i="3"/>
  <c r="AL102" i="3"/>
  <c r="AL104" i="3"/>
  <c r="AL5" i="3"/>
  <c r="AL7" i="3"/>
  <c r="AL9" i="3"/>
  <c r="AL11" i="3"/>
  <c r="AL13" i="3"/>
  <c r="AL15" i="3"/>
  <c r="AL17" i="3"/>
  <c r="AL19" i="3"/>
  <c r="AL21" i="3"/>
  <c r="AL23" i="3"/>
  <c r="AL25" i="3"/>
  <c r="AL27" i="3"/>
  <c r="AL29" i="3"/>
  <c r="AL31" i="3"/>
  <c r="AL33" i="3"/>
  <c r="AL35" i="3"/>
  <c r="AL37" i="3"/>
  <c r="AL39" i="3"/>
  <c r="AL41" i="3"/>
  <c r="AL43" i="3"/>
  <c r="AL45" i="3"/>
  <c r="AL47" i="3"/>
  <c r="AL49" i="3"/>
  <c r="AL51" i="3"/>
  <c r="AL53" i="3"/>
  <c r="AL55" i="3"/>
  <c r="AL57" i="3"/>
  <c r="AL59" i="3"/>
  <c r="AL61" i="3"/>
  <c r="AL63" i="3"/>
  <c r="AL65" i="3"/>
  <c r="AL67" i="3"/>
  <c r="AL69" i="3"/>
  <c r="AL71" i="3"/>
  <c r="AL73" i="3"/>
  <c r="AL75" i="3"/>
  <c r="AL77" i="3"/>
  <c r="AL79" i="3"/>
  <c r="AL81" i="3"/>
  <c r="AL83" i="3"/>
  <c r="AL85" i="3"/>
  <c r="AL87" i="3"/>
  <c r="AL89" i="3"/>
  <c r="AL91" i="3"/>
  <c r="AL93" i="3"/>
  <c r="AL95" i="3"/>
  <c r="AL97" i="3"/>
  <c r="AL99" i="3"/>
  <c r="AL101" i="3"/>
  <c r="AL103" i="3"/>
  <c r="AC3" i="3"/>
  <c r="AC3" i="1"/>
  <c r="AL5" i="1"/>
  <c r="AL7" i="1"/>
  <c r="AL9" i="1"/>
  <c r="AL11" i="1"/>
  <c r="AL13" i="1"/>
  <c r="AL15" i="1"/>
  <c r="AL17" i="1"/>
  <c r="AL19" i="1"/>
  <c r="AL21" i="1"/>
  <c r="AL23" i="1"/>
  <c r="AL25" i="1"/>
  <c r="AL27" i="1"/>
  <c r="AL29" i="1"/>
  <c r="AL31" i="1"/>
  <c r="AL33" i="1"/>
  <c r="AL35" i="1"/>
  <c r="AL37" i="1"/>
  <c r="AL39" i="1"/>
  <c r="AL41" i="1"/>
  <c r="AL43" i="1"/>
  <c r="AL45" i="1"/>
  <c r="AL47" i="1"/>
  <c r="AL49" i="1"/>
  <c r="AL51" i="1"/>
  <c r="AL53" i="1"/>
  <c r="AL55" i="1"/>
  <c r="AL57" i="1"/>
  <c r="AL59" i="1"/>
  <c r="AL61" i="1"/>
  <c r="AL63" i="1"/>
  <c r="AL65" i="1"/>
  <c r="AL67" i="1"/>
  <c r="AL69" i="1"/>
  <c r="AL71" i="1"/>
  <c r="AL73" i="1"/>
  <c r="AL75" i="1"/>
  <c r="AL77" i="1"/>
  <c r="AL79" i="1"/>
  <c r="AL81" i="1"/>
  <c r="AL83" i="1"/>
  <c r="AL85" i="1"/>
  <c r="AL87" i="1"/>
  <c r="AL89" i="1"/>
  <c r="AL91" i="1"/>
  <c r="AL93" i="1"/>
  <c r="AL95" i="1"/>
  <c r="AL97" i="1"/>
  <c r="AL99" i="1"/>
  <c r="AL101" i="1"/>
  <c r="AL103" i="1"/>
  <c r="AL4" i="1"/>
  <c r="AL6" i="1"/>
  <c r="AL8" i="1"/>
  <c r="AL10" i="1"/>
  <c r="AL12" i="1"/>
  <c r="AL14" i="1"/>
  <c r="AL16" i="1"/>
  <c r="AL18" i="1"/>
  <c r="AL20" i="1"/>
  <c r="AL22" i="1"/>
  <c r="AL24" i="1"/>
  <c r="AL26" i="1"/>
  <c r="AL28" i="1"/>
  <c r="AL30" i="1"/>
  <c r="AL32" i="1"/>
  <c r="AL34" i="1"/>
  <c r="AL36" i="1"/>
  <c r="AL38" i="1"/>
  <c r="AL40" i="1"/>
  <c r="AL42" i="1"/>
  <c r="AL44" i="1"/>
  <c r="AL46" i="1"/>
  <c r="AL48" i="1"/>
  <c r="AL50" i="1"/>
  <c r="AL52" i="1"/>
  <c r="AL54" i="1"/>
  <c r="AL56" i="1"/>
  <c r="AL58" i="1"/>
  <c r="AL60" i="1"/>
  <c r="AL62" i="1"/>
  <c r="AL64" i="1"/>
  <c r="AL66" i="1"/>
  <c r="AL68" i="1"/>
  <c r="AL70" i="1"/>
  <c r="AL72" i="1"/>
  <c r="AL74" i="1"/>
  <c r="AL76" i="1"/>
  <c r="AL78" i="1"/>
  <c r="AL80" i="1"/>
  <c r="AL82" i="1"/>
  <c r="AL84" i="1"/>
  <c r="AL86" i="1"/>
  <c r="AL88" i="1"/>
  <c r="AL90" i="1"/>
  <c r="AL92" i="1"/>
  <c r="AL94" i="1"/>
  <c r="AL96" i="1"/>
  <c r="AL98" i="1"/>
  <c r="AL100" i="1"/>
  <c r="AL102" i="1"/>
  <c r="AL104" i="1"/>
  <c r="AL5" i="4"/>
  <c r="AL7" i="4"/>
  <c r="AL9" i="4"/>
  <c r="AL11" i="4"/>
  <c r="AL13" i="4"/>
  <c r="AL15" i="4"/>
  <c r="AL17" i="4"/>
  <c r="AL19" i="4"/>
  <c r="AL21" i="4"/>
  <c r="AL23" i="4"/>
  <c r="AL25" i="4"/>
  <c r="AL27" i="4"/>
  <c r="AL29" i="4"/>
  <c r="AL31" i="4"/>
  <c r="AL33" i="4"/>
  <c r="AL35" i="4"/>
  <c r="AL37" i="4"/>
  <c r="AL39" i="4"/>
  <c r="AL41" i="4"/>
  <c r="AL43" i="4"/>
  <c r="AL45" i="4"/>
  <c r="AL47" i="4"/>
  <c r="AL49" i="4"/>
  <c r="AL51" i="4"/>
  <c r="AL53" i="4"/>
  <c r="AL55" i="4"/>
  <c r="AL57" i="4"/>
  <c r="AL59" i="4"/>
  <c r="AL61" i="4"/>
  <c r="AL63" i="4"/>
  <c r="AL65" i="4"/>
  <c r="AL67" i="4"/>
  <c r="AL69" i="4"/>
  <c r="AL71" i="4"/>
  <c r="AL73" i="4"/>
  <c r="AL75" i="4"/>
  <c r="AL77" i="4"/>
  <c r="AL79" i="4"/>
  <c r="AL81" i="4"/>
  <c r="AL83" i="4"/>
  <c r="AL4" i="4"/>
  <c r="AL6" i="4"/>
  <c r="AL8" i="4"/>
  <c r="AL10" i="4"/>
  <c r="AL12" i="4"/>
  <c r="AL14" i="4"/>
  <c r="AL16" i="4"/>
  <c r="AL18" i="4"/>
  <c r="AL20" i="4"/>
  <c r="AL22" i="4"/>
  <c r="AL24" i="4"/>
  <c r="AL26" i="4"/>
  <c r="AL28" i="4"/>
  <c r="AL30" i="4"/>
  <c r="AL32" i="4"/>
  <c r="AL34" i="4"/>
  <c r="AL36" i="4"/>
  <c r="AL38" i="4"/>
  <c r="AL40" i="4"/>
  <c r="AL42" i="4"/>
  <c r="AL44" i="4"/>
  <c r="AL46" i="4"/>
  <c r="AL48" i="4"/>
  <c r="AL50" i="4"/>
  <c r="AL52" i="4"/>
  <c r="AL54" i="4"/>
  <c r="AL56" i="4"/>
  <c r="AL58" i="4"/>
  <c r="AL60" i="4"/>
  <c r="AL62" i="4"/>
  <c r="AL64" i="4"/>
  <c r="AL66" i="4"/>
  <c r="AL68" i="4"/>
  <c r="AL70" i="4"/>
  <c r="AL72" i="4"/>
  <c r="AL74" i="4"/>
  <c r="AL76" i="4"/>
  <c r="AL78" i="4"/>
  <c r="AL80" i="4"/>
  <c r="AL82" i="4"/>
  <c r="AL84" i="4"/>
  <c r="AL86" i="4"/>
  <c r="AL88" i="4"/>
  <c r="AL90" i="4"/>
  <c r="AL92" i="4"/>
  <c r="AL94" i="4"/>
  <c r="AL96" i="4"/>
  <c r="AL98" i="4"/>
  <c r="AL100" i="4"/>
  <c r="AL104" i="4"/>
  <c r="AL85" i="4"/>
  <c r="AL89" i="4"/>
  <c r="AL93" i="4"/>
  <c r="AL102" i="4"/>
  <c r="AL97" i="4"/>
  <c r="AL103" i="4"/>
  <c r="AL87" i="4"/>
  <c r="AL91" i="4"/>
  <c r="AL95" i="4"/>
  <c r="AL101" i="4"/>
  <c r="AL99" i="4"/>
  <c r="AC3" i="4"/>
  <c r="AN3" i="8" l="1"/>
  <c r="AL3" i="4"/>
  <c r="AL3" i="2"/>
  <c r="AL3" i="1"/>
  <c r="AL3" i="3"/>
  <c r="AD3" i="2"/>
  <c r="AM5" i="2"/>
  <c r="AM12" i="2"/>
  <c r="AM10" i="2"/>
  <c r="AM8" i="2"/>
  <c r="AM6" i="2"/>
  <c r="AM15" i="2"/>
  <c r="AM17" i="2"/>
  <c r="AM19" i="2"/>
  <c r="AM21" i="2"/>
  <c r="AM23" i="2"/>
  <c r="AM25" i="2"/>
  <c r="AM27" i="2"/>
  <c r="AM29" i="2"/>
  <c r="AM31" i="2"/>
  <c r="AM33" i="2"/>
  <c r="AM35" i="2"/>
  <c r="AM37" i="2"/>
  <c r="AM39" i="2"/>
  <c r="AM41" i="2"/>
  <c r="AM43" i="2"/>
  <c r="AM45" i="2"/>
  <c r="AM47" i="2"/>
  <c r="AM49" i="2"/>
  <c r="AM51" i="2"/>
  <c r="AM53" i="2"/>
  <c r="AM55" i="2"/>
  <c r="AM57" i="2"/>
  <c r="AM59" i="2"/>
  <c r="AM61" i="2"/>
  <c r="AM63" i="2"/>
  <c r="AM65" i="2"/>
  <c r="AM67" i="2"/>
  <c r="AM69" i="2"/>
  <c r="AM71" i="2"/>
  <c r="AM73" i="2"/>
  <c r="AM75" i="2"/>
  <c r="AM77" i="2"/>
  <c r="AM79" i="2"/>
  <c r="AM81" i="2"/>
  <c r="AM83" i="2"/>
  <c r="AM85" i="2"/>
  <c r="AM87" i="2"/>
  <c r="AM89" i="2"/>
  <c r="AM91" i="2"/>
  <c r="AM93" i="2"/>
  <c r="AM95" i="2"/>
  <c r="AM97" i="2"/>
  <c r="AM99" i="2"/>
  <c r="AM101" i="2"/>
  <c r="AM103" i="2"/>
  <c r="AM4" i="2"/>
  <c r="AM13" i="2"/>
  <c r="AM11" i="2"/>
  <c r="AM9" i="2"/>
  <c r="AM7" i="2"/>
  <c r="AM14" i="2"/>
  <c r="AM16" i="2"/>
  <c r="AM18" i="2"/>
  <c r="AM20" i="2"/>
  <c r="AM22" i="2"/>
  <c r="AM24" i="2"/>
  <c r="AM26" i="2"/>
  <c r="AM28" i="2"/>
  <c r="AM30" i="2"/>
  <c r="AM32" i="2"/>
  <c r="AM34" i="2"/>
  <c r="AM36" i="2"/>
  <c r="AM38" i="2"/>
  <c r="AM40" i="2"/>
  <c r="AM42" i="2"/>
  <c r="AM44" i="2"/>
  <c r="AM46" i="2"/>
  <c r="AM48" i="2"/>
  <c r="AM50" i="2"/>
  <c r="AM52" i="2"/>
  <c r="AM54" i="2"/>
  <c r="AM56" i="2"/>
  <c r="AM58" i="2"/>
  <c r="AM60" i="2"/>
  <c r="AM62" i="2"/>
  <c r="AM64" i="2"/>
  <c r="AM66" i="2"/>
  <c r="AM68" i="2"/>
  <c r="AM70" i="2"/>
  <c r="AM72" i="2"/>
  <c r="AM74" i="2"/>
  <c r="AM76" i="2"/>
  <c r="AM78" i="2"/>
  <c r="AM80" i="2"/>
  <c r="AM82" i="2"/>
  <c r="AM84" i="2"/>
  <c r="AM86" i="2"/>
  <c r="AM88" i="2"/>
  <c r="AM90" i="2"/>
  <c r="AM92" i="2"/>
  <c r="AM94" i="2"/>
  <c r="AM96" i="2"/>
  <c r="AM98" i="2"/>
  <c r="AM100" i="2"/>
  <c r="AM102" i="2"/>
  <c r="AM104" i="2"/>
  <c r="AD3" i="1"/>
  <c r="AM5" i="1"/>
  <c r="AM7" i="1"/>
  <c r="AM9" i="1"/>
  <c r="AM11" i="1"/>
  <c r="AM13" i="1"/>
  <c r="AM15" i="1"/>
  <c r="AM17" i="1"/>
  <c r="AM19" i="1"/>
  <c r="AM21" i="1"/>
  <c r="AM23" i="1"/>
  <c r="AM25" i="1"/>
  <c r="AM27" i="1"/>
  <c r="AM29" i="1"/>
  <c r="AM31" i="1"/>
  <c r="AM33" i="1"/>
  <c r="AM35" i="1"/>
  <c r="AM37" i="1"/>
  <c r="AM39" i="1"/>
  <c r="AM41" i="1"/>
  <c r="AM43" i="1"/>
  <c r="AM45" i="1"/>
  <c r="AM47" i="1"/>
  <c r="AM49" i="1"/>
  <c r="AM51" i="1"/>
  <c r="AM53" i="1"/>
  <c r="AM55" i="1"/>
  <c r="AM57" i="1"/>
  <c r="AM59" i="1"/>
  <c r="AM61" i="1"/>
  <c r="AM63" i="1"/>
  <c r="AM65" i="1"/>
  <c r="AM67" i="1"/>
  <c r="AM69" i="1"/>
  <c r="AM71" i="1"/>
  <c r="AM73" i="1"/>
  <c r="AM75" i="1"/>
  <c r="AM77" i="1"/>
  <c r="AM79" i="1"/>
  <c r="AM81" i="1"/>
  <c r="AM83" i="1"/>
  <c r="AM85" i="1"/>
  <c r="AM87" i="1"/>
  <c r="AM89" i="1"/>
  <c r="AM91" i="1"/>
  <c r="AM93" i="1"/>
  <c r="AM95" i="1"/>
  <c r="AM97" i="1"/>
  <c r="AM99" i="1"/>
  <c r="AM101" i="1"/>
  <c r="AM103" i="1"/>
  <c r="AM4" i="1"/>
  <c r="AM6" i="1"/>
  <c r="AM8" i="1"/>
  <c r="AM10" i="1"/>
  <c r="AM12" i="1"/>
  <c r="AM14" i="1"/>
  <c r="AM16" i="1"/>
  <c r="AM18" i="1"/>
  <c r="AM20" i="1"/>
  <c r="AM22" i="1"/>
  <c r="AM24" i="1"/>
  <c r="AM26" i="1"/>
  <c r="AM28" i="1"/>
  <c r="AM30" i="1"/>
  <c r="AM32" i="1"/>
  <c r="AM34" i="1"/>
  <c r="AM36" i="1"/>
  <c r="AM38" i="1"/>
  <c r="AM40" i="1"/>
  <c r="AM42" i="1"/>
  <c r="AM44" i="1"/>
  <c r="AM46" i="1"/>
  <c r="AM48" i="1"/>
  <c r="AM50" i="1"/>
  <c r="AM52" i="1"/>
  <c r="AM54" i="1"/>
  <c r="AM56" i="1"/>
  <c r="AM58" i="1"/>
  <c r="AM60" i="1"/>
  <c r="AM62" i="1"/>
  <c r="AM64" i="1"/>
  <c r="AM66" i="1"/>
  <c r="AM68" i="1"/>
  <c r="AM70" i="1"/>
  <c r="AM72" i="1"/>
  <c r="AM74" i="1"/>
  <c r="AM76" i="1"/>
  <c r="AM78" i="1"/>
  <c r="AM80" i="1"/>
  <c r="AM82" i="1"/>
  <c r="AM84" i="1"/>
  <c r="AM86" i="1"/>
  <c r="AM88" i="1"/>
  <c r="AM90" i="1"/>
  <c r="AM92" i="1"/>
  <c r="AM94" i="1"/>
  <c r="AM96" i="1"/>
  <c r="AM98" i="1"/>
  <c r="AM100" i="1"/>
  <c r="AM102" i="1"/>
  <c r="AM104" i="1"/>
  <c r="AM4" i="3"/>
  <c r="AM6" i="3"/>
  <c r="AM8" i="3"/>
  <c r="AM10" i="3"/>
  <c r="AM12" i="3"/>
  <c r="AM14" i="3"/>
  <c r="AM16" i="3"/>
  <c r="AM18" i="3"/>
  <c r="AM20" i="3"/>
  <c r="AM22" i="3"/>
  <c r="AM24" i="3"/>
  <c r="AM26" i="3"/>
  <c r="AM28" i="3"/>
  <c r="AM30" i="3"/>
  <c r="AM32" i="3"/>
  <c r="AM34" i="3"/>
  <c r="AM36" i="3"/>
  <c r="AM38" i="3"/>
  <c r="AM40" i="3"/>
  <c r="AM42" i="3"/>
  <c r="AM44" i="3"/>
  <c r="AM46" i="3"/>
  <c r="AM48" i="3"/>
  <c r="AM50" i="3"/>
  <c r="AM52" i="3"/>
  <c r="AM54" i="3"/>
  <c r="AM56" i="3"/>
  <c r="AM58" i="3"/>
  <c r="AM60" i="3"/>
  <c r="AM62" i="3"/>
  <c r="AM64" i="3"/>
  <c r="AM66" i="3"/>
  <c r="AM68" i="3"/>
  <c r="AM70" i="3"/>
  <c r="AM72" i="3"/>
  <c r="AM74" i="3"/>
  <c r="AM76" i="3"/>
  <c r="AM78" i="3"/>
  <c r="AM80" i="3"/>
  <c r="AM82" i="3"/>
  <c r="AM84" i="3"/>
  <c r="AM86" i="3"/>
  <c r="AM88" i="3"/>
  <c r="AM90" i="3"/>
  <c r="AM92" i="3"/>
  <c r="AM94" i="3"/>
  <c r="AM96" i="3"/>
  <c r="AM98" i="3"/>
  <c r="AM100" i="3"/>
  <c r="AM102" i="3"/>
  <c r="AM104" i="3"/>
  <c r="AM5" i="3"/>
  <c r="AM7" i="3"/>
  <c r="AM9" i="3"/>
  <c r="AM11" i="3"/>
  <c r="AM13" i="3"/>
  <c r="AM15" i="3"/>
  <c r="AM17" i="3"/>
  <c r="AM19" i="3"/>
  <c r="AM21" i="3"/>
  <c r="AM23" i="3"/>
  <c r="AM25" i="3"/>
  <c r="AM27" i="3"/>
  <c r="AM29" i="3"/>
  <c r="AM31" i="3"/>
  <c r="AM33" i="3"/>
  <c r="AM35" i="3"/>
  <c r="AM37" i="3"/>
  <c r="AM39" i="3"/>
  <c r="AM41" i="3"/>
  <c r="AM43" i="3"/>
  <c r="AM45" i="3"/>
  <c r="AM47" i="3"/>
  <c r="AM49" i="3"/>
  <c r="AM51" i="3"/>
  <c r="AM53" i="3"/>
  <c r="AM55" i="3"/>
  <c r="AM57" i="3"/>
  <c r="AM59" i="3"/>
  <c r="AM61" i="3"/>
  <c r="AM63" i="3"/>
  <c r="AM65" i="3"/>
  <c r="AM67" i="3"/>
  <c r="AM69" i="3"/>
  <c r="AM71" i="3"/>
  <c r="AM73" i="3"/>
  <c r="AM75" i="3"/>
  <c r="AM77" i="3"/>
  <c r="AM79" i="3"/>
  <c r="AM81" i="3"/>
  <c r="AM83" i="3"/>
  <c r="AM85" i="3"/>
  <c r="AM87" i="3"/>
  <c r="AM89" i="3"/>
  <c r="AM91" i="3"/>
  <c r="AM93" i="3"/>
  <c r="AM95" i="3"/>
  <c r="AM97" i="3"/>
  <c r="AM99" i="3"/>
  <c r="AM101" i="3"/>
  <c r="AM103" i="3"/>
  <c r="AD3" i="3"/>
  <c r="AD3" i="4"/>
  <c r="AM5" i="4"/>
  <c r="AM7" i="4"/>
  <c r="AM9" i="4"/>
  <c r="AM11" i="4"/>
  <c r="AM13" i="4"/>
  <c r="AM15" i="4"/>
  <c r="AM17" i="4"/>
  <c r="AM19" i="4"/>
  <c r="AM21" i="4"/>
  <c r="AM23" i="4"/>
  <c r="AM25" i="4"/>
  <c r="AM27" i="4"/>
  <c r="AM29" i="4"/>
  <c r="AM31" i="4"/>
  <c r="AM33" i="4"/>
  <c r="AM35" i="4"/>
  <c r="AM37" i="4"/>
  <c r="AM39" i="4"/>
  <c r="AM41" i="4"/>
  <c r="AM43" i="4"/>
  <c r="AM45" i="4"/>
  <c r="AM47" i="4"/>
  <c r="AM49" i="4"/>
  <c r="AM51" i="4"/>
  <c r="AM53" i="4"/>
  <c r="AM55" i="4"/>
  <c r="AM57" i="4"/>
  <c r="AM59" i="4"/>
  <c r="AM61" i="4"/>
  <c r="AM63" i="4"/>
  <c r="AM65" i="4"/>
  <c r="AM67" i="4"/>
  <c r="AM69" i="4"/>
  <c r="AM71" i="4"/>
  <c r="AM73" i="4"/>
  <c r="AM75" i="4"/>
  <c r="AM77" i="4"/>
  <c r="AM79" i="4"/>
  <c r="AM81" i="4"/>
  <c r="AM83" i="4"/>
  <c r="AM4" i="4"/>
  <c r="AM6" i="4"/>
  <c r="AM8" i="4"/>
  <c r="AM10" i="4"/>
  <c r="AM12" i="4"/>
  <c r="AM14" i="4"/>
  <c r="AM16" i="4"/>
  <c r="AM18" i="4"/>
  <c r="AM20" i="4"/>
  <c r="AM22" i="4"/>
  <c r="AM24" i="4"/>
  <c r="AM26" i="4"/>
  <c r="AM28" i="4"/>
  <c r="AM30" i="4"/>
  <c r="AM32" i="4"/>
  <c r="AM34" i="4"/>
  <c r="AM36" i="4"/>
  <c r="AM38" i="4"/>
  <c r="AM40" i="4"/>
  <c r="AM42" i="4"/>
  <c r="AM44" i="4"/>
  <c r="AM46" i="4"/>
  <c r="AM48" i="4"/>
  <c r="AM50" i="4"/>
  <c r="AM52" i="4"/>
  <c r="AM54" i="4"/>
  <c r="AM56" i="4"/>
  <c r="AM58" i="4"/>
  <c r="AM60" i="4"/>
  <c r="AM62" i="4"/>
  <c r="AM64" i="4"/>
  <c r="AM66" i="4"/>
  <c r="AM68" i="4"/>
  <c r="AM70" i="4"/>
  <c r="AM72" i="4"/>
  <c r="AM74" i="4"/>
  <c r="AM76" i="4"/>
  <c r="AM78" i="4"/>
  <c r="AM80" i="4"/>
  <c r="AM82" i="4"/>
  <c r="AM84" i="4"/>
  <c r="AM86" i="4"/>
  <c r="AM88" i="4"/>
  <c r="AM90" i="4"/>
  <c r="AM92" i="4"/>
  <c r="AM94" i="4"/>
  <c r="AM99" i="4"/>
  <c r="AM96" i="4"/>
  <c r="AM104" i="4"/>
  <c r="AM85" i="4"/>
  <c r="AM89" i="4"/>
  <c r="AM93" i="4"/>
  <c r="AM102" i="4"/>
  <c r="AM97" i="4"/>
  <c r="AM100" i="4"/>
  <c r="AM103" i="4"/>
  <c r="AM87" i="4"/>
  <c r="AM91" i="4"/>
  <c r="AM95" i="4"/>
  <c r="AM98" i="4"/>
  <c r="AM101" i="4"/>
  <c r="AM3" i="2" l="1"/>
  <c r="AM3" i="1"/>
  <c r="AM3" i="4"/>
  <c r="AM3" i="3"/>
  <c r="AE3" i="1"/>
  <c r="AN4" i="1"/>
  <c r="AN6" i="1"/>
  <c r="AN8" i="1"/>
  <c r="AN10" i="1"/>
  <c r="AN12" i="1"/>
  <c r="AN14" i="1"/>
  <c r="AN16" i="1"/>
  <c r="AN18" i="1"/>
  <c r="AN20" i="1"/>
  <c r="AN22" i="1"/>
  <c r="AN24" i="1"/>
  <c r="AN26" i="1"/>
  <c r="AN28" i="1"/>
  <c r="AN30" i="1"/>
  <c r="AN32" i="1"/>
  <c r="AN34" i="1"/>
  <c r="AN36" i="1"/>
  <c r="AN38" i="1"/>
  <c r="AN40" i="1"/>
  <c r="AN42" i="1"/>
  <c r="AN44" i="1"/>
  <c r="AN46" i="1"/>
  <c r="AN48" i="1"/>
  <c r="AN50" i="1"/>
  <c r="AN52" i="1"/>
  <c r="AN54" i="1"/>
  <c r="AN56" i="1"/>
  <c r="AN58" i="1"/>
  <c r="AN60" i="1"/>
  <c r="AN62" i="1"/>
  <c r="AN64" i="1"/>
  <c r="AN66" i="1"/>
  <c r="AN68" i="1"/>
  <c r="AN70" i="1"/>
  <c r="AN72" i="1"/>
  <c r="AN74" i="1"/>
  <c r="AN76" i="1"/>
  <c r="AN78" i="1"/>
  <c r="AN80" i="1"/>
  <c r="AN82" i="1"/>
  <c r="AN84" i="1"/>
  <c r="AN86" i="1"/>
  <c r="AN88" i="1"/>
  <c r="AN90" i="1"/>
  <c r="AN92" i="1"/>
  <c r="AN94" i="1"/>
  <c r="AN96" i="1"/>
  <c r="AN98" i="1"/>
  <c r="AN100" i="1"/>
  <c r="AN102" i="1"/>
  <c r="AN104" i="1"/>
  <c r="AN13" i="1"/>
  <c r="AN29" i="1"/>
  <c r="AN45" i="1"/>
  <c r="AN61" i="1"/>
  <c r="AN77" i="1"/>
  <c r="AN93" i="1"/>
  <c r="AN15" i="1"/>
  <c r="AN31" i="1"/>
  <c r="AN47" i="1"/>
  <c r="AN63" i="1"/>
  <c r="AN79" i="1"/>
  <c r="AN95" i="1"/>
  <c r="AN17" i="1"/>
  <c r="AN33" i="1"/>
  <c r="AN49" i="1"/>
  <c r="AN65" i="1"/>
  <c r="AN81" i="1"/>
  <c r="AN97" i="1"/>
  <c r="AN19" i="1"/>
  <c r="AN35" i="1"/>
  <c r="AN51" i="1"/>
  <c r="AN67" i="1"/>
  <c r="AN83" i="1"/>
  <c r="AN99" i="1"/>
  <c r="AN5" i="1"/>
  <c r="AN21" i="1"/>
  <c r="AN37" i="1"/>
  <c r="AN53" i="1"/>
  <c r="AN69" i="1"/>
  <c r="AN85" i="1"/>
  <c r="AN101" i="1"/>
  <c r="AN7" i="1"/>
  <c r="AN23" i="1"/>
  <c r="AN39" i="1"/>
  <c r="AN55" i="1"/>
  <c r="AN71" i="1"/>
  <c r="AN87" i="1"/>
  <c r="AN103" i="1"/>
  <c r="AN9" i="1"/>
  <c r="AN25" i="1"/>
  <c r="AN41" i="1"/>
  <c r="AN57" i="1"/>
  <c r="AN73" i="1"/>
  <c r="AN89" i="1"/>
  <c r="AN11" i="1"/>
  <c r="AN27" i="1"/>
  <c r="AN43" i="1"/>
  <c r="AN59" i="1"/>
  <c r="AN75" i="1"/>
  <c r="AN91" i="1"/>
  <c r="AE3" i="4"/>
  <c r="AN4" i="4"/>
  <c r="AN6" i="4"/>
  <c r="AN8" i="4"/>
  <c r="AN10" i="4"/>
  <c r="AN12" i="4"/>
  <c r="AN14" i="4"/>
  <c r="AN16" i="4"/>
  <c r="AN18" i="4"/>
  <c r="AN20" i="4"/>
  <c r="AN22" i="4"/>
  <c r="AN24" i="4"/>
  <c r="AN26" i="4"/>
  <c r="AN28" i="4"/>
  <c r="AN30" i="4"/>
  <c r="AN32" i="4"/>
  <c r="AN34" i="4"/>
  <c r="AN36" i="4"/>
  <c r="AN38" i="4"/>
  <c r="AN40" i="4"/>
  <c r="AN42" i="4"/>
  <c r="AN44" i="4"/>
  <c r="AN46" i="4"/>
  <c r="AN48" i="4"/>
  <c r="AN50" i="4"/>
  <c r="AN52" i="4"/>
  <c r="AN54" i="4"/>
  <c r="AN56" i="4"/>
  <c r="AN58" i="4"/>
  <c r="AN60" i="4"/>
  <c r="AN62" i="4"/>
  <c r="AN64" i="4"/>
  <c r="AN66" i="4"/>
  <c r="AN68" i="4"/>
  <c r="AN70" i="4"/>
  <c r="AN72" i="4"/>
  <c r="AN74" i="4"/>
  <c r="AN76" i="4"/>
  <c r="AN78" i="4"/>
  <c r="AN80" i="4"/>
  <c r="AN82" i="4"/>
  <c r="AN84" i="4"/>
  <c r="AN86" i="4"/>
  <c r="AN88" i="4"/>
  <c r="AN90" i="4"/>
  <c r="AN92" i="4"/>
  <c r="AN94" i="4"/>
  <c r="AN96" i="4"/>
  <c r="AN98" i="4"/>
  <c r="AN19" i="4"/>
  <c r="AN35" i="4"/>
  <c r="AN51" i="4"/>
  <c r="AN67" i="4"/>
  <c r="AN83" i="4"/>
  <c r="AN5" i="4"/>
  <c r="AN21" i="4"/>
  <c r="AN37" i="4"/>
  <c r="AN53" i="4"/>
  <c r="AN69" i="4"/>
  <c r="AN99" i="4"/>
  <c r="AN7" i="4"/>
  <c r="AN23" i="4"/>
  <c r="AN39" i="4"/>
  <c r="AN55" i="4"/>
  <c r="AN71" i="4"/>
  <c r="AN104" i="4"/>
  <c r="AN9" i="4"/>
  <c r="AN25" i="4"/>
  <c r="AN41" i="4"/>
  <c r="AN57" i="4"/>
  <c r="AN73" i="4"/>
  <c r="AN85" i="4"/>
  <c r="AN89" i="4"/>
  <c r="AN93" i="4"/>
  <c r="AN102" i="4"/>
  <c r="AN11" i="4"/>
  <c r="AN27" i="4"/>
  <c r="AN43" i="4"/>
  <c r="AN59" i="4"/>
  <c r="AN75" i="4"/>
  <c r="AN97" i="4"/>
  <c r="AN100" i="4"/>
  <c r="AN13" i="4"/>
  <c r="AN29" i="4"/>
  <c r="AN45" i="4"/>
  <c r="AN61" i="4"/>
  <c r="AN77" i="4"/>
  <c r="AN15" i="4"/>
  <c r="AN31" i="4"/>
  <c r="AN47" i="4"/>
  <c r="AN63" i="4"/>
  <c r="AN79" i="4"/>
  <c r="AN103" i="4"/>
  <c r="AN17" i="4"/>
  <c r="AN33" i="4"/>
  <c r="AN49" i="4"/>
  <c r="AN65" i="4"/>
  <c r="AN81" i="4"/>
  <c r="AN87" i="4"/>
  <c r="AN91" i="4"/>
  <c r="AN95" i="4"/>
  <c r="AN101" i="4"/>
  <c r="AN5" i="3"/>
  <c r="AN7" i="3"/>
  <c r="AN9" i="3"/>
  <c r="AN11" i="3"/>
  <c r="AN13" i="3"/>
  <c r="AN15" i="3"/>
  <c r="AN17" i="3"/>
  <c r="AN19" i="3"/>
  <c r="AN21" i="3"/>
  <c r="AN23" i="3"/>
  <c r="AN25" i="3"/>
  <c r="AN27" i="3"/>
  <c r="AN29" i="3"/>
  <c r="AN31" i="3"/>
  <c r="AN33" i="3"/>
  <c r="AN35" i="3"/>
  <c r="AN37" i="3"/>
  <c r="AN39" i="3"/>
  <c r="AN41" i="3"/>
  <c r="AN43" i="3"/>
  <c r="AN45" i="3"/>
  <c r="AN47" i="3"/>
  <c r="AN49" i="3"/>
  <c r="AN51" i="3"/>
  <c r="AN53" i="3"/>
  <c r="AN55" i="3"/>
  <c r="AN57" i="3"/>
  <c r="AN59" i="3"/>
  <c r="AN61" i="3"/>
  <c r="AN63" i="3"/>
  <c r="AN65" i="3"/>
  <c r="AN67" i="3"/>
  <c r="AN69" i="3"/>
  <c r="AN71" i="3"/>
  <c r="AN73" i="3"/>
  <c r="AN75" i="3"/>
  <c r="AN77" i="3"/>
  <c r="AN79" i="3"/>
  <c r="AN81" i="3"/>
  <c r="AN83" i="3"/>
  <c r="AN85" i="3"/>
  <c r="AN87" i="3"/>
  <c r="AN89" i="3"/>
  <c r="AN91" i="3"/>
  <c r="AN93" i="3"/>
  <c r="AN95" i="3"/>
  <c r="AN97" i="3"/>
  <c r="AN99" i="3"/>
  <c r="AN101" i="3"/>
  <c r="AN103" i="3"/>
  <c r="AN8" i="3"/>
  <c r="AN24" i="3"/>
  <c r="AN40" i="3"/>
  <c r="AN56" i="3"/>
  <c r="AN72" i="3"/>
  <c r="AN88" i="3"/>
  <c r="AN104" i="3"/>
  <c r="AN10" i="3"/>
  <c r="AN26" i="3"/>
  <c r="AN42" i="3"/>
  <c r="AN58" i="3"/>
  <c r="AN74" i="3"/>
  <c r="AN90" i="3"/>
  <c r="AN12" i="3"/>
  <c r="AN28" i="3"/>
  <c r="AN44" i="3"/>
  <c r="AN60" i="3"/>
  <c r="AN76" i="3"/>
  <c r="AN92" i="3"/>
  <c r="AN14" i="3"/>
  <c r="AN30" i="3"/>
  <c r="AN46" i="3"/>
  <c r="AN62" i="3"/>
  <c r="AN78" i="3"/>
  <c r="AN94" i="3"/>
  <c r="AN16" i="3"/>
  <c r="AN32" i="3"/>
  <c r="AN48" i="3"/>
  <c r="AN64" i="3"/>
  <c r="AN80" i="3"/>
  <c r="AN96" i="3"/>
  <c r="AN18" i="3"/>
  <c r="AN34" i="3"/>
  <c r="AN50" i="3"/>
  <c r="AN66" i="3"/>
  <c r="AN82" i="3"/>
  <c r="AN98" i="3"/>
  <c r="AN4" i="3"/>
  <c r="AN20" i="3"/>
  <c r="AN36" i="3"/>
  <c r="AN52" i="3"/>
  <c r="AN68" i="3"/>
  <c r="AN84" i="3"/>
  <c r="AN100" i="3"/>
  <c r="AN6" i="3"/>
  <c r="AN22" i="3"/>
  <c r="AN38" i="3"/>
  <c r="AN54" i="3"/>
  <c r="AN70" i="3"/>
  <c r="AN86" i="3"/>
  <c r="AN102" i="3"/>
  <c r="AE3" i="3"/>
  <c r="AE3" i="2"/>
  <c r="AN7" i="2"/>
  <c r="AN14" i="2"/>
  <c r="AN16" i="2"/>
  <c r="AN18" i="2"/>
  <c r="AN20" i="2"/>
  <c r="AN22" i="2"/>
  <c r="AN24" i="2"/>
  <c r="AN26" i="2"/>
  <c r="AN28" i="2"/>
  <c r="AN30" i="2"/>
  <c r="AN32" i="2"/>
  <c r="AN34" i="2"/>
  <c r="AN36" i="2"/>
  <c r="AN38" i="2"/>
  <c r="AN40" i="2"/>
  <c r="AN42" i="2"/>
  <c r="AN44" i="2"/>
  <c r="AN46" i="2"/>
  <c r="AN48" i="2"/>
  <c r="AN50" i="2"/>
  <c r="AN52" i="2"/>
  <c r="AN54" i="2"/>
  <c r="AN56" i="2"/>
  <c r="AN58" i="2"/>
  <c r="AN60" i="2"/>
  <c r="AN62" i="2"/>
  <c r="AN64" i="2"/>
  <c r="AN66" i="2"/>
  <c r="AN68" i="2"/>
  <c r="AN70" i="2"/>
  <c r="AN72" i="2"/>
  <c r="AN74" i="2"/>
  <c r="AN76" i="2"/>
  <c r="AN78" i="2"/>
  <c r="AN80" i="2"/>
  <c r="AN82" i="2"/>
  <c r="AN84" i="2"/>
  <c r="AN86" i="2"/>
  <c r="AN88" i="2"/>
  <c r="AN90" i="2"/>
  <c r="AN92" i="2"/>
  <c r="AN94" i="2"/>
  <c r="AN96" i="2"/>
  <c r="AN98" i="2"/>
  <c r="AN100" i="2"/>
  <c r="AN102" i="2"/>
  <c r="AN104" i="2"/>
  <c r="AN5" i="2"/>
  <c r="AN12" i="2"/>
  <c r="AN10" i="2"/>
  <c r="AN8" i="2"/>
  <c r="AN6" i="2"/>
  <c r="AN15" i="2"/>
  <c r="AN17" i="2"/>
  <c r="AN19" i="2"/>
  <c r="AN21" i="2"/>
  <c r="AN23" i="2"/>
  <c r="AN25" i="2"/>
  <c r="AN27" i="2"/>
  <c r="AN29" i="2"/>
  <c r="AN31" i="2"/>
  <c r="AN33" i="2"/>
  <c r="AN35" i="2"/>
  <c r="AN37" i="2"/>
  <c r="AN39" i="2"/>
  <c r="AN41" i="2"/>
  <c r="AN43" i="2"/>
  <c r="AN45" i="2"/>
  <c r="AN47" i="2"/>
  <c r="AN49" i="2"/>
  <c r="AN51" i="2"/>
  <c r="AN53" i="2"/>
  <c r="AN55" i="2"/>
  <c r="AN57" i="2"/>
  <c r="AN59" i="2"/>
  <c r="AN61" i="2"/>
  <c r="AN63" i="2"/>
  <c r="AN65" i="2"/>
  <c r="AN67" i="2"/>
  <c r="AN69" i="2"/>
  <c r="AN71" i="2"/>
  <c r="AN73" i="2"/>
  <c r="AN75" i="2"/>
  <c r="AN77" i="2"/>
  <c r="AN79" i="2"/>
  <c r="AN81" i="2"/>
  <c r="AN83" i="2"/>
  <c r="AN85" i="2"/>
  <c r="AN87" i="2"/>
  <c r="AN89" i="2"/>
  <c r="AN91" i="2"/>
  <c r="AN93" i="2"/>
  <c r="AN95" i="2"/>
  <c r="AN97" i="2"/>
  <c r="AN99" i="2"/>
  <c r="AN101" i="2"/>
  <c r="AN103" i="2"/>
  <c r="AN4" i="2"/>
  <c r="AN13" i="2"/>
  <c r="AN11" i="2"/>
  <c r="AN9" i="2"/>
  <c r="AN3" i="3" l="1"/>
  <c r="AN3" i="1"/>
  <c r="AN3" i="4"/>
  <c r="AN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<sst xmlns="http://schemas.openxmlformats.org/spreadsheetml/2006/main" count="8" uniqueCount="8">
  <si>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age</t>
  </si>
  <si>
    <t>year</t>
  </si>
  <si>
    <t>ARIMA0</t>
  </si>
  <si>
    <t>ARIMA1</t>
  </si>
  <si>
    <t>ARIMA2</t>
  </si>
  <si>
    <t>GLM_deg1</t>
  </si>
  <si>
    <t>GLM_deg2</t>
  </si>
  <si>
    <t>apc_pred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</si>
</sst>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1499984740745262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41" fontId="0" fillId="0" borderId="0" xfId="1" applyFont="1" applyAlignment="1"/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/>
    <xf numFmtId="41" fontId="0" fillId="2" borderId="0" xfId="1" applyFont="1" applyFill="1" applyAlignment="1"/>
    <xf numFmtId="41" fontId="0" fillId="0" borderId="0" xfId="0" applyNumberFormat="1">
      <alignment vertical="center"/>
    </xf>
    <xf numFmtId="43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CF52-4E7A-4CA4-BF40-BA20B8584659}">
  <sheetPr>
    <tabColor rgb="FFFFFF00"/>
  </sheetPr>
  <dimension ref="A3:AE104"/>
  <sheetViews>
    <sheetView tabSelected="1" zoomScale="70" zoomScaleNormal="70" workbookViewId="0">
      <selection activeCell="Z42" sqref="Z42"/>
    </sheetView>
  </sheetViews>
  <sheetFormatPr defaultRowHeight="16.5" x14ac:dyDescent="0.3"/>
  <cols>
    <col min="2" max="16" width="10.875" customWidth="1"/>
    <col min="17" max="31" width="10.875" bestFit="1" customWidth="1"/>
  </cols>
  <sheetData>
    <row r="3" spans="1:31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</row>
    <row r="4" spans="1:31" x14ac:dyDescent="0.3">
      <c r="A4" s="1">
        <v>0</v>
      </c>
      <c r="B4" s="2">
        <v>85341.531484750332</v>
      </c>
      <c r="C4" s="2">
        <v>82864.267986240622</v>
      </c>
      <c r="D4" s="2">
        <v>82407.845927963033</v>
      </c>
      <c r="E4" s="2">
        <v>82132.553212313112</v>
      </c>
      <c r="F4" s="2">
        <v>80864.817670861477</v>
      </c>
      <c r="G4" s="2">
        <v>80298.141799750534</v>
      </c>
      <c r="H4" s="2">
        <v>76982.740995390923</v>
      </c>
      <c r="I4" s="2">
        <v>77300.67752203792</v>
      </c>
      <c r="J4" s="2">
        <v>78535.775064002926</v>
      </c>
      <c r="K4" s="2">
        <v>76990.686178311953</v>
      </c>
      <c r="L4" s="2">
        <v>78188.302396087383</v>
      </c>
      <c r="M4" s="2">
        <v>77700.112681907922</v>
      </c>
      <c r="N4" s="2">
        <v>77902.38739901298</v>
      </c>
      <c r="O4" s="2">
        <v>74075.45833448229</v>
      </c>
      <c r="P4" s="2">
        <v>71376.204039593082</v>
      </c>
      <c r="Q4" s="2">
        <v>67454.64892658552</v>
      </c>
      <c r="R4" s="2">
        <v>65865.272021818106</v>
      </c>
      <c r="S4" s="2">
        <v>65109.488117954344</v>
      </c>
      <c r="T4" s="2">
        <v>65312.077764779315</v>
      </c>
      <c r="U4" s="2">
        <v>63885.383413504256</v>
      </c>
      <c r="V4" s="2">
        <v>64045.897014213355</v>
      </c>
      <c r="W4" s="8">
        <v>63329.844666380879</v>
      </c>
      <c r="X4" s="8">
        <v>62163.765218326422</v>
      </c>
      <c r="Y4" s="8">
        <v>61247.865314067138</v>
      </c>
      <c r="Z4" s="8">
        <v>60236.123673251313</v>
      </c>
      <c r="AA4" s="8">
        <v>56897.926692163586</v>
      </c>
      <c r="AB4" s="8">
        <v>58546.480692620455</v>
      </c>
      <c r="AC4" s="8">
        <v>61143.03353466402</v>
      </c>
      <c r="AD4" s="8">
        <v>59305.248922289305</v>
      </c>
      <c r="AE4" s="8"/>
    </row>
    <row r="5" spans="1:31" x14ac:dyDescent="0.3">
      <c r="A5" s="1">
        <v>1</v>
      </c>
      <c r="B5" s="2">
        <v>6839.3473391891848</v>
      </c>
      <c r="C5" s="2">
        <v>6113.3922204265373</v>
      </c>
      <c r="D5" s="2">
        <v>6058.0622767828045</v>
      </c>
      <c r="E5" s="2">
        <v>5779.5204906106701</v>
      </c>
      <c r="F5" s="2">
        <v>5730.6936102061736</v>
      </c>
      <c r="G5" s="2">
        <v>5648.6255862893622</v>
      </c>
      <c r="H5" s="2">
        <v>5655.5801539449512</v>
      </c>
      <c r="I5" s="2">
        <v>5387.7039021283726</v>
      </c>
      <c r="J5" s="2">
        <v>5230.8413393177916</v>
      </c>
      <c r="K5" s="2">
        <v>5232.455706153658</v>
      </c>
      <c r="L5" s="2">
        <v>5357.3895710613642</v>
      </c>
      <c r="M5" s="2">
        <v>4791.4686565875918</v>
      </c>
      <c r="N5" s="2">
        <v>5180.1515492211547</v>
      </c>
      <c r="O5" s="2">
        <v>5324.8615101887808</v>
      </c>
      <c r="P5" s="2">
        <v>4655.8508500139014</v>
      </c>
      <c r="Q5" s="2">
        <v>4525.9826399602316</v>
      </c>
      <c r="R5" s="2">
        <v>4533.3307549202118</v>
      </c>
      <c r="S5" s="2">
        <v>4432.5984638586669</v>
      </c>
      <c r="T5" s="2">
        <v>4586.2094883306472</v>
      </c>
      <c r="U5" s="2">
        <v>3945.8853297548894</v>
      </c>
      <c r="V5" s="2">
        <v>4520.5009598970873</v>
      </c>
      <c r="W5" s="8">
        <v>4278.2973368429684</v>
      </c>
      <c r="X5" s="8">
        <v>4228.1089312258591</v>
      </c>
      <c r="Y5" s="8">
        <v>4135.932829622926</v>
      </c>
      <c r="Z5" s="8">
        <v>4165.6579751452682</v>
      </c>
      <c r="AA5" s="8">
        <v>3998.7334830589066</v>
      </c>
      <c r="AB5" s="8">
        <v>4044.794294228835</v>
      </c>
      <c r="AC5" s="8">
        <v>4691.5557843922643</v>
      </c>
      <c r="AD5" s="8">
        <v>4778.3136233797795</v>
      </c>
      <c r="AE5" s="8"/>
    </row>
    <row r="6" spans="1:31" x14ac:dyDescent="0.3">
      <c r="A6" s="1">
        <v>2</v>
      </c>
      <c r="B6" s="2">
        <v>4701.4940093401856</v>
      </c>
      <c r="C6" s="2">
        <v>4388.9051813565648</v>
      </c>
      <c r="D6" s="2">
        <v>4017.3179313606674</v>
      </c>
      <c r="E6" s="2">
        <v>3934.6370084571417</v>
      </c>
      <c r="F6" s="2">
        <v>4100.8502393605186</v>
      </c>
      <c r="G6" s="2">
        <v>3817.3657091481409</v>
      </c>
      <c r="H6" s="2">
        <v>3845.0459203056353</v>
      </c>
      <c r="I6" s="2">
        <v>3693.4859481161875</v>
      </c>
      <c r="J6" s="2">
        <v>3730.3295721305458</v>
      </c>
      <c r="K6" s="2">
        <v>3298.0573417537389</v>
      </c>
      <c r="L6" s="2">
        <v>3661.7913474137176</v>
      </c>
      <c r="M6" s="2">
        <v>3292.6719471249985</v>
      </c>
      <c r="N6" s="2">
        <v>3274.0937446735579</v>
      </c>
      <c r="O6" s="2">
        <v>3330.7342112456454</v>
      </c>
      <c r="P6" s="2">
        <v>3161.5719638882942</v>
      </c>
      <c r="Q6" s="2">
        <v>3153.2965084063339</v>
      </c>
      <c r="R6" s="2">
        <v>3008.5308726296644</v>
      </c>
      <c r="S6" s="2">
        <v>3055.2743898941671</v>
      </c>
      <c r="T6" s="2">
        <v>2891.0371419056823</v>
      </c>
      <c r="U6" s="2">
        <v>2768.6212150301512</v>
      </c>
      <c r="V6" s="2">
        <v>2773.7575549841395</v>
      </c>
      <c r="W6" s="8">
        <v>2814.7815899392835</v>
      </c>
      <c r="X6" s="8">
        <v>2844.3885904911485</v>
      </c>
      <c r="Y6" s="8">
        <v>2976.7630763018487</v>
      </c>
      <c r="Z6" s="8">
        <v>2548.0414202378388</v>
      </c>
      <c r="AA6" s="8">
        <v>2542.7271078306399</v>
      </c>
      <c r="AB6" s="8">
        <v>2625.9019125989321</v>
      </c>
      <c r="AC6" s="8">
        <v>3027.7167835710397</v>
      </c>
      <c r="AD6" s="8">
        <v>3312.6009661715716</v>
      </c>
      <c r="AE6" s="8"/>
    </row>
    <row r="7" spans="1:31" x14ac:dyDescent="0.3">
      <c r="A7" s="1">
        <v>3</v>
      </c>
      <c r="B7" s="2">
        <v>3480.0646490263516</v>
      </c>
      <c r="C7" s="2">
        <v>3559.9939260123269</v>
      </c>
      <c r="D7" s="2">
        <v>3257.8705627879744</v>
      </c>
      <c r="E7" s="2">
        <v>2878.1787173720763</v>
      </c>
      <c r="F7" s="2">
        <v>3056.872830688294</v>
      </c>
      <c r="G7" s="2">
        <v>2854.937044118913</v>
      </c>
      <c r="H7" s="2">
        <v>2889.5161661774723</v>
      </c>
      <c r="I7" s="2">
        <v>2761.4781322092581</v>
      </c>
      <c r="J7" s="2">
        <v>2966.4029470619648</v>
      </c>
      <c r="K7" s="2">
        <v>2517.262391327451</v>
      </c>
      <c r="L7" s="2">
        <v>2557.8871272827364</v>
      </c>
      <c r="M7" s="2">
        <v>2488.3197211743109</v>
      </c>
      <c r="N7" s="2">
        <v>2456.2291815960875</v>
      </c>
      <c r="O7" s="2">
        <v>2541.1579934187316</v>
      </c>
      <c r="P7" s="2">
        <v>2431.8258137174944</v>
      </c>
      <c r="Q7" s="2">
        <v>2434.2643283182406</v>
      </c>
      <c r="R7" s="2">
        <v>2345.6050433959817</v>
      </c>
      <c r="S7" s="2">
        <v>2234.6133356270143</v>
      </c>
      <c r="T7" s="2">
        <v>2117.9377029733291</v>
      </c>
      <c r="U7" s="2">
        <v>2098.8611237298742</v>
      </c>
      <c r="V7" s="2">
        <v>2263.3605235085683</v>
      </c>
      <c r="W7" s="8">
        <v>2300.2703884193602</v>
      </c>
      <c r="X7" s="8">
        <v>2255.2478268762525</v>
      </c>
      <c r="Y7" s="8">
        <v>2206.9886128885541</v>
      </c>
      <c r="Z7" s="8">
        <v>1897.209148040725</v>
      </c>
      <c r="AA7" s="8">
        <v>2022.4167072049306</v>
      </c>
      <c r="AB7" s="8">
        <v>2136.3422301476808</v>
      </c>
      <c r="AC7" s="8">
        <v>2223.5010491472344</v>
      </c>
      <c r="AD7" s="8">
        <v>2360.8975483441195</v>
      </c>
      <c r="AE7" s="8"/>
    </row>
    <row r="8" spans="1:31" x14ac:dyDescent="0.3">
      <c r="A8" s="1">
        <v>4</v>
      </c>
      <c r="B8" s="2">
        <v>2865.8427026107765</v>
      </c>
      <c r="C8" s="2">
        <v>2703.4091441809196</v>
      </c>
      <c r="D8" s="2">
        <v>2468.2281235010496</v>
      </c>
      <c r="E8" s="2">
        <v>2323.5320634907466</v>
      </c>
      <c r="F8" s="2">
        <v>2337.0529384365364</v>
      </c>
      <c r="G8" s="2">
        <v>2141.5737222376642</v>
      </c>
      <c r="H8" s="2">
        <v>2419.0878166418761</v>
      </c>
      <c r="I8" s="2">
        <v>2355.4674648413552</v>
      </c>
      <c r="J8" s="2">
        <v>2212.9446159952267</v>
      </c>
      <c r="K8" s="2">
        <v>2116.0694693553874</v>
      </c>
      <c r="L8" s="2">
        <v>2068.3887615195499</v>
      </c>
      <c r="M8" s="2">
        <v>1936.0089620632887</v>
      </c>
      <c r="N8" s="2">
        <v>2023.4810625596899</v>
      </c>
      <c r="O8" s="2">
        <v>1912.4911044761184</v>
      </c>
      <c r="P8" s="2">
        <v>1792.7049175781317</v>
      </c>
      <c r="Q8" s="2">
        <v>1765.1712896379925</v>
      </c>
      <c r="R8" s="2">
        <v>1794.6428505379117</v>
      </c>
      <c r="S8" s="2">
        <v>1969.0235027825252</v>
      </c>
      <c r="T8" s="2">
        <v>1808.2082589479537</v>
      </c>
      <c r="U8" s="2">
        <v>1886.1796701281767</v>
      </c>
      <c r="V8" s="2">
        <v>1662.5157804811279</v>
      </c>
      <c r="W8" s="8">
        <v>1669.1392558947718</v>
      </c>
      <c r="X8" s="8">
        <v>1591.2443198643721</v>
      </c>
      <c r="Y8" s="8">
        <v>1686.8401822764342</v>
      </c>
      <c r="Z8" s="8">
        <v>1507.5061246495654</v>
      </c>
      <c r="AA8" s="8">
        <v>1484.4743658990637</v>
      </c>
      <c r="AB8" s="8">
        <v>1647.8718360230819</v>
      </c>
      <c r="AC8" s="8">
        <v>1741.0464878473949</v>
      </c>
      <c r="AD8" s="8">
        <v>1788.792321758692</v>
      </c>
      <c r="AE8" s="8"/>
    </row>
    <row r="9" spans="1:31" x14ac:dyDescent="0.3">
      <c r="A9" s="1">
        <v>5</v>
      </c>
      <c r="B9" s="2">
        <v>2482.162907116935</v>
      </c>
      <c r="C9" s="2">
        <v>2601.0110897832146</v>
      </c>
      <c r="D9" s="2">
        <v>2267.2880739397551</v>
      </c>
      <c r="E9" s="2">
        <v>2277.9464070306058</v>
      </c>
      <c r="F9" s="2">
        <v>2170.7548277252363</v>
      </c>
      <c r="G9" s="2">
        <v>2103.4630069828695</v>
      </c>
      <c r="H9" s="2">
        <v>1899.7442902530788</v>
      </c>
      <c r="I9" s="2">
        <v>1863.3358560495001</v>
      </c>
      <c r="J9" s="2">
        <v>1940.8385452986165</v>
      </c>
      <c r="K9" s="2">
        <v>1807.6360273322459</v>
      </c>
      <c r="L9" s="2">
        <v>1711.8792565975698</v>
      </c>
      <c r="M9" s="2">
        <v>2000.5546728249158</v>
      </c>
      <c r="N9" s="2">
        <v>1680.6529654352948</v>
      </c>
      <c r="O9" s="2">
        <v>1533.7896617262606</v>
      </c>
      <c r="P9" s="2">
        <v>1538.307221079348</v>
      </c>
      <c r="Q9" s="2">
        <v>1405.5454742116794</v>
      </c>
      <c r="R9" s="2">
        <v>1565.1523594352566</v>
      </c>
      <c r="S9" s="2">
        <v>1423.6491829800079</v>
      </c>
      <c r="T9" s="2">
        <v>1494.4420910188956</v>
      </c>
      <c r="U9" s="2">
        <v>1402.9876714543425</v>
      </c>
      <c r="V9" s="2">
        <v>1567.4938475549097</v>
      </c>
      <c r="W9" s="8">
        <v>1408.8455163875203</v>
      </c>
      <c r="X9" s="8">
        <v>1458.7616204922972</v>
      </c>
      <c r="Y9" s="8">
        <v>1434.6729256310241</v>
      </c>
      <c r="Z9" s="8">
        <v>1414.8271847079106</v>
      </c>
      <c r="AA9" s="8">
        <v>1456.2401485624664</v>
      </c>
      <c r="AB9" s="8">
        <v>1449.3610217622784</v>
      </c>
      <c r="AC9" s="8">
        <v>1660.7758050636264</v>
      </c>
      <c r="AD9" s="8">
        <v>1660.6113733439954</v>
      </c>
      <c r="AE9" s="8"/>
    </row>
    <row r="10" spans="1:31" x14ac:dyDescent="0.3">
      <c r="A10" s="1">
        <v>6</v>
      </c>
      <c r="B10" s="2">
        <v>2199.0673360816586</v>
      </c>
      <c r="C10" s="2">
        <v>2332.8037838657951</v>
      </c>
      <c r="D10" s="2">
        <v>2055.0700368838748</v>
      </c>
      <c r="E10" s="2">
        <v>1974.3920984232279</v>
      </c>
      <c r="F10" s="2">
        <v>1834.7328018117496</v>
      </c>
      <c r="G10" s="2">
        <v>1843.5250348289164</v>
      </c>
      <c r="H10" s="2">
        <v>1723.9227635795041</v>
      </c>
      <c r="I10" s="2">
        <v>1610.7004098129607</v>
      </c>
      <c r="J10" s="2">
        <v>1721.5109148324416</v>
      </c>
      <c r="K10" s="2">
        <v>1788.3157361133958</v>
      </c>
      <c r="L10" s="2">
        <v>1692.9099672586456</v>
      </c>
      <c r="M10" s="2">
        <v>1439.4798314655147</v>
      </c>
      <c r="N10" s="2">
        <v>1549.0923694469282</v>
      </c>
      <c r="O10" s="2">
        <v>1317.54413656971</v>
      </c>
      <c r="P10" s="2">
        <v>1346.2213272147612</v>
      </c>
      <c r="Q10" s="2">
        <v>1234.6463912121608</v>
      </c>
      <c r="R10" s="2">
        <v>1360.2717052132896</v>
      </c>
      <c r="S10" s="2">
        <v>1163.8017263821976</v>
      </c>
      <c r="T10" s="2">
        <v>1306.1538277338498</v>
      </c>
      <c r="U10" s="2">
        <v>1282.2700731781529</v>
      </c>
      <c r="V10" s="2">
        <v>1360.2452797825852</v>
      </c>
      <c r="W10" s="8">
        <v>1372.3521904379879</v>
      </c>
      <c r="X10" s="8">
        <v>1171.5070774914127</v>
      </c>
      <c r="Y10" s="8">
        <v>1202.0622079454597</v>
      </c>
      <c r="Z10" s="8">
        <v>1294.6220920393184</v>
      </c>
      <c r="AA10" s="8">
        <v>1203.501156725692</v>
      </c>
      <c r="AB10" s="8">
        <v>1398.6635986105111</v>
      </c>
      <c r="AC10" s="8">
        <v>1388.3994031816001</v>
      </c>
      <c r="AD10" s="8">
        <v>1342.8181672182607</v>
      </c>
      <c r="AE10" s="8"/>
    </row>
    <row r="11" spans="1:31" x14ac:dyDescent="0.3">
      <c r="A11" s="1">
        <v>7</v>
      </c>
      <c r="B11" s="2">
        <v>2142.1907096307605</v>
      </c>
      <c r="C11" s="2">
        <v>2096.7596051830628</v>
      </c>
      <c r="D11" s="2">
        <v>1882.0853959701903</v>
      </c>
      <c r="E11" s="2">
        <v>2030.2086801475339</v>
      </c>
      <c r="F11" s="2">
        <v>1808.8335722022161</v>
      </c>
      <c r="G11" s="2">
        <v>1642.2417432556033</v>
      </c>
      <c r="H11" s="2">
        <v>1469.9034073317855</v>
      </c>
      <c r="I11" s="2">
        <v>1593.2304747230721</v>
      </c>
      <c r="J11" s="2">
        <v>1527.5598621757174</v>
      </c>
      <c r="K11" s="2">
        <v>1580.6137867518937</v>
      </c>
      <c r="L11" s="2">
        <v>1471.1560774442946</v>
      </c>
      <c r="M11" s="2">
        <v>1455.9842063075259</v>
      </c>
      <c r="N11" s="2">
        <v>1497.2365692551907</v>
      </c>
      <c r="O11" s="2">
        <v>1382.8147216704881</v>
      </c>
      <c r="P11" s="2">
        <v>1260.5235343389124</v>
      </c>
      <c r="Q11" s="2">
        <v>1303.6863709410613</v>
      </c>
      <c r="R11" s="2">
        <v>1234.5371830910933</v>
      </c>
      <c r="S11" s="2">
        <v>1381.0381231253648</v>
      </c>
      <c r="T11" s="2">
        <v>1204.0323033238769</v>
      </c>
      <c r="U11" s="2">
        <v>1293.2440927646612</v>
      </c>
      <c r="V11" s="2">
        <v>1136.9503168702988</v>
      </c>
      <c r="W11" s="8">
        <v>1303.0983100057563</v>
      </c>
      <c r="X11" s="8">
        <v>1294.9868813347728</v>
      </c>
      <c r="Y11" s="8">
        <v>1172.8352288313883</v>
      </c>
      <c r="Z11" s="8">
        <v>1174.9837517471974</v>
      </c>
      <c r="AA11" s="8">
        <v>1152.9958108143794</v>
      </c>
      <c r="AB11" s="8">
        <v>1232.6804870200228</v>
      </c>
      <c r="AC11" s="8">
        <v>1135.070323636781</v>
      </c>
      <c r="AD11" s="8">
        <v>1264.2963952729458</v>
      </c>
      <c r="AE11" s="8"/>
    </row>
    <row r="12" spans="1:31" x14ac:dyDescent="0.3">
      <c r="A12" s="1">
        <v>8</v>
      </c>
      <c r="B12" s="2">
        <v>2331.5176086007123</v>
      </c>
      <c r="C12" s="2">
        <v>2002.3979820441762</v>
      </c>
      <c r="D12" s="2">
        <v>1967.606121671043</v>
      </c>
      <c r="E12" s="2">
        <v>1711.1294022492905</v>
      </c>
      <c r="F12" s="2">
        <v>1830.2498037205376</v>
      </c>
      <c r="G12" s="2">
        <v>1634.8616420357753</v>
      </c>
      <c r="H12" s="2">
        <v>1593.0613546108495</v>
      </c>
      <c r="I12" s="2">
        <v>1673.382768794763</v>
      </c>
      <c r="J12" s="2">
        <v>1569.8361015949652</v>
      </c>
      <c r="K12" s="2">
        <v>1464.450096770247</v>
      </c>
      <c r="L12" s="2">
        <v>1480.3317105059816</v>
      </c>
      <c r="M12" s="2">
        <v>1531.5722561273781</v>
      </c>
      <c r="N12" s="2">
        <v>1424.4660962547687</v>
      </c>
      <c r="O12" s="2">
        <v>1404.9348021345857</v>
      </c>
      <c r="P12" s="2">
        <v>1293.2026868130185</v>
      </c>
      <c r="Q12" s="2">
        <v>1240.9813987211332</v>
      </c>
      <c r="R12" s="2">
        <v>1324.5283071958679</v>
      </c>
      <c r="S12" s="2">
        <v>1149.8800914931619</v>
      </c>
      <c r="T12" s="2">
        <v>1243.8673743466125</v>
      </c>
      <c r="U12" s="2">
        <v>1210.461805712808</v>
      </c>
      <c r="V12" s="2">
        <v>1270.5931303674081</v>
      </c>
      <c r="W12" s="8">
        <v>1354.365437636068</v>
      </c>
      <c r="X12" s="8">
        <v>1184.263503509449</v>
      </c>
      <c r="Y12" s="8">
        <v>1141.2645146994842</v>
      </c>
      <c r="Z12" s="8">
        <v>1208.5916120939953</v>
      </c>
      <c r="AA12" s="8">
        <v>1013.0956200645572</v>
      </c>
      <c r="AB12" s="8">
        <v>1132.6325239772334</v>
      </c>
      <c r="AC12" s="8">
        <v>1262.8390469900226</v>
      </c>
      <c r="AD12" s="8">
        <v>1174.0929814428046</v>
      </c>
      <c r="AE12" s="8"/>
    </row>
    <row r="13" spans="1:31" x14ac:dyDescent="0.3">
      <c r="A13" s="1">
        <v>9</v>
      </c>
      <c r="B13" s="2">
        <v>2083.5380520587119</v>
      </c>
      <c r="C13" s="2">
        <v>1880.2691453699008</v>
      </c>
      <c r="D13" s="2">
        <v>1789.7405968618925</v>
      </c>
      <c r="E13" s="2">
        <v>1780.0885612342786</v>
      </c>
      <c r="F13" s="2">
        <v>1697.776819061326</v>
      </c>
      <c r="G13" s="2">
        <v>1579.2955238594209</v>
      </c>
      <c r="H13" s="2">
        <v>1621.0481622468744</v>
      </c>
      <c r="I13" s="2">
        <v>1576.9209180889302</v>
      </c>
      <c r="J13" s="2">
        <v>1372.5462192125192</v>
      </c>
      <c r="K13" s="2">
        <v>1603.1107902952704</v>
      </c>
      <c r="L13" s="2">
        <v>1486.8262717903851</v>
      </c>
      <c r="M13" s="2">
        <v>1351.5365493534036</v>
      </c>
      <c r="N13" s="2">
        <v>1413.94513060689</v>
      </c>
      <c r="O13" s="2">
        <v>1246.1462644035932</v>
      </c>
      <c r="P13" s="2">
        <v>1388.5185919824933</v>
      </c>
      <c r="Q13" s="2">
        <v>1219.8642144853568</v>
      </c>
      <c r="R13" s="2">
        <v>1161.8389136221447</v>
      </c>
      <c r="S13" s="2">
        <v>1214.9420878653455</v>
      </c>
      <c r="T13" s="2">
        <v>1348.7099319777842</v>
      </c>
      <c r="U13" s="2">
        <v>1278.8276826982028</v>
      </c>
      <c r="V13" s="2">
        <v>1249.6876196689807</v>
      </c>
      <c r="W13" s="8">
        <v>1153.5694917921874</v>
      </c>
      <c r="X13" s="8">
        <v>1134.3893835102729</v>
      </c>
      <c r="Y13" s="8">
        <v>1261.6470452273329</v>
      </c>
      <c r="Z13" s="8">
        <v>1152.9852980337234</v>
      </c>
      <c r="AA13" s="8">
        <v>1106.9176907828971</v>
      </c>
      <c r="AB13" s="8">
        <v>1180.3178992877492</v>
      </c>
      <c r="AC13" s="8">
        <v>1172.5015426980842</v>
      </c>
      <c r="AD13" s="8">
        <v>1291.9270737963332</v>
      </c>
      <c r="AE13" s="8"/>
    </row>
    <row r="14" spans="1:31" x14ac:dyDescent="0.3">
      <c r="A14" s="1">
        <v>10</v>
      </c>
      <c r="B14" s="2">
        <v>1989.2797809247022</v>
      </c>
      <c r="C14" s="2">
        <v>1977.8827850771047</v>
      </c>
      <c r="D14" s="2">
        <v>1849.4153793319276</v>
      </c>
      <c r="E14" s="2">
        <v>1928.5105422574727</v>
      </c>
      <c r="F14" s="2">
        <v>1879.6688917221336</v>
      </c>
      <c r="G14" s="2">
        <v>1802.5756967720163</v>
      </c>
      <c r="H14" s="2">
        <v>1789.7385001819709</v>
      </c>
      <c r="I14" s="2">
        <v>1724.6495806135463</v>
      </c>
      <c r="J14" s="2">
        <v>1830.9891904193164</v>
      </c>
      <c r="K14" s="2">
        <v>1481.2326533452213</v>
      </c>
      <c r="L14" s="2">
        <v>1340.9055419639221</v>
      </c>
      <c r="M14" s="2">
        <v>1341.6305401248965</v>
      </c>
      <c r="N14" s="2">
        <v>1465.0972992044999</v>
      </c>
      <c r="O14" s="2">
        <v>1312.0288110456872</v>
      </c>
      <c r="P14" s="2">
        <v>1223.2967315999088</v>
      </c>
      <c r="Q14" s="2">
        <v>1098.7000835160566</v>
      </c>
      <c r="R14" s="2">
        <v>1198.9924833533537</v>
      </c>
      <c r="S14" s="2">
        <v>1192.6589471047616</v>
      </c>
      <c r="T14" s="2">
        <v>1120.288135674976</v>
      </c>
      <c r="U14" s="2">
        <v>1216.0149271217772</v>
      </c>
      <c r="V14" s="2">
        <v>1303.6916735412749</v>
      </c>
      <c r="W14" s="8">
        <v>1307.2931451092643</v>
      </c>
      <c r="X14" s="8">
        <v>1379.8206463114259</v>
      </c>
      <c r="Y14" s="8">
        <v>1163.7937275210149</v>
      </c>
      <c r="Z14" s="8">
        <v>1382.1910332486855</v>
      </c>
      <c r="AA14" s="8">
        <v>1289.2512802102917</v>
      </c>
      <c r="AB14" s="8">
        <v>1325.3522800752914</v>
      </c>
      <c r="AC14" s="8">
        <v>1233.8375293271704</v>
      </c>
      <c r="AD14" s="8">
        <v>1241.2766775064176</v>
      </c>
      <c r="AE14" s="8"/>
    </row>
    <row r="15" spans="1:31" x14ac:dyDescent="0.3">
      <c r="A15" s="1">
        <v>11</v>
      </c>
      <c r="B15" s="2">
        <v>2254.0380676094674</v>
      </c>
      <c r="C15" s="2">
        <v>2134.7085158981872</v>
      </c>
      <c r="D15" s="2">
        <v>1967.7789552606655</v>
      </c>
      <c r="E15" s="2">
        <v>1931.1555305319769</v>
      </c>
      <c r="F15" s="2">
        <v>2027.5561334818615</v>
      </c>
      <c r="G15" s="2">
        <v>2108.3267035018666</v>
      </c>
      <c r="H15" s="2">
        <v>1874.3216020818547</v>
      </c>
      <c r="I15" s="2">
        <v>1739.6136731330823</v>
      </c>
      <c r="J15" s="2">
        <v>1599.9389200649027</v>
      </c>
      <c r="K15" s="2">
        <v>1606.5508727247914</v>
      </c>
      <c r="L15" s="2">
        <v>1672.6713290811124</v>
      </c>
      <c r="M15" s="2">
        <v>1620.571560351583</v>
      </c>
      <c r="N15" s="2">
        <v>1529.9765935462353</v>
      </c>
      <c r="O15" s="2">
        <v>1289.1011310379349</v>
      </c>
      <c r="P15" s="2">
        <v>1579.7790515932945</v>
      </c>
      <c r="Q15" s="2">
        <v>1420.4373520155752</v>
      </c>
      <c r="R15" s="2">
        <v>1417.6628771713392</v>
      </c>
      <c r="S15" s="2">
        <v>1271.2752023554249</v>
      </c>
      <c r="T15" s="2">
        <v>1237.557653072389</v>
      </c>
      <c r="U15" s="2">
        <v>1343.6857137319048</v>
      </c>
      <c r="V15" s="2">
        <v>1269.7719414749022</v>
      </c>
      <c r="W15" s="8">
        <v>1323.3493607120349</v>
      </c>
      <c r="X15" s="8">
        <v>1435.4449363237438</v>
      </c>
      <c r="Y15" s="8">
        <v>1156.0634938225928</v>
      </c>
      <c r="Z15" s="8">
        <v>1506.3482538755379</v>
      </c>
      <c r="AA15" s="8">
        <v>1475.9251969886968</v>
      </c>
      <c r="AB15" s="8">
        <v>1321.3168707003269</v>
      </c>
      <c r="AC15" s="8">
        <v>1503.7192514498279</v>
      </c>
      <c r="AD15" s="8">
        <v>1425.7722693934134</v>
      </c>
      <c r="AE15" s="8"/>
    </row>
    <row r="16" spans="1:31" x14ac:dyDescent="0.3">
      <c r="A16" s="1">
        <v>12</v>
      </c>
      <c r="B16" s="2">
        <v>2658.7943368402321</v>
      </c>
      <c r="C16" s="2">
        <v>2460.9054305764544</v>
      </c>
      <c r="D16" s="2">
        <v>2519.5012363793708</v>
      </c>
      <c r="E16" s="2">
        <v>2594.739761124551</v>
      </c>
      <c r="F16" s="2">
        <v>2023.3885737796029</v>
      </c>
      <c r="G16" s="2">
        <v>2228.8176842037801</v>
      </c>
      <c r="H16" s="2">
        <v>2050.0034816814868</v>
      </c>
      <c r="I16" s="2">
        <v>2260.8270589519084</v>
      </c>
      <c r="J16" s="2">
        <v>2146.5610081885984</v>
      </c>
      <c r="K16" s="2">
        <v>2061.6024011457343</v>
      </c>
      <c r="L16" s="2">
        <v>1732.7217979437394</v>
      </c>
      <c r="M16" s="2">
        <v>1585.3709574866036</v>
      </c>
      <c r="N16" s="2">
        <v>1615.6872580694092</v>
      </c>
      <c r="O16" s="2">
        <v>1623.4366200556685</v>
      </c>
      <c r="P16" s="2">
        <v>1527.9545203544778</v>
      </c>
      <c r="Q16" s="2">
        <v>1460.5752992121845</v>
      </c>
      <c r="R16" s="2">
        <v>1550.5474799687327</v>
      </c>
      <c r="S16" s="2">
        <v>1412.6365724081295</v>
      </c>
      <c r="T16" s="2">
        <v>1511.5781566184114</v>
      </c>
      <c r="U16" s="2">
        <v>1486.8752806088717</v>
      </c>
      <c r="V16" s="2">
        <v>1406.9899435175309</v>
      </c>
      <c r="W16" s="8">
        <v>1489.4117016961211</v>
      </c>
      <c r="X16" s="8">
        <v>1810.9112922914414</v>
      </c>
      <c r="Y16" s="8">
        <v>1586.8668335650159</v>
      </c>
      <c r="Z16" s="8">
        <v>1643.8944109836241</v>
      </c>
      <c r="AA16" s="8">
        <v>1577.5636150233804</v>
      </c>
      <c r="AB16" s="8">
        <v>1483.2767747993423</v>
      </c>
      <c r="AC16" s="8">
        <v>1578.6985021097194</v>
      </c>
      <c r="AD16" s="8">
        <v>1664.2870404463986</v>
      </c>
      <c r="AE16" s="8"/>
    </row>
    <row r="17" spans="1:31" x14ac:dyDescent="0.3">
      <c r="A17" s="1">
        <v>13</v>
      </c>
      <c r="B17" s="2">
        <v>3452.6122698192107</v>
      </c>
      <c r="C17" s="2">
        <v>3199.3346188603805</v>
      </c>
      <c r="D17" s="2">
        <v>3260.8895791886616</v>
      </c>
      <c r="E17" s="2">
        <v>3052.9687450442166</v>
      </c>
      <c r="F17" s="2">
        <v>2698.1811826632434</v>
      </c>
      <c r="G17" s="2">
        <v>2584.454253894507</v>
      </c>
      <c r="H17" s="2">
        <v>2574.4054455794744</v>
      </c>
      <c r="I17" s="2">
        <v>2651.2953308612305</v>
      </c>
      <c r="J17" s="2">
        <v>2561.3136812126345</v>
      </c>
      <c r="K17" s="2">
        <v>2364.5261295034634</v>
      </c>
      <c r="L17" s="2">
        <v>2401.0021279027451</v>
      </c>
      <c r="M17" s="2">
        <v>2127.5226034415796</v>
      </c>
      <c r="N17" s="2">
        <v>2128.9460206395343</v>
      </c>
      <c r="O17" s="2">
        <v>2039.1241148209315</v>
      </c>
      <c r="P17" s="2">
        <v>1957.008420707514</v>
      </c>
      <c r="Q17" s="2">
        <v>1789.5103362989541</v>
      </c>
      <c r="R17" s="2">
        <v>1884.4838903918785</v>
      </c>
      <c r="S17" s="2">
        <v>1794.7769042067762</v>
      </c>
      <c r="T17" s="2">
        <v>1788.3514979449731</v>
      </c>
      <c r="U17" s="2">
        <v>1960.357981043725</v>
      </c>
      <c r="V17" s="2">
        <v>1872.0316719842094</v>
      </c>
      <c r="W17" s="8">
        <v>1847.4291438393964</v>
      </c>
      <c r="X17" s="8">
        <v>2029.9027120680175</v>
      </c>
      <c r="Y17" s="8">
        <v>1852.8363415583087</v>
      </c>
      <c r="Z17" s="8">
        <v>1850.9800406598333</v>
      </c>
      <c r="AA17" s="8">
        <v>2231.2872824190404</v>
      </c>
      <c r="AB17" s="8">
        <v>2162.7530150835864</v>
      </c>
      <c r="AC17" s="8">
        <v>2106.9651727377109</v>
      </c>
      <c r="AD17" s="8">
        <v>2345.3272732500154</v>
      </c>
      <c r="AE17" s="8"/>
    </row>
    <row r="18" spans="1:31" x14ac:dyDescent="0.3">
      <c r="A18" s="1">
        <v>14</v>
      </c>
      <c r="B18" s="2">
        <v>5008.9749286563692</v>
      </c>
      <c r="C18" s="2">
        <v>4398.3023249082489</v>
      </c>
      <c r="D18" s="2">
        <v>3994.321367845409</v>
      </c>
      <c r="E18" s="2">
        <v>3620.5691402471211</v>
      </c>
      <c r="F18" s="2">
        <v>3723.8755994958528</v>
      </c>
      <c r="G18" s="2">
        <v>3512.1984193370772</v>
      </c>
      <c r="H18" s="2">
        <v>3230.6720285418928</v>
      </c>
      <c r="I18" s="2">
        <v>3203.0039923041177</v>
      </c>
      <c r="J18" s="2">
        <v>3373.6134665179397</v>
      </c>
      <c r="K18" s="2">
        <v>3182.6563237206228</v>
      </c>
      <c r="L18" s="2">
        <v>3308.93924238614</v>
      </c>
      <c r="M18" s="2">
        <v>2872.0916471195169</v>
      </c>
      <c r="N18" s="2">
        <v>2856.1698661890705</v>
      </c>
      <c r="O18" s="2">
        <v>2559.6935831186602</v>
      </c>
      <c r="P18" s="2">
        <v>2429.3867767463771</v>
      </c>
      <c r="Q18" s="2">
        <v>2408.2088570899082</v>
      </c>
      <c r="R18" s="2">
        <v>2461.5691392098129</v>
      </c>
      <c r="S18" s="2">
        <v>2442.8209412581418</v>
      </c>
      <c r="T18" s="2">
        <v>2351.9843462983849</v>
      </c>
      <c r="U18" s="2">
        <v>2357.2504325982081</v>
      </c>
      <c r="V18" s="2">
        <v>2553.9487720969319</v>
      </c>
      <c r="W18" s="8">
        <v>2414.6164149093088</v>
      </c>
      <c r="X18" s="8">
        <v>2675.6266649431959</v>
      </c>
      <c r="Y18" s="8">
        <v>2690.3400452898491</v>
      </c>
      <c r="Z18" s="8">
        <v>2520.7264076662136</v>
      </c>
      <c r="AA18" s="8">
        <v>3039.3975400310569</v>
      </c>
      <c r="AB18" s="8">
        <v>2944.6511782995622</v>
      </c>
      <c r="AC18" s="8">
        <v>3177.4316379499223</v>
      </c>
      <c r="AD18" s="8">
        <v>3072.8833563193457</v>
      </c>
      <c r="AE18" s="8"/>
    </row>
    <row r="19" spans="1:31" x14ac:dyDescent="0.3">
      <c r="A19" s="1">
        <v>15</v>
      </c>
      <c r="B19" s="2">
        <v>6637.2778166263597</v>
      </c>
      <c r="C19" s="2">
        <v>5968.6503423155709</v>
      </c>
      <c r="D19" s="2">
        <v>5515.9695543253656</v>
      </c>
      <c r="E19" s="2">
        <v>5149.6677766470657</v>
      </c>
      <c r="F19" s="2">
        <v>4896.9794447886015</v>
      </c>
      <c r="G19" s="2">
        <v>4957.921583235755</v>
      </c>
      <c r="H19" s="2">
        <v>4598.396407575563</v>
      </c>
      <c r="I19" s="2">
        <v>4350.6128920730771</v>
      </c>
      <c r="J19" s="2">
        <v>4281.9634027795364</v>
      </c>
      <c r="K19" s="2">
        <v>4589.2180622618507</v>
      </c>
      <c r="L19" s="2">
        <v>4593.2543206862065</v>
      </c>
      <c r="M19" s="2">
        <v>4129.3484852966449</v>
      </c>
      <c r="N19" s="2">
        <v>4016.6565178756896</v>
      </c>
      <c r="O19" s="2">
        <v>3753.898564216302</v>
      </c>
      <c r="P19" s="2">
        <v>3425.5416408607471</v>
      </c>
      <c r="Q19" s="2">
        <v>3228.308705439209</v>
      </c>
      <c r="R19" s="2">
        <v>3042.4608072389769</v>
      </c>
      <c r="S19" s="2">
        <v>3278.6484170044359</v>
      </c>
      <c r="T19" s="2">
        <v>3294.3547059013381</v>
      </c>
      <c r="U19" s="2">
        <v>3082.813850695879</v>
      </c>
      <c r="V19" s="2">
        <v>3366.4854072749449</v>
      </c>
      <c r="W19" s="8">
        <v>3572.4127910586308</v>
      </c>
      <c r="X19" s="8">
        <v>3753.7839868465103</v>
      </c>
      <c r="Y19" s="8">
        <v>3749.7811962325709</v>
      </c>
      <c r="Z19" s="8">
        <v>3554.8694878597316</v>
      </c>
      <c r="AA19" s="8">
        <v>4111.9816427310789</v>
      </c>
      <c r="AB19" s="8">
        <v>4122.2782480557698</v>
      </c>
      <c r="AC19" s="8">
        <v>4374.4051693668243</v>
      </c>
      <c r="AD19" s="8">
        <v>4526.8564160462074</v>
      </c>
      <c r="AE19" s="8"/>
    </row>
    <row r="20" spans="1:31" x14ac:dyDescent="0.3">
      <c r="A20" s="1">
        <v>16</v>
      </c>
      <c r="B20" s="2">
        <v>10231.472573364934</v>
      </c>
      <c r="C20" s="2">
        <v>9538.6324682093782</v>
      </c>
      <c r="D20" s="2">
        <v>8356.8954313496597</v>
      </c>
      <c r="E20" s="2">
        <v>7820.1672679258536</v>
      </c>
      <c r="F20" s="2">
        <v>7588.3114917539888</v>
      </c>
      <c r="G20" s="2">
        <v>7235.9809529869872</v>
      </c>
      <c r="H20" s="2">
        <v>6906.2838488995303</v>
      </c>
      <c r="I20" s="2">
        <v>7391.8332033736633</v>
      </c>
      <c r="J20" s="2">
        <v>6981.674667817173</v>
      </c>
      <c r="K20" s="2">
        <v>6851.7294717403429</v>
      </c>
      <c r="L20" s="2">
        <v>6531.7766919438054</v>
      </c>
      <c r="M20" s="2">
        <v>6394.3271712291798</v>
      </c>
      <c r="N20" s="2">
        <v>5811.2590366759914</v>
      </c>
      <c r="O20" s="2">
        <v>5530.2129343851821</v>
      </c>
      <c r="P20" s="2">
        <v>5117.1235188649343</v>
      </c>
      <c r="Q20" s="2">
        <v>4934.5791025347744</v>
      </c>
      <c r="R20" s="2">
        <v>4725.5666155033759</v>
      </c>
      <c r="S20" s="2">
        <v>4458.4783488852554</v>
      </c>
      <c r="T20" s="2">
        <v>4368.7828764319465</v>
      </c>
      <c r="U20" s="2">
        <v>4681.0869911836844</v>
      </c>
      <c r="V20" s="2">
        <v>4628.8828130006532</v>
      </c>
      <c r="W20" s="8">
        <v>4966.1365136488785</v>
      </c>
      <c r="X20" s="8">
        <v>5396.7976479192539</v>
      </c>
      <c r="Y20" s="8">
        <v>4795.4876540779014</v>
      </c>
      <c r="Z20" s="8">
        <v>4935.3057089581071</v>
      </c>
      <c r="AA20" s="8">
        <v>5807.3723103172597</v>
      </c>
      <c r="AB20" s="8">
        <v>5878.2407979214795</v>
      </c>
      <c r="AC20" s="8">
        <v>5917.2399061755068</v>
      </c>
      <c r="AD20" s="8">
        <v>6439.2885604816265</v>
      </c>
      <c r="AE20" s="8"/>
    </row>
    <row r="21" spans="1:31" x14ac:dyDescent="0.3">
      <c r="A21" s="1">
        <v>17</v>
      </c>
      <c r="B21" s="2">
        <v>12257.136912612061</v>
      </c>
      <c r="C21" s="2">
        <v>11189.505906472112</v>
      </c>
      <c r="D21" s="2">
        <v>10913.390066986394</v>
      </c>
      <c r="E21" s="2">
        <v>9717.69706527569</v>
      </c>
      <c r="F21" s="2">
        <v>9753.2101706529575</v>
      </c>
      <c r="G21" s="2">
        <v>9340.8930803807289</v>
      </c>
      <c r="H21" s="2">
        <v>9206.1249522680773</v>
      </c>
      <c r="I21" s="2">
        <v>9000.5982780708036</v>
      </c>
      <c r="J21" s="2">
        <v>8895.7589209669623</v>
      </c>
      <c r="K21" s="2">
        <v>8829.9784077933982</v>
      </c>
      <c r="L21" s="2">
        <v>9003.9019541309335</v>
      </c>
      <c r="M21" s="2">
        <v>8870.8869957905499</v>
      </c>
      <c r="N21" s="2">
        <v>8099.1891125515976</v>
      </c>
      <c r="O21" s="2">
        <v>7422.7368798284851</v>
      </c>
      <c r="P21" s="2">
        <v>6832.3280772838989</v>
      </c>
      <c r="Q21" s="2">
        <v>6500.30111227615</v>
      </c>
      <c r="R21" s="2">
        <v>6216.2746581458623</v>
      </c>
      <c r="S21" s="2">
        <v>5974.746720285917</v>
      </c>
      <c r="T21" s="2">
        <v>5999.0654923211669</v>
      </c>
      <c r="U21" s="2">
        <v>5866.7440150343955</v>
      </c>
      <c r="V21" s="2">
        <v>6579.6551315887327</v>
      </c>
      <c r="W21" s="8">
        <v>6721.0663345494586</v>
      </c>
      <c r="X21" s="8">
        <v>6484.094033108513</v>
      </c>
      <c r="Y21" s="8">
        <v>6576.8231139901563</v>
      </c>
      <c r="Z21" s="8">
        <v>6317.6562547380381</v>
      </c>
      <c r="AA21" s="8">
        <v>7543.0766941825914</v>
      </c>
      <c r="AB21" s="8">
        <v>8279.5058672827454</v>
      </c>
      <c r="AC21" s="8">
        <v>8098.0754430601928</v>
      </c>
      <c r="AD21" s="8">
        <v>8068.3002031900614</v>
      </c>
      <c r="AE21" s="8"/>
    </row>
    <row r="22" spans="1:31" x14ac:dyDescent="0.3">
      <c r="A22" s="1">
        <v>18</v>
      </c>
      <c r="B22" s="2">
        <v>15119.226467929722</v>
      </c>
      <c r="C22" s="2">
        <v>14296.247090176468</v>
      </c>
      <c r="D22" s="2">
        <v>13404.680280689861</v>
      </c>
      <c r="E22" s="2">
        <v>13139.339179091976</v>
      </c>
      <c r="F22" s="2">
        <v>12224.429034644429</v>
      </c>
      <c r="G22" s="2">
        <v>11769.367860932201</v>
      </c>
      <c r="H22" s="2">
        <v>12066.737934422737</v>
      </c>
      <c r="I22" s="2">
        <v>11914.942057541439</v>
      </c>
      <c r="J22" s="2">
        <v>11939.293151646911</v>
      </c>
      <c r="K22" s="2">
        <v>11619.70967308425</v>
      </c>
      <c r="L22" s="2">
        <v>11716.437665902271</v>
      </c>
      <c r="M22" s="2">
        <v>12000.573958927287</v>
      </c>
      <c r="N22" s="2">
        <v>11521.530556124755</v>
      </c>
      <c r="O22" s="2">
        <v>10530.288652311981</v>
      </c>
      <c r="P22" s="2">
        <v>9493.650279111791</v>
      </c>
      <c r="Q22" s="2">
        <v>9431.5433525101507</v>
      </c>
      <c r="R22" s="2">
        <v>8969.1781273937486</v>
      </c>
      <c r="S22" s="2">
        <v>8750.726027116667</v>
      </c>
      <c r="T22" s="2">
        <v>7790.1783345366603</v>
      </c>
      <c r="U22" s="2">
        <v>8242.4720835650478</v>
      </c>
      <c r="V22" s="2">
        <v>8532.4609315727266</v>
      </c>
      <c r="W22" s="8">
        <v>9464.4726778125259</v>
      </c>
      <c r="X22" s="8">
        <v>9339.4732014063593</v>
      </c>
      <c r="Y22" s="8">
        <v>9016.1704718955643</v>
      </c>
      <c r="Z22" s="8">
        <v>9003.865712456749</v>
      </c>
      <c r="AA22" s="8">
        <v>10598.291062860579</v>
      </c>
      <c r="AB22" s="8">
        <v>11253.155504211611</v>
      </c>
      <c r="AC22" s="8">
        <v>10705.534741166155</v>
      </c>
      <c r="AD22" s="8">
        <v>10418.622321390789</v>
      </c>
      <c r="AE22" s="8"/>
    </row>
    <row r="23" spans="1:31" x14ac:dyDescent="0.3">
      <c r="A23" s="1">
        <v>19</v>
      </c>
      <c r="B23" s="2">
        <v>15573.314485255103</v>
      </c>
      <c r="C23" s="2">
        <v>15133.608029644038</v>
      </c>
      <c r="D23" s="2">
        <v>14265.024999226322</v>
      </c>
      <c r="E23" s="2">
        <v>13556.501344550376</v>
      </c>
      <c r="F23" s="2">
        <v>13200.850856360748</v>
      </c>
      <c r="G23" s="2">
        <v>13309.589672038826</v>
      </c>
      <c r="H23" s="2">
        <v>13689.301272987863</v>
      </c>
      <c r="I23" s="2">
        <v>13753.163356331577</v>
      </c>
      <c r="J23" s="2">
        <v>13336.849271852168</v>
      </c>
      <c r="K23" s="2">
        <v>12968.730801349429</v>
      </c>
      <c r="L23" s="2">
        <v>13393.542363885894</v>
      </c>
      <c r="M23" s="2">
        <v>13425.228750736555</v>
      </c>
      <c r="N23" s="2">
        <v>13112.19148855339</v>
      </c>
      <c r="O23" s="2">
        <v>12100.368284973158</v>
      </c>
      <c r="P23" s="2">
        <v>10733.91854028805</v>
      </c>
      <c r="Q23" s="2">
        <v>10264.480202904188</v>
      </c>
      <c r="R23" s="2">
        <v>10672.271661373436</v>
      </c>
      <c r="S23" s="2">
        <v>9898.3189914413742</v>
      </c>
      <c r="T23" s="2">
        <v>9259.8506482731373</v>
      </c>
      <c r="U23" s="2">
        <v>9490.3095835061777</v>
      </c>
      <c r="V23" s="2">
        <v>10121.487217864025</v>
      </c>
      <c r="W23" s="8">
        <v>10975.294635509217</v>
      </c>
      <c r="X23" s="8">
        <v>11313.480079529458</v>
      </c>
      <c r="Y23" s="8">
        <v>9967.4823284227477</v>
      </c>
      <c r="Z23" s="8">
        <v>10208.774297084074</v>
      </c>
      <c r="AA23" s="8">
        <v>12585.408452011003</v>
      </c>
      <c r="AB23" s="8">
        <v>13414.833282369922</v>
      </c>
      <c r="AC23" s="8">
        <v>11856.597212273256</v>
      </c>
      <c r="AD23" s="8">
        <v>11711.583953946363</v>
      </c>
      <c r="AE23" s="8"/>
    </row>
    <row r="24" spans="1:31" x14ac:dyDescent="0.3">
      <c r="A24" s="1">
        <v>20</v>
      </c>
      <c r="B24" s="2">
        <v>15589.02344417824</v>
      </c>
      <c r="C24" s="2">
        <v>15211.451727367632</v>
      </c>
      <c r="D24" s="2">
        <v>14128.378925710265</v>
      </c>
      <c r="E24" s="2">
        <v>13597.649308639713</v>
      </c>
      <c r="F24" s="2">
        <v>13267.633344432445</v>
      </c>
      <c r="G24" s="2">
        <v>13713.637929622484</v>
      </c>
      <c r="H24" s="2">
        <v>13540.752133426273</v>
      </c>
      <c r="I24" s="2">
        <v>13773.974330999186</v>
      </c>
      <c r="J24" s="2">
        <v>13897.813939612783</v>
      </c>
      <c r="K24" s="2">
        <v>13248.967636599782</v>
      </c>
      <c r="L24" s="2">
        <v>13585.068428389055</v>
      </c>
      <c r="M24" s="2">
        <v>14128.081189041324</v>
      </c>
      <c r="N24" s="2">
        <v>13143.439554409255</v>
      </c>
      <c r="O24" s="2">
        <v>13147.735554885747</v>
      </c>
      <c r="P24" s="2">
        <v>12046.253539066991</v>
      </c>
      <c r="Q24" s="2">
        <v>11295.153954026671</v>
      </c>
      <c r="R24" s="2">
        <v>10968.781524111253</v>
      </c>
      <c r="S24" s="2">
        <v>10884.454828187223</v>
      </c>
      <c r="T24" s="2">
        <v>10408.872079856556</v>
      </c>
      <c r="U24" s="2">
        <v>10382.041594942519</v>
      </c>
      <c r="V24" s="2">
        <v>11101.380248601301</v>
      </c>
      <c r="W24" s="8">
        <v>11751.631588982556</v>
      </c>
      <c r="X24" s="8">
        <v>12042.814199449174</v>
      </c>
      <c r="Y24" s="8">
        <v>10930.270656366107</v>
      </c>
      <c r="Z24" s="8">
        <v>11239.29696537836</v>
      </c>
      <c r="AA24" s="8">
        <v>13509.366409386314</v>
      </c>
      <c r="AB24" s="8">
        <v>13502.478738451449</v>
      </c>
      <c r="AC24" s="8">
        <v>12653.877842631728</v>
      </c>
      <c r="AD24" s="8">
        <v>12220.505469070898</v>
      </c>
      <c r="AE24" s="8"/>
    </row>
    <row r="25" spans="1:31" x14ac:dyDescent="0.3">
      <c r="A25" s="1">
        <v>21</v>
      </c>
      <c r="B25" s="2">
        <v>16383.606276270681</v>
      </c>
      <c r="C25" s="2">
        <v>15757.831546186337</v>
      </c>
      <c r="D25" s="2">
        <v>15781.901408615786</v>
      </c>
      <c r="E25" s="2">
        <v>14864.339797978151</v>
      </c>
      <c r="F25" s="2">
        <v>14005.723405532666</v>
      </c>
      <c r="G25" s="2">
        <v>14591.372956779031</v>
      </c>
      <c r="H25" s="2">
        <v>15295.469270840664</v>
      </c>
      <c r="I25" s="2">
        <v>14493.860548491833</v>
      </c>
      <c r="J25" s="2">
        <v>14206.674659214163</v>
      </c>
      <c r="K25" s="2">
        <v>14547.030017136662</v>
      </c>
      <c r="L25" s="2">
        <v>14990.311765119315</v>
      </c>
      <c r="M25" s="2">
        <v>15204.068020419971</v>
      </c>
      <c r="N25" s="2">
        <v>14553.402337440761</v>
      </c>
      <c r="O25" s="2">
        <v>13786.019262759319</v>
      </c>
      <c r="P25" s="2">
        <v>13383.548970223939</v>
      </c>
      <c r="Q25" s="2">
        <v>12891.350145832499</v>
      </c>
      <c r="R25" s="2">
        <v>12543.579991423831</v>
      </c>
      <c r="S25" s="2">
        <v>12126.649292020127</v>
      </c>
      <c r="T25" s="2">
        <v>11817.873281174125</v>
      </c>
      <c r="U25" s="2">
        <v>11692.469384792892</v>
      </c>
      <c r="V25" s="2">
        <v>12425.522531937908</v>
      </c>
      <c r="W25" s="8">
        <v>13890.77359914686</v>
      </c>
      <c r="X25" s="8">
        <v>12865.682420123421</v>
      </c>
      <c r="Y25" s="8">
        <v>12642.244490227828</v>
      </c>
      <c r="Z25" s="8">
        <v>13133.09453494268</v>
      </c>
      <c r="AA25" s="8">
        <v>15397.766506731983</v>
      </c>
      <c r="AB25" s="8">
        <v>15513.193071996371</v>
      </c>
      <c r="AC25" s="8">
        <v>13859.704673133014</v>
      </c>
      <c r="AD25" s="8">
        <v>13246.776809262275</v>
      </c>
      <c r="AE25" s="8"/>
    </row>
    <row r="26" spans="1:31" x14ac:dyDescent="0.3">
      <c r="A26" s="1">
        <v>22</v>
      </c>
      <c r="B26" s="2">
        <v>15814.399472617055</v>
      </c>
      <c r="C26" s="2">
        <v>15275.37325062528</v>
      </c>
      <c r="D26" s="2">
        <v>14005.113844048239</v>
      </c>
      <c r="E26" s="2">
        <v>14019.935875516758</v>
      </c>
      <c r="F26" s="2">
        <v>13756.52904944183</v>
      </c>
      <c r="G26" s="2">
        <v>13872.453415312208</v>
      </c>
      <c r="H26" s="2">
        <v>14624.172442199662</v>
      </c>
      <c r="I26" s="2">
        <v>14299.058910343409</v>
      </c>
      <c r="J26" s="2">
        <v>14796.981902111045</v>
      </c>
      <c r="K26" s="2">
        <v>14394.316922336278</v>
      </c>
      <c r="L26" s="2">
        <v>14916.213932752618</v>
      </c>
      <c r="M26" s="2">
        <v>14897.725122706286</v>
      </c>
      <c r="N26" s="2">
        <v>15486.473799579941</v>
      </c>
      <c r="O26" s="2">
        <v>14360.41298063588</v>
      </c>
      <c r="P26" s="2">
        <v>12684.89843336235</v>
      </c>
      <c r="Q26" s="2">
        <v>12714.726111738624</v>
      </c>
      <c r="R26" s="2">
        <v>13606.919535384968</v>
      </c>
      <c r="S26" s="2">
        <v>13379.805184922516</v>
      </c>
      <c r="T26" s="2">
        <v>12357.873153311428</v>
      </c>
      <c r="U26" s="2">
        <v>12585.312938747935</v>
      </c>
      <c r="V26" s="2">
        <v>13352.440002415628</v>
      </c>
      <c r="W26" s="8">
        <v>14175.651741694717</v>
      </c>
      <c r="X26" s="8">
        <v>13648.281711056123</v>
      </c>
      <c r="Y26" s="8">
        <v>13184.203022229471</v>
      </c>
      <c r="Z26" s="8">
        <v>13192.212914604879</v>
      </c>
      <c r="AA26" s="8">
        <v>15866.512244808566</v>
      </c>
      <c r="AB26" s="8">
        <v>16600.814034789451</v>
      </c>
      <c r="AC26" s="8">
        <v>15009.738706504242</v>
      </c>
      <c r="AD26" s="8">
        <v>13843.33865915937</v>
      </c>
      <c r="AE26" s="8"/>
    </row>
    <row r="27" spans="1:31" x14ac:dyDescent="0.3">
      <c r="A27" s="1">
        <v>23</v>
      </c>
      <c r="B27" s="2">
        <v>15322.2149800063</v>
      </c>
      <c r="C27" s="2">
        <v>14273.239083629172</v>
      </c>
      <c r="D27" s="2">
        <v>14470.824301112265</v>
      </c>
      <c r="E27" s="2">
        <v>13655.316465897786</v>
      </c>
      <c r="F27" s="2">
        <v>13535.018150149514</v>
      </c>
      <c r="G27" s="2">
        <v>13710.138003188671</v>
      </c>
      <c r="H27" s="2">
        <v>14039.449104052088</v>
      </c>
      <c r="I27" s="2">
        <v>14609.329233401782</v>
      </c>
      <c r="J27" s="2">
        <v>14578.740772082347</v>
      </c>
      <c r="K27" s="2">
        <v>14002.305008959154</v>
      </c>
      <c r="L27" s="2">
        <v>14931.084500027153</v>
      </c>
      <c r="M27" s="2">
        <v>15466.866853726246</v>
      </c>
      <c r="N27" s="2">
        <v>14539.998162608406</v>
      </c>
      <c r="O27" s="2">
        <v>14210.09320437972</v>
      </c>
      <c r="P27" s="2">
        <v>13464.209546831762</v>
      </c>
      <c r="Q27" s="2">
        <v>12866.056573556169</v>
      </c>
      <c r="R27" s="2">
        <v>13629.363057875422</v>
      </c>
      <c r="S27" s="2">
        <v>12679.666248756675</v>
      </c>
      <c r="T27" s="2">
        <v>13028.540123970333</v>
      </c>
      <c r="U27" s="2">
        <v>12808.590578615816</v>
      </c>
      <c r="V27" s="2">
        <v>13585.823219407186</v>
      </c>
      <c r="W27" s="8">
        <v>14916.257576523283</v>
      </c>
      <c r="X27" s="8">
        <v>14553.488754157861</v>
      </c>
      <c r="Y27" s="8">
        <v>13702.286291291144</v>
      </c>
      <c r="Z27" s="8">
        <v>13266.449144282626</v>
      </c>
      <c r="AA27" s="8">
        <v>16533.712416872018</v>
      </c>
      <c r="AB27" s="8">
        <v>16705.602825869973</v>
      </c>
      <c r="AC27" s="8">
        <v>15629.860246132605</v>
      </c>
      <c r="AD27" s="8">
        <v>14552.450887884599</v>
      </c>
      <c r="AE27" s="8"/>
    </row>
    <row r="28" spans="1:31" x14ac:dyDescent="0.3">
      <c r="A28" s="1">
        <v>24</v>
      </c>
      <c r="B28" s="2">
        <v>15197.787697345353</v>
      </c>
      <c r="C28" s="2">
        <v>13617.79082875659</v>
      </c>
      <c r="D28" s="2">
        <v>13198.184722751337</v>
      </c>
      <c r="E28" s="2">
        <v>13502.87159809476</v>
      </c>
      <c r="F28" s="2">
        <v>12820.614658191234</v>
      </c>
      <c r="G28" s="2">
        <v>13552.433472918256</v>
      </c>
      <c r="H28" s="2">
        <v>14022.362238459138</v>
      </c>
      <c r="I28" s="2">
        <v>14261.402723980102</v>
      </c>
      <c r="J28" s="2">
        <v>14409.868725432665</v>
      </c>
      <c r="K28" s="2">
        <v>14311.904065723205</v>
      </c>
      <c r="L28" s="2">
        <v>14624.41942000702</v>
      </c>
      <c r="M28" s="2">
        <v>15344.799493711278</v>
      </c>
      <c r="N28" s="2">
        <v>15247.68075677776</v>
      </c>
      <c r="O28" s="2">
        <v>14102.036824602732</v>
      </c>
      <c r="P28" s="2">
        <v>13405.292241050491</v>
      </c>
      <c r="Q28" s="2">
        <v>13621.269418876554</v>
      </c>
      <c r="R28" s="2">
        <v>13318.512445867196</v>
      </c>
      <c r="S28" s="2">
        <v>13278.731825009578</v>
      </c>
      <c r="T28" s="2">
        <v>13121.823998895587</v>
      </c>
      <c r="U28" s="2">
        <v>13476.919676320273</v>
      </c>
      <c r="V28" s="2">
        <v>14242.995780217594</v>
      </c>
      <c r="W28" s="8">
        <v>15555.167630675496</v>
      </c>
      <c r="X28" s="8">
        <v>15369.511491856207</v>
      </c>
      <c r="Y28" s="8">
        <v>14457.192192969944</v>
      </c>
      <c r="Z28" s="8">
        <v>13802.737675018236</v>
      </c>
      <c r="AA28" s="8">
        <v>17117.16191733149</v>
      </c>
      <c r="AB28" s="8">
        <v>17704.452089415936</v>
      </c>
      <c r="AC28" s="8">
        <v>16555.008499834137</v>
      </c>
      <c r="AD28" s="8">
        <v>15072.855086949461</v>
      </c>
      <c r="AE28" s="8"/>
    </row>
    <row r="29" spans="1:31" x14ac:dyDescent="0.3">
      <c r="A29" s="1">
        <v>25</v>
      </c>
      <c r="B29" s="2">
        <v>15096.357079312631</v>
      </c>
      <c r="C29" s="2">
        <v>14204.033801167092</v>
      </c>
      <c r="D29" s="2">
        <v>13428.978671003219</v>
      </c>
      <c r="E29" s="2">
        <v>12733.598486341878</v>
      </c>
      <c r="F29" s="2">
        <v>12074.912293606156</v>
      </c>
      <c r="G29" s="2">
        <v>12791.890546110213</v>
      </c>
      <c r="H29" s="2">
        <v>13139.703349374759</v>
      </c>
      <c r="I29" s="2">
        <v>13709.171053119295</v>
      </c>
      <c r="J29" s="2">
        <v>13824.495782909724</v>
      </c>
      <c r="K29" s="2">
        <v>14718.886546298407</v>
      </c>
      <c r="L29" s="2">
        <v>14837.219780027308</v>
      </c>
      <c r="M29" s="2">
        <v>15279.811540012475</v>
      </c>
      <c r="N29" s="2">
        <v>14343.409350059936</v>
      </c>
      <c r="O29" s="2">
        <v>14185.283121044669</v>
      </c>
      <c r="P29" s="2">
        <v>13159.144861715582</v>
      </c>
      <c r="Q29" s="2">
        <v>13220.969559468778</v>
      </c>
      <c r="R29" s="2">
        <v>13371.028982949727</v>
      </c>
      <c r="S29" s="2">
        <v>13308.802441437623</v>
      </c>
      <c r="T29" s="2">
        <v>13241.582553679427</v>
      </c>
      <c r="U29" s="2">
        <v>13769.727136362375</v>
      </c>
      <c r="V29" s="2">
        <v>14759.230943626944</v>
      </c>
      <c r="W29" s="8">
        <v>16223.21542801431</v>
      </c>
      <c r="X29" s="8">
        <v>15912.295272608646</v>
      </c>
      <c r="Y29" s="8">
        <v>14857.714716501339</v>
      </c>
      <c r="Z29" s="8">
        <v>14849.331231491824</v>
      </c>
      <c r="AA29" s="8">
        <v>17814.551803599476</v>
      </c>
      <c r="AB29" s="8">
        <v>18971.066489076096</v>
      </c>
      <c r="AC29" s="8">
        <v>17303.980095385232</v>
      </c>
      <c r="AD29" s="8">
        <v>16188.216987761663</v>
      </c>
      <c r="AE29" s="8"/>
    </row>
    <row r="30" spans="1:31" x14ac:dyDescent="0.3">
      <c r="A30" s="1">
        <v>26</v>
      </c>
      <c r="B30" s="2">
        <v>16069.022943810325</v>
      </c>
      <c r="C30" s="2">
        <v>14488.128370544375</v>
      </c>
      <c r="D30" s="2">
        <v>13725.312690197261</v>
      </c>
      <c r="E30" s="2">
        <v>12297.304356277395</v>
      </c>
      <c r="F30" s="2">
        <v>12502.830391667565</v>
      </c>
      <c r="G30" s="2">
        <v>12705.400930974871</v>
      </c>
      <c r="H30" s="2">
        <v>14025.395583569429</v>
      </c>
      <c r="I30" s="2">
        <v>14053.045946190614</v>
      </c>
      <c r="J30" s="2">
        <v>14136.751879416135</v>
      </c>
      <c r="K30" s="2">
        <v>14301.082294757663</v>
      </c>
      <c r="L30" s="2">
        <v>15168.527958804721</v>
      </c>
      <c r="M30" s="2">
        <v>15135.989487432045</v>
      </c>
      <c r="N30" s="2">
        <v>14540.394193786376</v>
      </c>
      <c r="O30" s="2">
        <v>13835.896809299611</v>
      </c>
      <c r="P30" s="2">
        <v>13825.167580353296</v>
      </c>
      <c r="Q30" s="2">
        <v>13594.402275544477</v>
      </c>
      <c r="R30" s="2">
        <v>13730.029808257039</v>
      </c>
      <c r="S30" s="2">
        <v>13654.986486749767</v>
      </c>
      <c r="T30" s="2">
        <v>13660.376603283377</v>
      </c>
      <c r="U30" s="2">
        <v>14014.638943268035</v>
      </c>
      <c r="V30" s="2">
        <v>14489.654071364888</v>
      </c>
      <c r="W30" s="8">
        <v>16037.617498678279</v>
      </c>
      <c r="X30" s="8">
        <v>16849.253764786103</v>
      </c>
      <c r="Y30" s="8">
        <v>15513.462141124748</v>
      </c>
      <c r="Z30" s="8">
        <v>15441.870357939819</v>
      </c>
      <c r="AA30" s="8">
        <v>18313.299661007659</v>
      </c>
      <c r="AB30" s="8">
        <v>19705.039992586397</v>
      </c>
      <c r="AC30" s="8">
        <v>18501.759297873868</v>
      </c>
      <c r="AD30" s="8">
        <v>16786.655430007806</v>
      </c>
      <c r="AE30" s="8"/>
    </row>
    <row r="31" spans="1:31" x14ac:dyDescent="0.3">
      <c r="A31" s="1">
        <v>27</v>
      </c>
      <c r="B31" s="2">
        <v>16218.972017567145</v>
      </c>
      <c r="C31" s="2">
        <v>14609.544712251418</v>
      </c>
      <c r="D31" s="2">
        <v>13906.732571689392</v>
      </c>
      <c r="E31" s="2">
        <v>13238.772454712807</v>
      </c>
      <c r="F31" s="2">
        <v>12300.090713646505</v>
      </c>
      <c r="G31" s="2">
        <v>12800.031928957082</v>
      </c>
      <c r="H31" s="2">
        <v>13327.877673646923</v>
      </c>
      <c r="I31" s="2">
        <v>13477.166191021022</v>
      </c>
      <c r="J31" s="2">
        <v>13530.802146679895</v>
      </c>
      <c r="K31" s="2">
        <v>14510.334840190157</v>
      </c>
      <c r="L31" s="2">
        <v>14924.7189942722</v>
      </c>
      <c r="M31" s="2">
        <v>15607.358888665092</v>
      </c>
      <c r="N31" s="2">
        <v>14990.622341398612</v>
      </c>
      <c r="O31" s="2">
        <v>14208.538654458836</v>
      </c>
      <c r="P31" s="2">
        <v>13319.756039735457</v>
      </c>
      <c r="Q31" s="2">
        <v>13284.906874429322</v>
      </c>
      <c r="R31" s="2">
        <v>13543.523089343291</v>
      </c>
      <c r="S31" s="2">
        <v>13692.968908503461</v>
      </c>
      <c r="T31" s="2">
        <v>13926.382531419782</v>
      </c>
      <c r="U31" s="2">
        <v>13814.973601073143</v>
      </c>
      <c r="V31" s="2">
        <v>15344.012923396536</v>
      </c>
      <c r="W31" s="8">
        <v>17183.247436905924</v>
      </c>
      <c r="X31" s="8">
        <v>17454.444556048908</v>
      </c>
      <c r="Y31" s="8">
        <v>16859.664223951109</v>
      </c>
      <c r="Z31" s="8">
        <v>15856.836055977279</v>
      </c>
      <c r="AA31" s="8">
        <v>19448.078254816042</v>
      </c>
      <c r="AB31" s="8">
        <v>20647.998097286345</v>
      </c>
      <c r="AC31" s="8">
        <v>19334.957242338009</v>
      </c>
      <c r="AD31" s="8">
        <v>17957.24842124771</v>
      </c>
      <c r="AE31" s="8"/>
    </row>
    <row r="32" spans="1:31" x14ac:dyDescent="0.3">
      <c r="A32" s="1">
        <v>28</v>
      </c>
      <c r="B32" s="2">
        <v>17937.242208020238</v>
      </c>
      <c r="C32" s="2">
        <v>15303.508681538038</v>
      </c>
      <c r="D32" s="2">
        <v>13853.252225641872</v>
      </c>
      <c r="E32" s="2">
        <v>12997.680997882373</v>
      </c>
      <c r="F32" s="2">
        <v>12769.332341493509</v>
      </c>
      <c r="G32" s="2">
        <v>12568.54042114629</v>
      </c>
      <c r="H32" s="2">
        <v>13704.593589059463</v>
      </c>
      <c r="I32" s="2">
        <v>13305.806651487856</v>
      </c>
      <c r="J32" s="2">
        <v>13457.660326301988</v>
      </c>
      <c r="K32" s="2">
        <v>13323.230147841081</v>
      </c>
      <c r="L32" s="2">
        <v>14496.967938374921</v>
      </c>
      <c r="M32" s="2">
        <v>14915.903934662392</v>
      </c>
      <c r="N32" s="2">
        <v>15023.577911770348</v>
      </c>
      <c r="O32" s="2">
        <v>14769.771651192992</v>
      </c>
      <c r="P32" s="2">
        <v>13841.68223985572</v>
      </c>
      <c r="Q32" s="2">
        <v>13734.216375890715</v>
      </c>
      <c r="R32" s="2">
        <v>13764.694276357804</v>
      </c>
      <c r="S32" s="2">
        <v>14043.102276843507</v>
      </c>
      <c r="T32" s="2">
        <v>13939.640619197946</v>
      </c>
      <c r="U32" s="2">
        <v>14340.809659356741</v>
      </c>
      <c r="V32" s="2">
        <v>15227.8696480453</v>
      </c>
      <c r="W32" s="8">
        <v>17983.605272206772</v>
      </c>
      <c r="X32" s="8">
        <v>18113.14391189277</v>
      </c>
      <c r="Y32" s="8">
        <v>17367.712838999527</v>
      </c>
      <c r="Z32" s="8">
        <v>16876.23310941493</v>
      </c>
      <c r="AA32" s="8">
        <v>20313.001991289813</v>
      </c>
      <c r="AB32" s="8">
        <v>21778.868591729468</v>
      </c>
      <c r="AC32" s="8">
        <v>20094.972314722007</v>
      </c>
      <c r="AD32" s="8">
        <v>18823.427078557321</v>
      </c>
      <c r="AE32" s="8"/>
    </row>
    <row r="33" spans="1:31" x14ac:dyDescent="0.3">
      <c r="A33" s="1">
        <v>29</v>
      </c>
      <c r="B33" s="2">
        <v>18162.798599587808</v>
      </c>
      <c r="C33" s="2">
        <v>15906.583873233601</v>
      </c>
      <c r="D33" s="2">
        <v>13834.715217178069</v>
      </c>
      <c r="E33" s="2">
        <v>13176.962368690631</v>
      </c>
      <c r="F33" s="2">
        <v>13417.917634639873</v>
      </c>
      <c r="G33" s="2">
        <v>13400.283358499542</v>
      </c>
      <c r="H33" s="2">
        <v>13350.518547646061</v>
      </c>
      <c r="I33" s="2">
        <v>13803.163738601674</v>
      </c>
      <c r="J33" s="2">
        <v>14030.453790669297</v>
      </c>
      <c r="K33" s="2">
        <v>14142.425100698305</v>
      </c>
      <c r="L33" s="2">
        <v>13743.150810667872</v>
      </c>
      <c r="M33" s="2">
        <v>15283.262580989682</v>
      </c>
      <c r="N33" s="2">
        <v>15184.289034715044</v>
      </c>
      <c r="O33" s="2">
        <v>15114.689931686786</v>
      </c>
      <c r="P33" s="2">
        <v>14907.702244199347</v>
      </c>
      <c r="Q33" s="2">
        <v>14009.482111262714</v>
      </c>
      <c r="R33" s="2">
        <v>14221.436652611714</v>
      </c>
      <c r="S33" s="2">
        <v>14622.492063967475</v>
      </c>
      <c r="T33" s="2">
        <v>14265.735085193872</v>
      </c>
      <c r="U33" s="2">
        <v>14764.370085664879</v>
      </c>
      <c r="V33" s="2">
        <v>16363.560000971194</v>
      </c>
      <c r="W33" s="8">
        <v>17253.652116853336</v>
      </c>
      <c r="X33" s="8">
        <v>18297.734593782527</v>
      </c>
      <c r="Y33" s="8">
        <v>17546.672913108359</v>
      </c>
      <c r="Z33" s="8">
        <v>17858.006166381278</v>
      </c>
      <c r="AA33" s="8">
        <v>21434.416245415563</v>
      </c>
      <c r="AB33" s="8">
        <v>23050.548108582614</v>
      </c>
      <c r="AC33" s="8">
        <v>21913.331935886192</v>
      </c>
      <c r="AD33" s="8">
        <v>19322.587826474883</v>
      </c>
      <c r="AE33" s="8"/>
    </row>
    <row r="34" spans="1:31" x14ac:dyDescent="0.3">
      <c r="A34" s="1">
        <v>30</v>
      </c>
      <c r="B34" s="2">
        <v>19574.365095453337</v>
      </c>
      <c r="C34" s="2">
        <v>15837.282676348919</v>
      </c>
      <c r="D34" s="2">
        <v>14607.050124079546</v>
      </c>
      <c r="E34" s="2">
        <v>13402.277061314229</v>
      </c>
      <c r="F34" s="2">
        <v>13031.617701937421</v>
      </c>
      <c r="G34" s="2">
        <v>12892.131428571243</v>
      </c>
      <c r="H34" s="2">
        <v>14019.23797510188</v>
      </c>
      <c r="I34" s="2">
        <v>13989.91787149743</v>
      </c>
      <c r="J34" s="2">
        <v>13816.691480754853</v>
      </c>
      <c r="K34" s="2">
        <v>12981.095071165122</v>
      </c>
      <c r="L34" s="2">
        <v>14159.447395617965</v>
      </c>
      <c r="M34" s="2">
        <v>14499.061317382102</v>
      </c>
      <c r="N34" s="2">
        <v>14933.94765695647</v>
      </c>
      <c r="O34" s="2">
        <v>15011.630746050168</v>
      </c>
      <c r="P34" s="2">
        <v>14357.342953603178</v>
      </c>
      <c r="Q34" s="2">
        <v>14213.262438823534</v>
      </c>
      <c r="R34" s="2">
        <v>14182.507185547209</v>
      </c>
      <c r="S34" s="2">
        <v>14475.77936814918</v>
      </c>
      <c r="T34" s="2">
        <v>14871.549896079741</v>
      </c>
      <c r="U34" s="2">
        <v>14693.494033613573</v>
      </c>
      <c r="V34" s="2">
        <v>16053.410445231833</v>
      </c>
      <c r="W34" s="8">
        <v>17750.748612991112</v>
      </c>
      <c r="X34" s="8">
        <v>18063.007981652812</v>
      </c>
      <c r="Y34" s="8">
        <v>18582.842086477052</v>
      </c>
      <c r="Z34" s="8">
        <v>18605.18952532802</v>
      </c>
      <c r="AA34" s="8">
        <v>22805.631962930154</v>
      </c>
      <c r="AB34" s="8">
        <v>24009.674296003657</v>
      </c>
      <c r="AC34" s="8">
        <v>22657.230785868844</v>
      </c>
      <c r="AD34" s="8">
        <v>20839.750108571956</v>
      </c>
      <c r="AE34" s="8"/>
    </row>
    <row r="35" spans="1:31" x14ac:dyDescent="0.3">
      <c r="A35" s="1">
        <v>31</v>
      </c>
      <c r="B35" s="2">
        <v>21947.141792075541</v>
      </c>
      <c r="C35" s="2">
        <v>18354.181701788606</v>
      </c>
      <c r="D35" s="2">
        <v>15303.997909248732</v>
      </c>
      <c r="E35" s="2">
        <v>14495.238271370157</v>
      </c>
      <c r="F35" s="2">
        <v>14245.852806182966</v>
      </c>
      <c r="G35" s="2">
        <v>14374.557311147611</v>
      </c>
      <c r="H35" s="2">
        <v>14523.907120209487</v>
      </c>
      <c r="I35" s="2">
        <v>14544.402345062996</v>
      </c>
      <c r="J35" s="2">
        <v>14193.700581820225</v>
      </c>
      <c r="K35" s="2">
        <v>14045.758470058869</v>
      </c>
      <c r="L35" s="2">
        <v>14828.899562649965</v>
      </c>
      <c r="M35" s="2">
        <v>15601.280813522735</v>
      </c>
      <c r="N35" s="2">
        <v>14893.93115696623</v>
      </c>
      <c r="O35" s="2">
        <v>15171.044946298378</v>
      </c>
      <c r="P35" s="2">
        <v>15019.955585303464</v>
      </c>
      <c r="Q35" s="2">
        <v>15044.084468530849</v>
      </c>
      <c r="R35" s="2">
        <v>14797.413150897959</v>
      </c>
      <c r="S35" s="2">
        <v>14944.713591017451</v>
      </c>
      <c r="T35" s="2">
        <v>15053.415040784568</v>
      </c>
      <c r="U35" s="2">
        <v>15816.846587913329</v>
      </c>
      <c r="V35" s="2">
        <v>16555.772894628837</v>
      </c>
      <c r="W35" s="8">
        <v>18278.080762843318</v>
      </c>
      <c r="X35" s="8">
        <v>18960.706684100656</v>
      </c>
      <c r="Y35" s="8">
        <v>18293.123405384598</v>
      </c>
      <c r="Z35" s="8">
        <v>18915.492742399812</v>
      </c>
      <c r="AA35" s="8">
        <v>23660.502232070503</v>
      </c>
      <c r="AB35" s="8">
        <v>25232.1684687938</v>
      </c>
      <c r="AC35" s="8">
        <v>23609.006009463803</v>
      </c>
      <c r="AD35" s="8">
        <v>22186.408399367494</v>
      </c>
      <c r="AE35" s="8"/>
    </row>
    <row r="36" spans="1:31" x14ac:dyDescent="0.3">
      <c r="A36" s="1">
        <v>32</v>
      </c>
      <c r="B36" s="2">
        <v>22403.945566755341</v>
      </c>
      <c r="C36" s="2">
        <v>19674.194299879382</v>
      </c>
      <c r="D36" s="2">
        <v>16247.425363086119</v>
      </c>
      <c r="E36" s="2">
        <v>15026.17831643968</v>
      </c>
      <c r="F36" s="2">
        <v>15196.116106752424</v>
      </c>
      <c r="G36" s="2">
        <v>14444.357124136222</v>
      </c>
      <c r="H36" s="2">
        <v>14824.160951354314</v>
      </c>
      <c r="I36" s="2">
        <v>14555.813761694037</v>
      </c>
      <c r="J36" s="2">
        <v>15085.954693544905</v>
      </c>
      <c r="K36" s="2">
        <v>14644.729212886874</v>
      </c>
      <c r="L36" s="2">
        <v>15005.564852739863</v>
      </c>
      <c r="M36" s="2">
        <v>15001.608694697417</v>
      </c>
      <c r="N36" s="2">
        <v>14836.967122637237</v>
      </c>
      <c r="O36" s="2">
        <v>14592.105881165169</v>
      </c>
      <c r="P36" s="2">
        <v>14914.249194321237</v>
      </c>
      <c r="Q36" s="2">
        <v>14796.810920671831</v>
      </c>
      <c r="R36" s="2">
        <v>15494.585007986489</v>
      </c>
      <c r="S36" s="2">
        <v>15005.103232163634</v>
      </c>
      <c r="T36" s="2">
        <v>14887.202647768669</v>
      </c>
      <c r="U36" s="2">
        <v>15713.245425160181</v>
      </c>
      <c r="V36" s="2">
        <v>17220.474747773165</v>
      </c>
      <c r="W36" s="8">
        <v>19124.665381846899</v>
      </c>
      <c r="X36" s="8">
        <v>20106.113370015923</v>
      </c>
      <c r="Y36" s="8">
        <v>18827.510915756971</v>
      </c>
      <c r="Z36" s="8">
        <v>19032.081029859364</v>
      </c>
      <c r="AA36" s="8">
        <v>23501.376463971763</v>
      </c>
      <c r="AB36" s="8">
        <v>26130.488230982421</v>
      </c>
      <c r="AC36" s="8">
        <v>25765.882342106383</v>
      </c>
      <c r="AD36" s="8">
        <v>23095.050556229409</v>
      </c>
      <c r="AE36" s="8"/>
    </row>
    <row r="37" spans="1:31" x14ac:dyDescent="0.3">
      <c r="A37" s="1">
        <v>33</v>
      </c>
      <c r="B37" s="2">
        <v>23295.534652050093</v>
      </c>
      <c r="C37" s="2">
        <v>20297.241349828822</v>
      </c>
      <c r="D37" s="2">
        <v>17476.363070380954</v>
      </c>
      <c r="E37" s="2">
        <v>16485.589066691133</v>
      </c>
      <c r="F37" s="2">
        <v>15913.531630198522</v>
      </c>
      <c r="G37" s="2">
        <v>15586.293389632971</v>
      </c>
      <c r="H37" s="2">
        <v>16083.523949063705</v>
      </c>
      <c r="I37" s="2">
        <v>16270.835588945703</v>
      </c>
      <c r="J37" s="2">
        <v>15705.660768308242</v>
      </c>
      <c r="K37" s="2">
        <v>14800.380878946036</v>
      </c>
      <c r="L37" s="2">
        <v>14946.559215268173</v>
      </c>
      <c r="M37" s="2">
        <v>15336.051145370651</v>
      </c>
      <c r="N37" s="2">
        <v>15350.832829955727</v>
      </c>
      <c r="O37" s="2">
        <v>15558.495720424124</v>
      </c>
      <c r="P37" s="2">
        <v>14775.302680579445</v>
      </c>
      <c r="Q37" s="2">
        <v>15308.266362511285</v>
      </c>
      <c r="R37" s="2">
        <v>15504.416229235441</v>
      </c>
      <c r="S37" s="2">
        <v>15850.162668366946</v>
      </c>
      <c r="T37" s="2">
        <v>16121.824445230755</v>
      </c>
      <c r="U37" s="2">
        <v>15918.580839730372</v>
      </c>
      <c r="V37" s="2">
        <v>17787.984749626547</v>
      </c>
      <c r="W37" s="8">
        <v>19353.266898411348</v>
      </c>
      <c r="X37" s="8">
        <v>20448.635798014868</v>
      </c>
      <c r="Y37" s="8">
        <v>19646.878999941484</v>
      </c>
      <c r="Z37" s="8">
        <v>19599.560623611931</v>
      </c>
      <c r="AA37" s="8">
        <v>24222.259145106946</v>
      </c>
      <c r="AB37" s="8">
        <v>26508.409667130985</v>
      </c>
      <c r="AC37" s="8">
        <v>26586.334011386876</v>
      </c>
      <c r="AD37" s="8">
        <v>24817.323727769552</v>
      </c>
      <c r="AE37" s="8"/>
    </row>
    <row r="38" spans="1:31" x14ac:dyDescent="0.3">
      <c r="A38" s="1">
        <v>34</v>
      </c>
      <c r="B38" s="2">
        <v>24793.069664310977</v>
      </c>
      <c r="C38" s="2">
        <v>21222.447035805413</v>
      </c>
      <c r="D38" s="2">
        <v>18607.861095563225</v>
      </c>
      <c r="E38" s="2">
        <v>17094.124272076449</v>
      </c>
      <c r="F38" s="2">
        <v>16897.237208791837</v>
      </c>
      <c r="G38" s="2">
        <v>16573.006878042055</v>
      </c>
      <c r="H38" s="2">
        <v>16677.951123061008</v>
      </c>
      <c r="I38" s="2">
        <v>16714.063821865402</v>
      </c>
      <c r="J38" s="2">
        <v>16465.711812513182</v>
      </c>
      <c r="K38" s="2">
        <v>15897.758047366369</v>
      </c>
      <c r="L38" s="2">
        <v>16129.950143727305</v>
      </c>
      <c r="M38" s="2">
        <v>16229.112599179716</v>
      </c>
      <c r="N38" s="2">
        <v>16135.710932327282</v>
      </c>
      <c r="O38" s="2">
        <v>15569.702408023773</v>
      </c>
      <c r="P38" s="2">
        <v>15899.715044412023</v>
      </c>
      <c r="Q38" s="2">
        <v>14886.576774963769</v>
      </c>
      <c r="R38" s="2">
        <v>15894.799351361031</v>
      </c>
      <c r="S38" s="2">
        <v>16118.378320171274</v>
      </c>
      <c r="T38" s="2">
        <v>16898.090787271001</v>
      </c>
      <c r="U38" s="2">
        <v>17474.688680106359</v>
      </c>
      <c r="V38" s="2">
        <v>18258.866302994884</v>
      </c>
      <c r="W38" s="8">
        <v>20386.82175641217</v>
      </c>
      <c r="X38" s="8">
        <v>21035.683636826925</v>
      </c>
      <c r="Y38" s="8">
        <v>20049.230280657364</v>
      </c>
      <c r="Z38" s="8">
        <v>21028.625397919219</v>
      </c>
      <c r="AA38" s="8">
        <v>24770.227835411435</v>
      </c>
      <c r="AB38" s="8">
        <v>26817.551986242412</v>
      </c>
      <c r="AC38" s="8">
        <v>26420.242263684144</v>
      </c>
      <c r="AD38" s="8">
        <v>25055.90852644281</v>
      </c>
      <c r="AE38" s="8"/>
    </row>
    <row r="39" spans="1:31" x14ac:dyDescent="0.3">
      <c r="A39" s="1">
        <v>35</v>
      </c>
      <c r="B39" s="2">
        <v>25382.188737172211</v>
      </c>
      <c r="C39" s="2">
        <v>21957.161514544008</v>
      </c>
      <c r="D39" s="2">
        <v>19571.410562280795</v>
      </c>
      <c r="E39" s="2">
        <v>18177.288842659593</v>
      </c>
      <c r="F39" s="2">
        <v>17936.77688576559</v>
      </c>
      <c r="G39" s="2">
        <v>17019.072830568046</v>
      </c>
      <c r="H39" s="2">
        <v>18072.431335393729</v>
      </c>
      <c r="I39" s="2">
        <v>17695.304924744192</v>
      </c>
      <c r="J39" s="2">
        <v>17556.765921627877</v>
      </c>
      <c r="K39" s="2">
        <v>17687.385150552996</v>
      </c>
      <c r="L39" s="2">
        <v>16722.054899577259</v>
      </c>
      <c r="M39" s="2">
        <v>17449.977129251172</v>
      </c>
      <c r="N39" s="2">
        <v>16306.317113142057</v>
      </c>
      <c r="O39" s="2">
        <v>15789.846792062033</v>
      </c>
      <c r="P39" s="2">
        <v>16628.363774613841</v>
      </c>
      <c r="Q39" s="2">
        <v>15740.936069008734</v>
      </c>
      <c r="R39" s="2">
        <v>15755.087772201272</v>
      </c>
      <c r="S39" s="2">
        <v>16627.783037336892</v>
      </c>
      <c r="T39" s="2">
        <v>16955.609017340572</v>
      </c>
      <c r="U39" s="2">
        <v>17788.395028902738</v>
      </c>
      <c r="V39" s="2">
        <v>19014.031634864892</v>
      </c>
      <c r="W39" s="8">
        <v>20556.943923804436</v>
      </c>
      <c r="X39" s="8">
        <v>21527.613440643378</v>
      </c>
      <c r="Y39" s="8">
        <v>21478.507574237727</v>
      </c>
      <c r="Z39" s="8">
        <v>21412.170244073106</v>
      </c>
      <c r="AA39" s="8">
        <v>25495.411942802741</v>
      </c>
      <c r="AB39" s="8">
        <v>28008.825115973072</v>
      </c>
      <c r="AC39" s="8">
        <v>26709.225078906191</v>
      </c>
      <c r="AD39" s="8">
        <v>26150.0059122149</v>
      </c>
      <c r="AE39" s="8"/>
    </row>
    <row r="40" spans="1:31" x14ac:dyDescent="0.3">
      <c r="A40" s="1">
        <v>36</v>
      </c>
      <c r="B40" s="2">
        <v>27675.136865780085</v>
      </c>
      <c r="C40" s="2">
        <v>24572.703164879367</v>
      </c>
      <c r="D40" s="2">
        <v>20544.03381240712</v>
      </c>
      <c r="E40" s="2">
        <v>19540.611416517841</v>
      </c>
      <c r="F40" s="2">
        <v>18818.829122771982</v>
      </c>
      <c r="G40" s="2">
        <v>18909.258300577159</v>
      </c>
      <c r="H40" s="2">
        <v>18945.780457693072</v>
      </c>
      <c r="I40" s="2">
        <v>18347.595515346038</v>
      </c>
      <c r="J40" s="2">
        <v>18700.976911715217</v>
      </c>
      <c r="K40" s="2">
        <v>18034.00328473662</v>
      </c>
      <c r="L40" s="2">
        <v>17516.546800294302</v>
      </c>
      <c r="M40" s="2">
        <v>17719.909663477963</v>
      </c>
      <c r="N40" s="2">
        <v>17410.566318517271</v>
      </c>
      <c r="O40" s="2">
        <v>16649.667758402255</v>
      </c>
      <c r="P40" s="2">
        <v>16961.286810822188</v>
      </c>
      <c r="Q40" s="2">
        <v>16255.310175174211</v>
      </c>
      <c r="R40" s="2">
        <v>16370.680016027994</v>
      </c>
      <c r="S40" s="2">
        <v>17168.857523585812</v>
      </c>
      <c r="T40" s="2">
        <v>17430.83893519788</v>
      </c>
      <c r="U40" s="2">
        <v>18430.064814735932</v>
      </c>
      <c r="V40" s="2">
        <v>19488.445728823855</v>
      </c>
      <c r="W40" s="8">
        <v>21517.239716158125</v>
      </c>
      <c r="X40" s="8">
        <v>22086.828229289473</v>
      </c>
      <c r="Y40" s="8">
        <v>21636.438592823783</v>
      </c>
      <c r="Z40" s="8">
        <v>22180.396070811978</v>
      </c>
      <c r="AA40" s="8">
        <v>26165.259661500313</v>
      </c>
      <c r="AB40" s="8">
        <v>28756.125958689037</v>
      </c>
      <c r="AC40" s="8">
        <v>28554.87194959828</v>
      </c>
      <c r="AD40" s="8">
        <v>26594.530017604655</v>
      </c>
      <c r="AE40" s="8"/>
    </row>
    <row r="41" spans="1:31" x14ac:dyDescent="0.3">
      <c r="A41" s="1">
        <v>37</v>
      </c>
      <c r="B41" s="2">
        <v>28932.857613754277</v>
      </c>
      <c r="C41" s="2">
        <v>25671.594009421842</v>
      </c>
      <c r="D41" s="2">
        <v>22080.07905032648</v>
      </c>
      <c r="E41" s="2">
        <v>20901.20671418673</v>
      </c>
      <c r="F41" s="2">
        <v>20652.476606441753</v>
      </c>
      <c r="G41" s="2">
        <v>20391.138342771148</v>
      </c>
      <c r="H41" s="2">
        <v>21522.590696940129</v>
      </c>
      <c r="I41" s="2">
        <v>20227.296292733547</v>
      </c>
      <c r="J41" s="2">
        <v>19702.289366414876</v>
      </c>
      <c r="K41" s="2">
        <v>19372.714180949777</v>
      </c>
      <c r="L41" s="2">
        <v>19483.200187174851</v>
      </c>
      <c r="M41" s="2">
        <v>18992.498984504335</v>
      </c>
      <c r="N41" s="2">
        <v>19159.068962445821</v>
      </c>
      <c r="O41" s="2">
        <v>18661.272080929091</v>
      </c>
      <c r="P41" s="2">
        <v>17682.022046503269</v>
      </c>
      <c r="Q41" s="2">
        <v>17193.525337601728</v>
      </c>
      <c r="R41" s="2">
        <v>17419.925779494777</v>
      </c>
      <c r="S41" s="2">
        <v>17934.452312046909</v>
      </c>
      <c r="T41" s="2">
        <v>17650.840685610907</v>
      </c>
      <c r="U41" s="2">
        <v>18766.288470389976</v>
      </c>
      <c r="V41" s="2">
        <v>20200.296566743866</v>
      </c>
      <c r="W41" s="8">
        <v>22481.593904274414</v>
      </c>
      <c r="X41" s="8">
        <v>23164.50045385876</v>
      </c>
      <c r="Y41" s="8">
        <v>22420.461037414949</v>
      </c>
      <c r="Z41" s="8">
        <v>23372.737360379393</v>
      </c>
      <c r="AA41" s="8">
        <v>27808.641491658331</v>
      </c>
      <c r="AB41" s="8">
        <v>28939.154688693085</v>
      </c>
      <c r="AC41" s="8">
        <v>29826.747525399122</v>
      </c>
      <c r="AD41" s="8">
        <v>28084.989690569826</v>
      </c>
      <c r="AE41" s="8"/>
    </row>
    <row r="42" spans="1:31" x14ac:dyDescent="0.3">
      <c r="A42" s="1">
        <v>38</v>
      </c>
      <c r="B42" s="2">
        <v>31935.568159071459</v>
      </c>
      <c r="C42" s="2">
        <v>27394.556316784649</v>
      </c>
      <c r="D42" s="2">
        <v>23994.459611737526</v>
      </c>
      <c r="E42" s="2">
        <v>22765.838984194444</v>
      </c>
      <c r="F42" s="2">
        <v>22712.82264755476</v>
      </c>
      <c r="G42" s="2">
        <v>22567.525703934334</v>
      </c>
      <c r="H42" s="2">
        <v>23058.164819083991</v>
      </c>
      <c r="I42" s="2">
        <v>22469.162436135666</v>
      </c>
      <c r="J42" s="2">
        <v>21356.835976589715</v>
      </c>
      <c r="K42" s="2">
        <v>20168.980474991564</v>
      </c>
      <c r="L42" s="2">
        <v>20623.755247257195</v>
      </c>
      <c r="M42" s="2">
        <v>20613.642214060208</v>
      </c>
      <c r="N42" s="2">
        <v>20503.021687384095</v>
      </c>
      <c r="O42" s="2">
        <v>19866.113115198412</v>
      </c>
      <c r="P42" s="2">
        <v>19070.768901905722</v>
      </c>
      <c r="Q42" s="2">
        <v>18129.748643204999</v>
      </c>
      <c r="R42" s="2">
        <v>18448.872061100003</v>
      </c>
      <c r="S42" s="2">
        <v>18329.9913326395</v>
      </c>
      <c r="T42" s="2">
        <v>18396.502799231301</v>
      </c>
      <c r="U42" s="2">
        <v>18691.042898785388</v>
      </c>
      <c r="V42" s="2">
        <v>20847.905880653398</v>
      </c>
      <c r="W42" s="8">
        <v>22921.505824548327</v>
      </c>
      <c r="X42" s="8">
        <v>23789.232025815723</v>
      </c>
      <c r="Y42" s="8">
        <v>24107.57368717912</v>
      </c>
      <c r="Z42" s="8">
        <v>24261.490538755632</v>
      </c>
      <c r="AA42" s="8">
        <v>28007.031008522281</v>
      </c>
      <c r="AB42" s="8">
        <v>30534.519951543978</v>
      </c>
      <c r="AC42" s="8">
        <v>29336.677419573683</v>
      </c>
      <c r="AD42" s="8">
        <v>28746.879071111944</v>
      </c>
      <c r="AE42" s="8"/>
    </row>
    <row r="43" spans="1:31" x14ac:dyDescent="0.3">
      <c r="A43" s="1">
        <v>39</v>
      </c>
      <c r="B43" s="2">
        <v>32046.887871045776</v>
      </c>
      <c r="C43" s="2">
        <v>28389.594220592131</v>
      </c>
      <c r="D43" s="2">
        <v>24151.516453227166</v>
      </c>
      <c r="E43" s="2">
        <v>23989.316192716266</v>
      </c>
      <c r="F43" s="2">
        <v>23672.640360528232</v>
      </c>
      <c r="G43" s="2">
        <v>23530.23480327566</v>
      </c>
      <c r="H43" s="2">
        <v>24246.361911952015</v>
      </c>
      <c r="I43" s="2">
        <v>24049.610737430387</v>
      </c>
      <c r="J43" s="2">
        <v>23602.518150970493</v>
      </c>
      <c r="K43" s="2">
        <v>21915.31060372058</v>
      </c>
      <c r="L43" s="2">
        <v>21793.795518535055</v>
      </c>
      <c r="M43" s="2">
        <v>22022.643041667732</v>
      </c>
      <c r="N43" s="2">
        <v>21239.493043553241</v>
      </c>
      <c r="O43" s="2">
        <v>20567.437461808335</v>
      </c>
      <c r="P43" s="2">
        <v>20607.531908310313</v>
      </c>
      <c r="Q43" s="2">
        <v>19549.454355875714</v>
      </c>
      <c r="R43" s="2">
        <v>19697.909315851535</v>
      </c>
      <c r="S43" s="2">
        <v>19154.612154265003</v>
      </c>
      <c r="T43" s="2">
        <v>19687.203983833402</v>
      </c>
      <c r="U43" s="2">
        <v>20366.286531939386</v>
      </c>
      <c r="V43" s="2">
        <v>21236.55664961983</v>
      </c>
      <c r="W43" s="8">
        <v>23861.463400590343</v>
      </c>
      <c r="X43" s="8">
        <v>24522.031798804313</v>
      </c>
      <c r="Y43" s="8">
        <v>25257.775916862593</v>
      </c>
      <c r="Z43" s="8">
        <v>25286.313691723026</v>
      </c>
      <c r="AA43" s="8">
        <v>30091.398586196417</v>
      </c>
      <c r="AB43" s="8">
        <v>31984.986344907378</v>
      </c>
      <c r="AC43" s="8">
        <v>31341.077533475855</v>
      </c>
      <c r="AD43" s="8">
        <v>29994.894997513096</v>
      </c>
      <c r="AE43" s="8"/>
    </row>
    <row r="44" spans="1:31" x14ac:dyDescent="0.3">
      <c r="A44" s="1">
        <v>40</v>
      </c>
      <c r="B44" s="2">
        <v>33349.652071036413</v>
      </c>
      <c r="C44" s="2">
        <v>30495.120211159276</v>
      </c>
      <c r="D44" s="2">
        <v>27246.891999656251</v>
      </c>
      <c r="E44" s="2">
        <v>25378.558131596725</v>
      </c>
      <c r="F44" s="2">
        <v>24864.623008491537</v>
      </c>
      <c r="G44" s="2">
        <v>25738.465904938272</v>
      </c>
      <c r="H44" s="2">
        <v>25806.225818227042</v>
      </c>
      <c r="I44" s="2">
        <v>26703.032612108585</v>
      </c>
      <c r="J44" s="2">
        <v>25487.663333874705</v>
      </c>
      <c r="K44" s="2">
        <v>24427.738921409556</v>
      </c>
      <c r="L44" s="2">
        <v>24294.105855480204</v>
      </c>
      <c r="M44" s="2">
        <v>23807.650279962618</v>
      </c>
      <c r="N44" s="2">
        <v>22943.962983050089</v>
      </c>
      <c r="O44" s="2">
        <v>21877.042932508881</v>
      </c>
      <c r="P44" s="2">
        <v>22466.22426560452</v>
      </c>
      <c r="Q44" s="2">
        <v>20662.600211647885</v>
      </c>
      <c r="R44" s="2">
        <v>21373.923157771755</v>
      </c>
      <c r="S44" s="2">
        <v>20872.81156692731</v>
      </c>
      <c r="T44" s="2">
        <v>20934.528288978589</v>
      </c>
      <c r="U44" s="2">
        <v>21293.076638846025</v>
      </c>
      <c r="V44" s="2">
        <v>22024.543197381045</v>
      </c>
      <c r="W44" s="8">
        <v>23570.08592205431</v>
      </c>
      <c r="X44" s="8">
        <v>26021.488259540387</v>
      </c>
      <c r="Y44" s="8">
        <v>25300.705072470162</v>
      </c>
      <c r="Z44" s="8">
        <v>27790.998685134127</v>
      </c>
      <c r="AA44" s="8">
        <v>31908.566884211785</v>
      </c>
      <c r="AB44" s="8">
        <v>33087.198856299867</v>
      </c>
      <c r="AC44" s="8">
        <v>32613.350533762739</v>
      </c>
      <c r="AD44" s="8">
        <v>31466.597829224938</v>
      </c>
      <c r="AE44" s="8"/>
    </row>
    <row r="45" spans="1:31" x14ac:dyDescent="0.3">
      <c r="A45" s="1">
        <v>41</v>
      </c>
      <c r="B45" s="2">
        <v>37223.987780284428</v>
      </c>
      <c r="C45" s="2">
        <v>33892.312535185956</v>
      </c>
      <c r="D45" s="2">
        <v>30347.420006017903</v>
      </c>
      <c r="E45" s="2">
        <v>28863.673237270676</v>
      </c>
      <c r="F45" s="2">
        <v>28421.763661439498</v>
      </c>
      <c r="G45" s="2">
        <v>28288.274384118478</v>
      </c>
      <c r="H45" s="2">
        <v>28274.984814963362</v>
      </c>
      <c r="I45" s="2">
        <v>27990.806184200395</v>
      </c>
      <c r="J45" s="2">
        <v>28134.833313864416</v>
      </c>
      <c r="K45" s="2">
        <v>26964.505420500293</v>
      </c>
      <c r="L45" s="2">
        <v>26428.469360822866</v>
      </c>
      <c r="M45" s="2">
        <v>25356.925423761262</v>
      </c>
      <c r="N45" s="2">
        <v>24634.880745422775</v>
      </c>
      <c r="O45" s="2">
        <v>24378.69341758926</v>
      </c>
      <c r="P45" s="2">
        <v>24478.004362005457</v>
      </c>
      <c r="Q45" s="2">
        <v>22800.053927378838</v>
      </c>
      <c r="R45" s="2">
        <v>22785.596842540068</v>
      </c>
      <c r="S45" s="2">
        <v>22582.257521186464</v>
      </c>
      <c r="T45" s="2">
        <v>21880.997539455257</v>
      </c>
      <c r="U45" s="2">
        <v>23325.560537101941</v>
      </c>
      <c r="V45" s="2">
        <v>23646.435052805569</v>
      </c>
      <c r="W45" s="8">
        <v>25306.482422984249</v>
      </c>
      <c r="X45" s="8">
        <v>25849.239210124448</v>
      </c>
      <c r="Y45" s="8">
        <v>26700.204934502421</v>
      </c>
      <c r="Z45" s="8">
        <v>27060.978660832741</v>
      </c>
      <c r="AA45" s="8">
        <v>32564.830563438347</v>
      </c>
      <c r="AB45" s="8">
        <v>35211.544105146058</v>
      </c>
      <c r="AC45" s="8">
        <v>34282.122162714913</v>
      </c>
      <c r="AD45" s="8">
        <v>32582.990251815681</v>
      </c>
      <c r="AE45" s="8"/>
    </row>
    <row r="46" spans="1:31" x14ac:dyDescent="0.3">
      <c r="A46" s="1">
        <v>42</v>
      </c>
      <c r="B46" s="2">
        <v>39216.04443966096</v>
      </c>
      <c r="C46" s="2">
        <v>34575.506441756494</v>
      </c>
      <c r="D46" s="2">
        <v>31404.432391719391</v>
      </c>
      <c r="E46" s="2">
        <v>30870.298842364969</v>
      </c>
      <c r="F46" s="2">
        <v>30374.67038961763</v>
      </c>
      <c r="G46" s="2">
        <v>30045.242180528458</v>
      </c>
      <c r="H46" s="2">
        <v>29846.734124345763</v>
      </c>
      <c r="I46" s="2">
        <v>30523.70668974533</v>
      </c>
      <c r="J46" s="2">
        <v>30033.750062399722</v>
      </c>
      <c r="K46" s="2">
        <v>29584.979655305538</v>
      </c>
      <c r="L46" s="2">
        <v>29911.615044424103</v>
      </c>
      <c r="M46" s="2">
        <v>29009.369682705863</v>
      </c>
      <c r="N46" s="2">
        <v>26792.321807207685</v>
      </c>
      <c r="O46" s="2">
        <v>25853.997873688342</v>
      </c>
      <c r="P46" s="2">
        <v>26361.902373330682</v>
      </c>
      <c r="Q46" s="2">
        <v>25046.239670117928</v>
      </c>
      <c r="R46" s="2">
        <v>24935.303214486463</v>
      </c>
      <c r="S46" s="2">
        <v>24158.334186963126</v>
      </c>
      <c r="T46" s="2">
        <v>24624.534994592617</v>
      </c>
      <c r="U46" s="2">
        <v>23712.165546685716</v>
      </c>
      <c r="V46" s="2">
        <v>24933.31769504827</v>
      </c>
      <c r="W46" s="8">
        <v>25779.564289297483</v>
      </c>
      <c r="X46" s="8">
        <v>26923.157540812696</v>
      </c>
      <c r="Y46" s="8">
        <v>26655.811624094913</v>
      </c>
      <c r="Z46" s="8">
        <v>29086.207039025732</v>
      </c>
      <c r="AA46" s="8">
        <v>32813.17408078329</v>
      </c>
      <c r="AB46" s="8">
        <v>36234.494255543992</v>
      </c>
      <c r="AC46" s="8">
        <v>35540.334799053875</v>
      </c>
      <c r="AD46" s="8">
        <v>34386.605563012869</v>
      </c>
      <c r="AE46" s="8"/>
    </row>
    <row r="47" spans="1:31" x14ac:dyDescent="0.3">
      <c r="A47" s="1">
        <v>43</v>
      </c>
      <c r="B47" s="2">
        <v>41159.790091973089</v>
      </c>
      <c r="C47" s="2">
        <v>37565.424583949483</v>
      </c>
      <c r="D47" s="2">
        <v>34690.663821510541</v>
      </c>
      <c r="E47" s="2">
        <v>33940.519907851143</v>
      </c>
      <c r="F47" s="2">
        <v>34127.405009881746</v>
      </c>
      <c r="G47" s="2">
        <v>33891.901170420409</v>
      </c>
      <c r="H47" s="2">
        <v>33430.368314499174</v>
      </c>
      <c r="I47" s="2">
        <v>32989.356470035542</v>
      </c>
      <c r="J47" s="2">
        <v>33193.271188163344</v>
      </c>
      <c r="K47" s="2">
        <v>31225.018724952362</v>
      </c>
      <c r="L47" s="2">
        <v>31692.596937188035</v>
      </c>
      <c r="M47" s="2">
        <v>31558.875987975327</v>
      </c>
      <c r="N47" s="2">
        <v>30050.395452213543</v>
      </c>
      <c r="O47" s="2">
        <v>28244.114945417918</v>
      </c>
      <c r="P47" s="2">
        <v>27290.783343902294</v>
      </c>
      <c r="Q47" s="2">
        <v>26138.258705086722</v>
      </c>
      <c r="R47" s="2">
        <v>26926.779651458986</v>
      </c>
      <c r="S47" s="2">
        <v>26346.158507597855</v>
      </c>
      <c r="T47" s="2">
        <v>26359.522398356174</v>
      </c>
      <c r="U47" s="2">
        <v>25805.39156277286</v>
      </c>
      <c r="V47" s="2">
        <v>25924.918408496796</v>
      </c>
      <c r="W47" s="8">
        <v>28838.121078590611</v>
      </c>
      <c r="X47" s="8">
        <v>28443.173367719533</v>
      </c>
      <c r="Y47" s="8">
        <v>28250.501698389548</v>
      </c>
      <c r="Z47" s="8">
        <v>28604.362951749292</v>
      </c>
      <c r="AA47" s="8">
        <v>34624.178901720537</v>
      </c>
      <c r="AB47" s="8">
        <v>37492.998353249008</v>
      </c>
      <c r="AC47" s="8">
        <v>36913.904321794398</v>
      </c>
      <c r="AD47" s="8">
        <v>36873.134010212547</v>
      </c>
      <c r="AE47" s="8"/>
    </row>
    <row r="48" spans="1:31" x14ac:dyDescent="0.3">
      <c r="A48" s="1">
        <v>44</v>
      </c>
      <c r="B48" s="2">
        <v>41604.609824497704</v>
      </c>
      <c r="C48" s="2">
        <v>39572.105004873629</v>
      </c>
      <c r="D48" s="2">
        <v>35906.344757771709</v>
      </c>
      <c r="E48" s="2">
        <v>36970.257409908605</v>
      </c>
      <c r="F48" s="2">
        <v>36392.533786788932</v>
      </c>
      <c r="G48" s="2">
        <v>36297.905654270726</v>
      </c>
      <c r="H48" s="2">
        <v>36287.286218733738</v>
      </c>
      <c r="I48" s="2">
        <v>36318.436525366385</v>
      </c>
      <c r="J48" s="2">
        <v>36092.7706882083</v>
      </c>
      <c r="K48" s="2">
        <v>33889.285945120675</v>
      </c>
      <c r="L48" s="2">
        <v>34834.517654502059</v>
      </c>
      <c r="M48" s="2">
        <v>33558.705334706377</v>
      </c>
      <c r="N48" s="2">
        <v>33718.509309746471</v>
      </c>
      <c r="O48" s="2">
        <v>32261.991729627498</v>
      </c>
      <c r="P48" s="2">
        <v>30924.548110267046</v>
      </c>
      <c r="Q48" s="2">
        <v>29252.959368344633</v>
      </c>
      <c r="R48" s="2">
        <v>28284.215119163335</v>
      </c>
      <c r="S48" s="2">
        <v>28531.106951323665</v>
      </c>
      <c r="T48" s="2">
        <v>28813.834812296416</v>
      </c>
      <c r="U48" s="2">
        <v>28101.930935332704</v>
      </c>
      <c r="V48" s="2">
        <v>29270.728884635195</v>
      </c>
      <c r="W48" s="8">
        <v>29900.819396941588</v>
      </c>
      <c r="X48" s="8">
        <v>29689.775779009295</v>
      </c>
      <c r="Y48" s="8">
        <v>30924.617357748495</v>
      </c>
      <c r="Z48" s="8">
        <v>30777.765936689164</v>
      </c>
      <c r="AA48" s="8">
        <v>34869.896940505409</v>
      </c>
      <c r="AB48" s="8">
        <v>39115.782482419971</v>
      </c>
      <c r="AC48" s="8">
        <v>39226.405562979824</v>
      </c>
      <c r="AD48" s="8">
        <v>38650.718200099473</v>
      </c>
      <c r="AE48" s="8"/>
    </row>
    <row r="49" spans="1:31" x14ac:dyDescent="0.3">
      <c r="A49" s="1">
        <v>45</v>
      </c>
      <c r="B49" s="2">
        <v>44044.978873547727</v>
      </c>
      <c r="C49" s="2">
        <v>42409.475024800864</v>
      </c>
      <c r="D49" s="2">
        <v>39534.507874800191</v>
      </c>
      <c r="E49" s="2">
        <v>38407.683416375701</v>
      </c>
      <c r="F49" s="2">
        <v>38011.910609597799</v>
      </c>
      <c r="G49" s="2">
        <v>38477.305619676496</v>
      </c>
      <c r="H49" s="2">
        <v>38841.980131799311</v>
      </c>
      <c r="I49" s="2">
        <v>39050.33125894823</v>
      </c>
      <c r="J49" s="2">
        <v>38364.04077524168</v>
      </c>
      <c r="K49" s="2">
        <v>38137.822127750951</v>
      </c>
      <c r="L49" s="2">
        <v>38049.234744287467</v>
      </c>
      <c r="M49" s="2">
        <v>36340.374921323499</v>
      </c>
      <c r="N49" s="2">
        <v>36281.974129714799</v>
      </c>
      <c r="O49" s="2">
        <v>34993.914968100165</v>
      </c>
      <c r="P49" s="2">
        <v>34362.97457849807</v>
      </c>
      <c r="Q49" s="2">
        <v>32364.613681650553</v>
      </c>
      <c r="R49" s="2">
        <v>31550.83782669744</v>
      </c>
      <c r="S49" s="2">
        <v>30582.426215361196</v>
      </c>
      <c r="T49" s="2">
        <v>30778.971188677489</v>
      </c>
      <c r="U49" s="2">
        <v>31264.413304706915</v>
      </c>
      <c r="V49" s="2">
        <v>31361.700748783602</v>
      </c>
      <c r="W49" s="8">
        <v>32209.115522094016</v>
      </c>
      <c r="X49" s="8">
        <v>33081.567653585997</v>
      </c>
      <c r="Y49" s="8">
        <v>32838.769360362057</v>
      </c>
      <c r="Z49" s="8">
        <v>32969.844807662972</v>
      </c>
      <c r="AA49" s="8">
        <v>37661.195990717468</v>
      </c>
      <c r="AB49" s="8">
        <v>39454.770987509153</v>
      </c>
      <c r="AC49" s="8">
        <v>40516.606247420277</v>
      </c>
      <c r="AD49" s="8">
        <v>40029.696644075986</v>
      </c>
      <c r="AE49" s="8"/>
    </row>
    <row r="50" spans="1:31" x14ac:dyDescent="0.3">
      <c r="A50" s="1">
        <v>46</v>
      </c>
      <c r="B50" s="2">
        <v>47058.371519513254</v>
      </c>
      <c r="C50" s="2">
        <v>45159.540138030614</v>
      </c>
      <c r="D50" s="2">
        <v>42619.787945644312</v>
      </c>
      <c r="E50" s="2">
        <v>42520.296068489115</v>
      </c>
      <c r="F50" s="2">
        <v>43205.255204607034</v>
      </c>
      <c r="G50" s="2">
        <v>42825.612366703717</v>
      </c>
      <c r="H50" s="2">
        <v>42232.799755465152</v>
      </c>
      <c r="I50" s="2">
        <v>42853.420440046801</v>
      </c>
      <c r="J50" s="2">
        <v>43470.296575682944</v>
      </c>
      <c r="K50" s="2">
        <v>41034.613412694263</v>
      </c>
      <c r="L50" s="2">
        <v>40848.065192891067</v>
      </c>
      <c r="M50" s="2">
        <v>39613.61274345417</v>
      </c>
      <c r="N50" s="2">
        <v>39126.989447891639</v>
      </c>
      <c r="O50" s="2">
        <v>38326.795182917151</v>
      </c>
      <c r="P50" s="2">
        <v>37649.086680957902</v>
      </c>
      <c r="Q50" s="2">
        <v>36443.091766427882</v>
      </c>
      <c r="R50" s="2">
        <v>34334.339546359668</v>
      </c>
      <c r="S50" s="2">
        <v>33671.880227795402</v>
      </c>
      <c r="T50" s="2">
        <v>34805.526544320877</v>
      </c>
      <c r="U50" s="2">
        <v>34032.954960680785</v>
      </c>
      <c r="V50" s="2">
        <v>35082.288567923635</v>
      </c>
      <c r="W50" s="8">
        <v>35512.67075504065</v>
      </c>
      <c r="X50" s="8">
        <v>35749.512667694733</v>
      </c>
      <c r="Y50" s="8">
        <v>35305.716740976306</v>
      </c>
      <c r="Z50" s="8">
        <v>35300.606863876194</v>
      </c>
      <c r="AA50" s="8">
        <v>39673.885256497488</v>
      </c>
      <c r="AB50" s="8">
        <v>42985.072035607591</v>
      </c>
      <c r="AC50" s="8">
        <v>40928.840404330498</v>
      </c>
      <c r="AD50" s="8">
        <v>41387.074945967295</v>
      </c>
      <c r="AE50" s="8"/>
    </row>
    <row r="51" spans="1:31" x14ac:dyDescent="0.3">
      <c r="A51" s="1">
        <v>47</v>
      </c>
      <c r="B51" s="2">
        <v>48081.796376992606</v>
      </c>
      <c r="C51" s="2">
        <v>48307.517198042333</v>
      </c>
      <c r="D51" s="2">
        <v>45102.153699250019</v>
      </c>
      <c r="E51" s="2">
        <v>45010.730796804593</v>
      </c>
      <c r="F51" s="2">
        <v>45755.699126818508</v>
      </c>
      <c r="G51" s="2">
        <v>46077.310087036654</v>
      </c>
      <c r="H51" s="2">
        <v>46906.991212923509</v>
      </c>
      <c r="I51" s="2">
        <v>45620.764463596694</v>
      </c>
      <c r="J51" s="2">
        <v>46213.520282370133</v>
      </c>
      <c r="K51" s="2">
        <v>45910.66349545827</v>
      </c>
      <c r="L51" s="2">
        <v>44052.866420653481</v>
      </c>
      <c r="M51" s="2">
        <v>43797.875673716924</v>
      </c>
      <c r="N51" s="2">
        <v>41708.866539933086</v>
      </c>
      <c r="O51" s="2">
        <v>41573.746598271326</v>
      </c>
      <c r="P51" s="2">
        <v>41065.093294101316</v>
      </c>
      <c r="Q51" s="2">
        <v>40013.750114216738</v>
      </c>
      <c r="R51" s="2">
        <v>39788.921162603801</v>
      </c>
      <c r="S51" s="2">
        <v>37647.493055470783</v>
      </c>
      <c r="T51" s="2">
        <v>37481.647787914582</v>
      </c>
      <c r="U51" s="2">
        <v>37519.772894367234</v>
      </c>
      <c r="V51" s="2">
        <v>36821.366262491043</v>
      </c>
      <c r="W51" s="8">
        <v>38437.205285994321</v>
      </c>
      <c r="X51" s="8">
        <v>39344.894816027438</v>
      </c>
      <c r="Y51" s="8">
        <v>38124.686287086217</v>
      </c>
      <c r="Z51" s="8">
        <v>37775.832243155688</v>
      </c>
      <c r="AA51" s="8">
        <v>42162.308000215315</v>
      </c>
      <c r="AB51" s="8">
        <v>44056.767356834178</v>
      </c>
      <c r="AC51" s="8">
        <v>45228.063645377151</v>
      </c>
      <c r="AD51" s="8">
        <v>42357.178251748381</v>
      </c>
      <c r="AE51" s="8"/>
    </row>
    <row r="52" spans="1:31" x14ac:dyDescent="0.3">
      <c r="A52" s="1">
        <v>48</v>
      </c>
      <c r="B52" s="2">
        <v>58881.172351839712</v>
      </c>
      <c r="C52" s="2">
        <v>49767.109249769121</v>
      </c>
      <c r="D52" s="2">
        <v>49975.399736704479</v>
      </c>
      <c r="E52" s="2">
        <v>48839.561667384645</v>
      </c>
      <c r="F52" s="2">
        <v>49437.391485609682</v>
      </c>
      <c r="G52" s="2">
        <v>51031.947392365997</v>
      </c>
      <c r="H52" s="2">
        <v>50477.067917857654</v>
      </c>
      <c r="I52" s="2">
        <v>50625.88610381601</v>
      </c>
      <c r="J52" s="2">
        <v>50396.801219720335</v>
      </c>
      <c r="K52" s="2">
        <v>48389.106745467521</v>
      </c>
      <c r="L52" s="2">
        <v>48838.247734117882</v>
      </c>
      <c r="M52" s="2">
        <v>48463.471491076903</v>
      </c>
      <c r="N52" s="2">
        <v>46076.771781389361</v>
      </c>
      <c r="O52" s="2">
        <v>45262.76221097754</v>
      </c>
      <c r="P52" s="2">
        <v>44034.159395848248</v>
      </c>
      <c r="Q52" s="2">
        <v>43336.886059240293</v>
      </c>
      <c r="R52" s="2">
        <v>43289.932936455822</v>
      </c>
      <c r="S52" s="2">
        <v>42256.656769600871</v>
      </c>
      <c r="T52" s="2">
        <v>41089.752995220668</v>
      </c>
      <c r="U52" s="2">
        <v>40601.87544842792</v>
      </c>
      <c r="V52" s="2">
        <v>40432.583625263091</v>
      </c>
      <c r="W52" s="8">
        <v>41796.78250696828</v>
      </c>
      <c r="X52" s="8">
        <v>41729.815520324599</v>
      </c>
      <c r="Y52" s="8">
        <v>41573.522906164697</v>
      </c>
      <c r="Z52" s="8">
        <v>41428.564206006733</v>
      </c>
      <c r="AA52" s="8">
        <v>45589.916329532352</v>
      </c>
      <c r="AB52" s="8">
        <v>47058.323664189869</v>
      </c>
      <c r="AC52" s="8">
        <v>47031.072889880466</v>
      </c>
      <c r="AD52" s="8">
        <v>44334.990100723335</v>
      </c>
      <c r="AE52" s="8"/>
    </row>
    <row r="53" spans="1:31" x14ac:dyDescent="0.3">
      <c r="A53" s="1">
        <v>49</v>
      </c>
      <c r="B53" s="2">
        <v>56381.768126351963</v>
      </c>
      <c r="C53" s="2">
        <v>57032.933049401239</v>
      </c>
      <c r="D53" s="2">
        <v>49451.588022499745</v>
      </c>
      <c r="E53" s="2">
        <v>50689.086095240185</v>
      </c>
      <c r="F53" s="2">
        <v>51955.859849021683</v>
      </c>
      <c r="G53" s="2">
        <v>52876.630221276377</v>
      </c>
      <c r="H53" s="2">
        <v>53959.386987072234</v>
      </c>
      <c r="I53" s="2">
        <v>53819.333382987548</v>
      </c>
      <c r="J53" s="2">
        <v>54649.565349937213</v>
      </c>
      <c r="K53" s="2">
        <v>51925.629036448518</v>
      </c>
      <c r="L53" s="2">
        <v>53463.912117655513</v>
      </c>
      <c r="M53" s="2">
        <v>52542.34122190623</v>
      </c>
      <c r="N53" s="2">
        <v>50328.582998355414</v>
      </c>
      <c r="O53" s="2">
        <v>50103.616204944046</v>
      </c>
      <c r="P53" s="2">
        <v>48358.619837487975</v>
      </c>
      <c r="Q53" s="2">
        <v>47705.619191501435</v>
      </c>
      <c r="R53" s="2">
        <v>47312.698423981914</v>
      </c>
      <c r="S53" s="2">
        <v>46079.389526332518</v>
      </c>
      <c r="T53" s="2">
        <v>46011.866689401832</v>
      </c>
      <c r="U53" s="2">
        <v>44793.7265353119</v>
      </c>
      <c r="V53" s="2">
        <v>44720.932209874998</v>
      </c>
      <c r="W53" s="8">
        <v>45285.784575510312</v>
      </c>
      <c r="X53" s="8">
        <v>44767.901676420384</v>
      </c>
      <c r="Y53" s="8">
        <v>46092.242313924951</v>
      </c>
      <c r="Z53" s="8">
        <v>45327.449843749637</v>
      </c>
      <c r="AA53" s="8">
        <v>49266.297532034368</v>
      </c>
      <c r="AB53" s="8">
        <v>49252.253959261965</v>
      </c>
      <c r="AC53" s="8">
        <v>49026.947429345688</v>
      </c>
      <c r="AD53" s="8">
        <v>48694.478892634477</v>
      </c>
      <c r="AE53" s="8"/>
    </row>
    <row r="54" spans="1:31" x14ac:dyDescent="0.3">
      <c r="A54" s="1">
        <v>50</v>
      </c>
      <c r="B54" s="2">
        <v>59748.281122283697</v>
      </c>
      <c r="C54" s="2">
        <v>58025.383018435059</v>
      </c>
      <c r="D54" s="2">
        <v>58596.125582171437</v>
      </c>
      <c r="E54" s="2">
        <v>51818.348375412956</v>
      </c>
      <c r="F54" s="2">
        <v>53129.52693875321</v>
      </c>
      <c r="G54" s="2">
        <v>55293.932961509592</v>
      </c>
      <c r="H54" s="2">
        <v>56292.235967719294</v>
      </c>
      <c r="I54" s="2">
        <v>58461.842345010271</v>
      </c>
      <c r="J54" s="2">
        <v>58970.190674673409</v>
      </c>
      <c r="K54" s="2">
        <v>57763.795693519911</v>
      </c>
      <c r="L54" s="2">
        <v>57749.384288015652</v>
      </c>
      <c r="M54" s="2">
        <v>57019.281097714113</v>
      </c>
      <c r="N54" s="2">
        <v>56016.119623716142</v>
      </c>
      <c r="O54" s="2">
        <v>54971.071975904582</v>
      </c>
      <c r="P54" s="2">
        <v>53960.602398139388</v>
      </c>
      <c r="Q54" s="2">
        <v>52364.626526835214</v>
      </c>
      <c r="R54" s="2">
        <v>51749.365022337901</v>
      </c>
      <c r="S54" s="2">
        <v>51522.208166250137</v>
      </c>
      <c r="T54" s="2">
        <v>51103.989610702651</v>
      </c>
      <c r="U54" s="2">
        <v>50123.852658800577</v>
      </c>
      <c r="V54" s="2">
        <v>49295.995138921127</v>
      </c>
      <c r="W54" s="8">
        <v>48946.44083159334</v>
      </c>
      <c r="X54" s="8">
        <v>49394.50301451845</v>
      </c>
      <c r="Y54" s="8">
        <v>48833.238202168039</v>
      </c>
      <c r="Z54" s="8">
        <v>49595.917960292245</v>
      </c>
      <c r="AA54" s="8">
        <v>54558.517593608427</v>
      </c>
      <c r="AB54" s="8">
        <v>55806.984684543357</v>
      </c>
      <c r="AC54" s="8">
        <v>52083.644187454396</v>
      </c>
      <c r="AD54" s="8">
        <v>50019.273124309773</v>
      </c>
      <c r="AE54" s="8"/>
    </row>
    <row r="55" spans="1:31" x14ac:dyDescent="0.3">
      <c r="A55" s="1">
        <v>51</v>
      </c>
      <c r="B55" s="2">
        <v>65503.311808462924</v>
      </c>
      <c r="C55" s="2">
        <v>63865.756525569828</v>
      </c>
      <c r="D55" s="2">
        <v>63221.990481026805</v>
      </c>
      <c r="E55" s="2">
        <v>66370.496462175797</v>
      </c>
      <c r="F55" s="2">
        <v>57456.600629683322</v>
      </c>
      <c r="G55" s="2">
        <v>59675.691364453021</v>
      </c>
      <c r="H55" s="2">
        <v>60341.00530745821</v>
      </c>
      <c r="I55" s="2">
        <v>61255.56063960406</v>
      </c>
      <c r="J55" s="2">
        <v>62937.140754102489</v>
      </c>
      <c r="K55" s="2">
        <v>62211.327774215904</v>
      </c>
      <c r="L55" s="2">
        <v>61974.049802472975</v>
      </c>
      <c r="M55" s="2">
        <v>60783.65748731231</v>
      </c>
      <c r="N55" s="2">
        <v>60300.263458405185</v>
      </c>
      <c r="O55" s="2">
        <v>59722.435291874543</v>
      </c>
      <c r="P55" s="2">
        <v>58774.285217576202</v>
      </c>
      <c r="Q55" s="2">
        <v>55879.193316547149</v>
      </c>
      <c r="R55" s="2">
        <v>56152.770212331328</v>
      </c>
      <c r="S55" s="2">
        <v>56321.491394508572</v>
      </c>
      <c r="T55" s="2">
        <v>56051.672378067226</v>
      </c>
      <c r="U55" s="2">
        <v>55747.923568718667</v>
      </c>
      <c r="V55" s="2">
        <v>55420.151854396005</v>
      </c>
      <c r="W55" s="8">
        <v>53201.876551410489</v>
      </c>
      <c r="X55" s="8">
        <v>54071.840992368823</v>
      </c>
      <c r="Y55" s="8">
        <v>52934.171175820295</v>
      </c>
      <c r="Z55" s="8">
        <v>53884.458910077636</v>
      </c>
      <c r="AA55" s="8">
        <v>58225.204418239395</v>
      </c>
      <c r="AB55" s="8">
        <v>59821.971450744037</v>
      </c>
      <c r="AC55" s="8">
        <v>57591.152181878249</v>
      </c>
      <c r="AD55" s="8">
        <v>53416.325070453611</v>
      </c>
      <c r="AE55" s="8"/>
    </row>
    <row r="56" spans="1:31" x14ac:dyDescent="0.3">
      <c r="A56" s="1">
        <v>52</v>
      </c>
      <c r="B56" s="2">
        <v>74339.728324194322</v>
      </c>
      <c r="C56" s="2">
        <v>67248.420614827977</v>
      </c>
      <c r="D56" s="2">
        <v>66484.820241203735</v>
      </c>
      <c r="E56" s="2">
        <v>66479.423846151432</v>
      </c>
      <c r="F56" s="2">
        <v>70318.514919698675</v>
      </c>
      <c r="G56" s="2">
        <v>62424.666755835446</v>
      </c>
      <c r="H56" s="2">
        <v>63918.41198596311</v>
      </c>
      <c r="I56" s="2">
        <v>65541.162768502807</v>
      </c>
      <c r="J56" s="2">
        <v>65663.089037976344</v>
      </c>
      <c r="K56" s="2">
        <v>67737.89308425755</v>
      </c>
      <c r="L56" s="2">
        <v>69603.801464035918</v>
      </c>
      <c r="M56" s="2">
        <v>67521.474412800715</v>
      </c>
      <c r="N56" s="2">
        <v>64720.750690880675</v>
      </c>
      <c r="O56" s="2">
        <v>63991.16146746085</v>
      </c>
      <c r="P56" s="2">
        <v>65519.838270154563</v>
      </c>
      <c r="Q56" s="2">
        <v>61965.918300321995</v>
      </c>
      <c r="R56" s="2">
        <v>62255.859119403416</v>
      </c>
      <c r="S56" s="2">
        <v>61278.015620615653</v>
      </c>
      <c r="T56" s="2">
        <v>59992.113046534811</v>
      </c>
      <c r="U56" s="2">
        <v>59947.639212979768</v>
      </c>
      <c r="V56" s="2">
        <v>60353.998045664572</v>
      </c>
      <c r="W56" s="8">
        <v>60715.21860302081</v>
      </c>
      <c r="X56" s="8">
        <v>58124.32608262141</v>
      </c>
      <c r="Y56" s="8">
        <v>57470.440364267095</v>
      </c>
      <c r="Z56" s="8">
        <v>58260.441409895437</v>
      </c>
      <c r="AA56" s="8">
        <v>63220.012748162</v>
      </c>
      <c r="AB56" s="8">
        <v>65222.830863700416</v>
      </c>
      <c r="AC56" s="8">
        <v>63236.811240621399</v>
      </c>
      <c r="AD56" s="8">
        <v>59267.856240585737</v>
      </c>
      <c r="AE56" s="8"/>
    </row>
    <row r="57" spans="1:31" x14ac:dyDescent="0.3">
      <c r="A57" s="1">
        <v>53</v>
      </c>
      <c r="B57" s="2">
        <v>83023.182662855688</v>
      </c>
      <c r="C57" s="2">
        <v>77991.98241544007</v>
      </c>
      <c r="D57" s="2">
        <v>71293.6674367956</v>
      </c>
      <c r="E57" s="2">
        <v>70972.091237359316</v>
      </c>
      <c r="F57" s="2">
        <v>72314.402754964132</v>
      </c>
      <c r="G57" s="2">
        <v>76774.094237001351</v>
      </c>
      <c r="H57" s="2">
        <v>66304.808513413678</v>
      </c>
      <c r="I57" s="2">
        <v>70300.579064277525</v>
      </c>
      <c r="J57" s="2">
        <v>69193.846502209883</v>
      </c>
      <c r="K57" s="2">
        <v>70856.609505330911</v>
      </c>
      <c r="L57" s="2">
        <v>72714.647478415805</v>
      </c>
      <c r="M57" s="2">
        <v>72409.351917614855</v>
      </c>
      <c r="N57" s="2">
        <v>71497.029772646609</v>
      </c>
      <c r="O57" s="2">
        <v>69170.714292160934</v>
      </c>
      <c r="P57" s="2">
        <v>69040.25403253331</v>
      </c>
      <c r="Q57" s="2">
        <v>67841.775021425303</v>
      </c>
      <c r="R57" s="2">
        <v>67092.06750266398</v>
      </c>
      <c r="S57" s="2">
        <v>66047.759378020492</v>
      </c>
      <c r="T57" s="2">
        <v>65933.74147034777</v>
      </c>
      <c r="U57" s="2">
        <v>66132.709878337642</v>
      </c>
      <c r="V57" s="2">
        <v>66125.53391586832</v>
      </c>
      <c r="W57" s="8">
        <v>66227.555426552019</v>
      </c>
      <c r="X57" s="8">
        <v>65605.222140496189</v>
      </c>
      <c r="Y57" s="8">
        <v>63067.495064482391</v>
      </c>
      <c r="Z57" s="8">
        <v>60832.613768500036</v>
      </c>
      <c r="AA57" s="8">
        <v>67299.058243089225</v>
      </c>
      <c r="AB57" s="8">
        <v>68661.897068832754</v>
      </c>
      <c r="AC57" s="8">
        <v>67584.20728701906</v>
      </c>
      <c r="AD57" s="8">
        <v>65919.779674174759</v>
      </c>
      <c r="AE57" s="8"/>
    </row>
    <row r="58" spans="1:31" x14ac:dyDescent="0.3">
      <c r="A58" s="1">
        <v>54</v>
      </c>
      <c r="B58" s="2">
        <v>85208.574150907763</v>
      </c>
      <c r="C58" s="2">
        <v>84691.696499881058</v>
      </c>
      <c r="D58" s="2">
        <v>81506.74104429032</v>
      </c>
      <c r="E58" s="2">
        <v>72412.648746555176</v>
      </c>
      <c r="F58" s="2">
        <v>76001.67316859735</v>
      </c>
      <c r="G58" s="2">
        <v>75104.73913562308</v>
      </c>
      <c r="H58" s="2">
        <v>81641.801372332266</v>
      </c>
      <c r="I58" s="2">
        <v>72766.767828950062</v>
      </c>
      <c r="J58" s="2">
        <v>76718.157889463968</v>
      </c>
      <c r="K58" s="2">
        <v>73904.953260194408</v>
      </c>
      <c r="L58" s="2">
        <v>75619.962665147919</v>
      </c>
      <c r="M58" s="2">
        <v>76592.934579870387</v>
      </c>
      <c r="N58" s="2">
        <v>74874.582979585801</v>
      </c>
      <c r="O58" s="2">
        <v>76674.02852824943</v>
      </c>
      <c r="P58" s="2">
        <v>73733.841425521328</v>
      </c>
      <c r="Q58" s="2">
        <v>71274.227691395121</v>
      </c>
      <c r="R58" s="2">
        <v>73288.622163675827</v>
      </c>
      <c r="S58" s="2">
        <v>71716.275718511402</v>
      </c>
      <c r="T58" s="2">
        <v>71978.468278639426</v>
      </c>
      <c r="U58" s="2">
        <v>71571.173769746558</v>
      </c>
      <c r="V58" s="2">
        <v>72492.354911677307</v>
      </c>
      <c r="W58" s="8">
        <v>72486.133311996266</v>
      </c>
      <c r="X58" s="8">
        <v>71874.418876721655</v>
      </c>
      <c r="Y58" s="8">
        <v>70789.874993895326</v>
      </c>
      <c r="Z58" s="8">
        <v>69050.640769897102</v>
      </c>
      <c r="AA58" s="8">
        <v>72425.13995144896</v>
      </c>
      <c r="AB58" s="8">
        <v>74579.766336622692</v>
      </c>
      <c r="AC58" s="8">
        <v>71983.628583011814</v>
      </c>
      <c r="AD58" s="8">
        <v>70603.512865378507</v>
      </c>
      <c r="AE58" s="8"/>
    </row>
    <row r="59" spans="1:31" x14ac:dyDescent="0.3">
      <c r="A59" s="1">
        <v>55</v>
      </c>
      <c r="B59" s="2">
        <v>92221.884299146186</v>
      </c>
      <c r="C59" s="2">
        <v>90462.673209814151</v>
      </c>
      <c r="D59" s="2">
        <v>88354.114647910756</v>
      </c>
      <c r="E59" s="2">
        <v>88030.883545051416</v>
      </c>
      <c r="F59" s="2">
        <v>82486.717269808272</v>
      </c>
      <c r="G59" s="2">
        <v>82907.353583991469</v>
      </c>
      <c r="H59" s="2">
        <v>83340.231390823043</v>
      </c>
      <c r="I59" s="2">
        <v>89585.673837590773</v>
      </c>
      <c r="J59" s="2">
        <v>79485.291097111971</v>
      </c>
      <c r="K59" s="2">
        <v>79803.325645505654</v>
      </c>
      <c r="L59" s="2">
        <v>81623.342951300176</v>
      </c>
      <c r="M59" s="2">
        <v>80549.815628223587</v>
      </c>
      <c r="N59" s="2">
        <v>82854.720578862965</v>
      </c>
      <c r="O59" s="2">
        <v>83475.84951669244</v>
      </c>
      <c r="P59" s="2">
        <v>81425.312594746283</v>
      </c>
      <c r="Q59" s="2">
        <v>79021.672219969085</v>
      </c>
      <c r="R59" s="2">
        <v>78908.99977122758</v>
      </c>
      <c r="S59" s="2">
        <v>80549.622482277278</v>
      </c>
      <c r="T59" s="2">
        <v>78667.245912613391</v>
      </c>
      <c r="U59" s="2">
        <v>79046.818774136627</v>
      </c>
      <c r="V59" s="2">
        <v>78343.091568919117</v>
      </c>
      <c r="W59" s="8">
        <v>78752.935286815438</v>
      </c>
      <c r="X59" s="8">
        <v>78524.375639555321</v>
      </c>
      <c r="Y59" s="8">
        <v>78017.272838908961</v>
      </c>
      <c r="Z59" s="8">
        <v>77298.761537025275</v>
      </c>
      <c r="AA59" s="8">
        <v>80585.979279370556</v>
      </c>
      <c r="AB59" s="8">
        <v>79405.825969216137</v>
      </c>
      <c r="AC59" s="8">
        <v>78946.077092986001</v>
      </c>
      <c r="AD59" s="8">
        <v>74152.72050274488</v>
      </c>
      <c r="AE59" s="8"/>
    </row>
    <row r="60" spans="1:31" x14ac:dyDescent="0.3">
      <c r="A60" s="1">
        <v>56</v>
      </c>
      <c r="B60" s="2">
        <v>101291.34528523831</v>
      </c>
      <c r="C60" s="2">
        <v>98594.909234585779</v>
      </c>
      <c r="D60" s="2">
        <v>97477.844634390305</v>
      </c>
      <c r="E60" s="2">
        <v>96209.970180231292</v>
      </c>
      <c r="F60" s="2">
        <v>96798.927807421729</v>
      </c>
      <c r="G60" s="2">
        <v>88391.504753009503</v>
      </c>
      <c r="H60" s="2">
        <v>88403.492742189715</v>
      </c>
      <c r="I60" s="2">
        <v>90408.385015547043</v>
      </c>
      <c r="J60" s="2">
        <v>96321.39630976117</v>
      </c>
      <c r="K60" s="2">
        <v>82350.376587433042</v>
      </c>
      <c r="L60" s="2">
        <v>85261.761806894996</v>
      </c>
      <c r="M60" s="2">
        <v>84331.491549793733</v>
      </c>
      <c r="N60" s="2">
        <v>84862.363885549188</v>
      </c>
      <c r="O60" s="2">
        <v>87451.486029600419</v>
      </c>
      <c r="P60" s="2">
        <v>86804.8345134048</v>
      </c>
      <c r="Q60" s="2">
        <v>85370.625152684355</v>
      </c>
      <c r="R60" s="2">
        <v>86730.080557296766</v>
      </c>
      <c r="S60" s="2">
        <v>84981.780216554675</v>
      </c>
      <c r="T60" s="2">
        <v>86448.037640961134</v>
      </c>
      <c r="U60" s="2">
        <v>85658.609477270307</v>
      </c>
      <c r="V60" s="2">
        <v>85335.023655485464</v>
      </c>
      <c r="W60" s="8">
        <v>84250.866871890059</v>
      </c>
      <c r="X60" s="8">
        <v>84148.698076358007</v>
      </c>
      <c r="Y60" s="8">
        <v>84591.302085256277</v>
      </c>
      <c r="Z60" s="8">
        <v>83650.304510455346</v>
      </c>
      <c r="AA60" s="8">
        <v>88781.227920675941</v>
      </c>
      <c r="AB60" s="8">
        <v>87641.918026942978</v>
      </c>
      <c r="AC60" s="8">
        <v>83511.576213315988</v>
      </c>
      <c r="AD60" s="8">
        <v>80871.521302962123</v>
      </c>
      <c r="AE60" s="8"/>
    </row>
    <row r="61" spans="1:31" x14ac:dyDescent="0.3">
      <c r="A61" s="1">
        <v>57</v>
      </c>
      <c r="B61" s="2">
        <v>110692.74140232497</v>
      </c>
      <c r="C61" s="2">
        <v>105771.11004364469</v>
      </c>
      <c r="D61" s="2">
        <v>104371.68350490267</v>
      </c>
      <c r="E61" s="2">
        <v>102764.68841495377</v>
      </c>
      <c r="F61" s="2">
        <v>103950.28689617418</v>
      </c>
      <c r="G61" s="2">
        <v>102836.49773733088</v>
      </c>
      <c r="H61" s="2">
        <v>95460.832415746117</v>
      </c>
      <c r="I61" s="2">
        <v>94546.467134628139</v>
      </c>
      <c r="J61" s="2">
        <v>95846.956148241909</v>
      </c>
      <c r="K61" s="2">
        <v>101657.72161102451</v>
      </c>
      <c r="L61" s="2">
        <v>89981.195136664275</v>
      </c>
      <c r="M61" s="2">
        <v>91388.280286294525</v>
      </c>
      <c r="N61" s="2">
        <v>91341.894991497931</v>
      </c>
      <c r="O61" s="2">
        <v>90933.64944653635</v>
      </c>
      <c r="P61" s="2">
        <v>94326.573538302197</v>
      </c>
      <c r="Q61" s="2">
        <v>92666.765303655033</v>
      </c>
      <c r="R61" s="2">
        <v>91773.069028836806</v>
      </c>
      <c r="S61" s="2">
        <v>91284.497968366282</v>
      </c>
      <c r="T61" s="2">
        <v>91374.683906451944</v>
      </c>
      <c r="U61" s="2">
        <v>94070.72848928241</v>
      </c>
      <c r="V61" s="2">
        <v>93256.07045828049</v>
      </c>
      <c r="W61" s="8">
        <v>93583.450632068794</v>
      </c>
      <c r="X61" s="8">
        <v>91920.392609931878</v>
      </c>
      <c r="Y61" s="8">
        <v>91860.736974486863</v>
      </c>
      <c r="Z61" s="8">
        <v>90908.039193313627</v>
      </c>
      <c r="AA61" s="8">
        <v>94756.607461935026</v>
      </c>
      <c r="AB61" s="8">
        <v>95260.336466381937</v>
      </c>
      <c r="AC61" s="8">
        <v>90967.335112351895</v>
      </c>
      <c r="AD61" s="8">
        <v>88685.03299489338</v>
      </c>
      <c r="AE61" s="8"/>
    </row>
    <row r="62" spans="1:31" x14ac:dyDescent="0.3">
      <c r="A62" s="1">
        <v>58</v>
      </c>
      <c r="B62" s="2">
        <v>121388.94941410795</v>
      </c>
      <c r="C62" s="2">
        <v>121677.68990677498</v>
      </c>
      <c r="D62" s="2">
        <v>114707.08371498929</v>
      </c>
      <c r="E62" s="2">
        <v>113586.27159287549</v>
      </c>
      <c r="F62" s="2">
        <v>113394.95398591021</v>
      </c>
      <c r="G62" s="2">
        <v>111190.53705656846</v>
      </c>
      <c r="H62" s="2">
        <v>111403.89456211485</v>
      </c>
      <c r="I62" s="2">
        <v>103128.30323448412</v>
      </c>
      <c r="J62" s="2">
        <v>102586.10775753189</v>
      </c>
      <c r="K62" s="2">
        <v>101536.47065810228</v>
      </c>
      <c r="L62" s="2">
        <v>108748.00110130759</v>
      </c>
      <c r="M62" s="2">
        <v>97577.575634281064</v>
      </c>
      <c r="N62" s="2">
        <v>97176.838015708767</v>
      </c>
      <c r="O62" s="2">
        <v>96996.618849863997</v>
      </c>
      <c r="P62" s="2">
        <v>96951.251445102913</v>
      </c>
      <c r="Q62" s="2">
        <v>99160.577144181312</v>
      </c>
      <c r="R62" s="2">
        <v>98399.463934637621</v>
      </c>
      <c r="S62" s="2">
        <v>100077.17550439785</v>
      </c>
      <c r="T62" s="2">
        <v>100275.97818973906</v>
      </c>
      <c r="U62" s="2">
        <v>99911.517223698625</v>
      </c>
      <c r="V62" s="2">
        <v>100422.35871268778</v>
      </c>
      <c r="W62" s="8">
        <v>99803.293518968494</v>
      </c>
      <c r="X62" s="8">
        <v>99426.182937316597</v>
      </c>
      <c r="Y62" s="8">
        <v>99154.019354765027</v>
      </c>
      <c r="Z62" s="8">
        <v>97480.494060094657</v>
      </c>
      <c r="AA62" s="8">
        <v>101670.66041630681</v>
      </c>
      <c r="AB62" s="8">
        <v>103882.65769713149</v>
      </c>
      <c r="AC62" s="8">
        <v>101074.0633389415</v>
      </c>
      <c r="AD62" s="8">
        <v>96763.987169581014</v>
      </c>
      <c r="AE62" s="8"/>
    </row>
    <row r="63" spans="1:31" x14ac:dyDescent="0.3">
      <c r="A63" s="1">
        <v>59</v>
      </c>
      <c r="B63" s="2">
        <v>129020.82001630992</v>
      </c>
      <c r="C63" s="2">
        <v>127819.52909852118</v>
      </c>
      <c r="D63" s="2">
        <v>124030.06501474943</v>
      </c>
      <c r="E63" s="2">
        <v>119513.57728450673</v>
      </c>
      <c r="F63" s="2">
        <v>121514.42972985427</v>
      </c>
      <c r="G63" s="2">
        <v>120632.63724206113</v>
      </c>
      <c r="H63" s="2">
        <v>118987.63826136505</v>
      </c>
      <c r="I63" s="2">
        <v>120198.03151711948</v>
      </c>
      <c r="J63" s="2">
        <v>111993.69111012496</v>
      </c>
      <c r="K63" s="2">
        <v>107416.86743188745</v>
      </c>
      <c r="L63" s="2">
        <v>111199.31974474895</v>
      </c>
      <c r="M63" s="2">
        <v>116278.4886296005</v>
      </c>
      <c r="N63" s="2">
        <v>101118.12669163742</v>
      </c>
      <c r="O63" s="2">
        <v>104360.50431784645</v>
      </c>
      <c r="P63" s="2">
        <v>103865.69749197511</v>
      </c>
      <c r="Q63" s="2">
        <v>104541.01399578218</v>
      </c>
      <c r="R63" s="2">
        <v>106025.51068406968</v>
      </c>
      <c r="S63" s="2">
        <v>106937.78429867874</v>
      </c>
      <c r="T63" s="2">
        <v>107667.55066531667</v>
      </c>
      <c r="U63" s="2">
        <v>106999.52310185489</v>
      </c>
      <c r="V63" s="2">
        <v>107490.20218821774</v>
      </c>
      <c r="W63" s="8">
        <v>109964.29202222367</v>
      </c>
      <c r="X63" s="8">
        <v>108189.36221378532</v>
      </c>
      <c r="Y63" s="8">
        <v>107632.3713563506</v>
      </c>
      <c r="Z63" s="8">
        <v>106584.26016119953</v>
      </c>
      <c r="AA63" s="8">
        <v>110409.11551257435</v>
      </c>
      <c r="AB63" s="8">
        <v>109919.50535142762</v>
      </c>
      <c r="AC63" s="8">
        <v>108684.59846902848</v>
      </c>
      <c r="AD63" s="8">
        <v>104540.90749657327</v>
      </c>
      <c r="AE63" s="8"/>
    </row>
    <row r="64" spans="1:31" x14ac:dyDescent="0.3">
      <c r="A64" s="1">
        <v>60</v>
      </c>
      <c r="B64" s="2">
        <v>148918.13402964006</v>
      </c>
      <c r="C64" s="2">
        <v>139257.01665737052</v>
      </c>
      <c r="D64" s="2">
        <v>137313.99176667247</v>
      </c>
      <c r="E64" s="2">
        <v>132107.62675280974</v>
      </c>
      <c r="F64" s="2">
        <v>128229.01825334529</v>
      </c>
      <c r="G64" s="2">
        <v>127212.69764413185</v>
      </c>
      <c r="H64" s="2">
        <v>128824.42602781668</v>
      </c>
      <c r="I64" s="2">
        <v>130490.48173190038</v>
      </c>
      <c r="J64" s="2">
        <v>129343.48821825231</v>
      </c>
      <c r="K64" s="2">
        <v>117412.65846088213</v>
      </c>
      <c r="L64" s="2">
        <v>118637.43602292924</v>
      </c>
      <c r="M64" s="2">
        <v>118458.44592448405</v>
      </c>
      <c r="N64" s="2">
        <v>124553.92834242001</v>
      </c>
      <c r="O64" s="2">
        <v>112902.41749619397</v>
      </c>
      <c r="P64" s="2">
        <v>113875.85641153515</v>
      </c>
      <c r="Q64" s="2">
        <v>111703.24850253364</v>
      </c>
      <c r="R64" s="2">
        <v>112844.17228456619</v>
      </c>
      <c r="S64" s="2">
        <v>114413.6185265258</v>
      </c>
      <c r="T64" s="2">
        <v>115730.61631564808</v>
      </c>
      <c r="U64" s="2">
        <v>116487.94574230831</v>
      </c>
      <c r="V64" s="2">
        <v>115762.40249852609</v>
      </c>
      <c r="W64" s="8">
        <v>115485.49144082761</v>
      </c>
      <c r="X64" s="8">
        <v>117781.86175542157</v>
      </c>
      <c r="Y64" s="8">
        <v>115013.0201695092</v>
      </c>
      <c r="Z64" s="8">
        <v>113548.84996792414</v>
      </c>
      <c r="AA64" s="8">
        <v>121600.19097946558</v>
      </c>
      <c r="AB64" s="8">
        <v>121923.79538958248</v>
      </c>
      <c r="AC64" s="8">
        <v>118199.30149782381</v>
      </c>
      <c r="AD64" s="8">
        <v>113717.05911953551</v>
      </c>
      <c r="AE64" s="8"/>
    </row>
    <row r="65" spans="1:31" x14ac:dyDescent="0.3">
      <c r="A65" s="1">
        <v>61</v>
      </c>
      <c r="B65" s="2">
        <v>163579.93964292112</v>
      </c>
      <c r="C65" s="2">
        <v>160175.41950929727</v>
      </c>
      <c r="D65" s="2">
        <v>150790.15988752496</v>
      </c>
      <c r="E65" s="2">
        <v>150585.49928567931</v>
      </c>
      <c r="F65" s="2">
        <v>146872.22171081125</v>
      </c>
      <c r="G65" s="2">
        <v>139092.07734892136</v>
      </c>
      <c r="H65" s="2">
        <v>136879.9880365142</v>
      </c>
      <c r="I65" s="2">
        <v>136849.87526316795</v>
      </c>
      <c r="J65" s="2">
        <v>139735.09712267036</v>
      </c>
      <c r="K65" s="2">
        <v>135147.75018144323</v>
      </c>
      <c r="L65" s="2">
        <v>124031.96174435879</v>
      </c>
      <c r="M65" s="2">
        <v>121129.3510802121</v>
      </c>
      <c r="N65" s="2">
        <v>122931.18316405742</v>
      </c>
      <c r="O65" s="2">
        <v>132841.06141061118</v>
      </c>
      <c r="P65" s="2">
        <v>115187.47876637231</v>
      </c>
      <c r="Q65" s="2">
        <v>115969.47624187177</v>
      </c>
      <c r="R65" s="2">
        <v>117427.89382188441</v>
      </c>
      <c r="S65" s="2">
        <v>120407.52971346387</v>
      </c>
      <c r="T65" s="2">
        <v>123743.82001077317</v>
      </c>
      <c r="U65" s="2">
        <v>126994.18308867262</v>
      </c>
      <c r="V65" s="2">
        <v>125474.10267432012</v>
      </c>
      <c r="W65" s="8">
        <v>126653.90484931564</v>
      </c>
      <c r="X65" s="8">
        <v>124227.89104054974</v>
      </c>
      <c r="Y65" s="8">
        <v>126318.18081580433</v>
      </c>
      <c r="Z65" s="8">
        <v>124561.87955973146</v>
      </c>
      <c r="AA65" s="8">
        <v>131166.69494606118</v>
      </c>
      <c r="AB65" s="8">
        <v>130779.68698907178</v>
      </c>
      <c r="AC65" s="8">
        <v>126555.36359738938</v>
      </c>
      <c r="AD65" s="8">
        <v>122553.00050663971</v>
      </c>
      <c r="AE65" s="8"/>
    </row>
    <row r="66" spans="1:31" x14ac:dyDescent="0.3">
      <c r="A66" s="1">
        <v>62</v>
      </c>
      <c r="B66" s="2">
        <v>175840.2538449264</v>
      </c>
      <c r="C66" s="2">
        <v>177981.24543983774</v>
      </c>
      <c r="D66" s="2">
        <v>168926.87624955663</v>
      </c>
      <c r="E66" s="2">
        <v>162488.01227097691</v>
      </c>
      <c r="F66" s="2">
        <v>157744.64584534973</v>
      </c>
      <c r="G66" s="2">
        <v>156164.00185809701</v>
      </c>
      <c r="H66" s="2">
        <v>150634.11568940393</v>
      </c>
      <c r="I66" s="2">
        <v>151280.70941952048</v>
      </c>
      <c r="J66" s="2">
        <v>149644.45973668623</v>
      </c>
      <c r="K66" s="2">
        <v>146448.90949622454</v>
      </c>
      <c r="L66" s="2">
        <v>148025.8149214524</v>
      </c>
      <c r="M66" s="2">
        <v>133494.99321827819</v>
      </c>
      <c r="N66" s="2">
        <v>129938.32029224071</v>
      </c>
      <c r="O66" s="2">
        <v>132625.68705161416</v>
      </c>
      <c r="P66" s="2">
        <v>142121.27479919538</v>
      </c>
      <c r="Q66" s="2">
        <v>124326.79773952437</v>
      </c>
      <c r="R66" s="2">
        <v>124745.30715521022</v>
      </c>
      <c r="S66" s="2">
        <v>128594.41381034789</v>
      </c>
      <c r="T66" s="2">
        <v>131027.99798513667</v>
      </c>
      <c r="U66" s="2">
        <v>134042.11729229282</v>
      </c>
      <c r="V66" s="2">
        <v>134789.64778004852</v>
      </c>
      <c r="W66" s="8">
        <v>135516.93666759881</v>
      </c>
      <c r="X66" s="8">
        <v>133695.37351594435</v>
      </c>
      <c r="Y66" s="8">
        <v>135051.14454136608</v>
      </c>
      <c r="Z66" s="8">
        <v>135956.4792548081</v>
      </c>
      <c r="AA66" s="8">
        <v>138781.49122475463</v>
      </c>
      <c r="AB66" s="8">
        <v>140621.95088533862</v>
      </c>
      <c r="AC66" s="8">
        <v>137770.71512673545</v>
      </c>
      <c r="AD66" s="8">
        <v>133331.45861117166</v>
      </c>
      <c r="AE66" s="8"/>
    </row>
    <row r="67" spans="1:31" x14ac:dyDescent="0.3">
      <c r="A67" s="1">
        <v>63</v>
      </c>
      <c r="B67" s="2">
        <v>185836.76335150716</v>
      </c>
      <c r="C67" s="2">
        <v>187828.15896392291</v>
      </c>
      <c r="D67" s="2">
        <v>179973.97066018969</v>
      </c>
      <c r="E67" s="2">
        <v>179044.03527982082</v>
      </c>
      <c r="F67" s="2">
        <v>169984.09533795877</v>
      </c>
      <c r="G67" s="2">
        <v>169185.00509542157</v>
      </c>
      <c r="H67" s="2">
        <v>165971.69823624589</v>
      </c>
      <c r="I67" s="2">
        <v>162490.55075467794</v>
      </c>
      <c r="J67" s="2">
        <v>158494.23760798707</v>
      </c>
      <c r="K67" s="2">
        <v>155121.50244416529</v>
      </c>
      <c r="L67" s="2">
        <v>157897.43527248924</v>
      </c>
      <c r="M67" s="2">
        <v>154045.61690842241</v>
      </c>
      <c r="N67" s="2">
        <v>142854.23820859604</v>
      </c>
      <c r="O67" s="2">
        <v>140570.22902609021</v>
      </c>
      <c r="P67" s="2">
        <v>142597.96144999415</v>
      </c>
      <c r="Q67" s="2">
        <v>148060.21208368483</v>
      </c>
      <c r="R67" s="2">
        <v>131806.73018160433</v>
      </c>
      <c r="S67" s="2">
        <v>135692.76088005761</v>
      </c>
      <c r="T67" s="2">
        <v>138463.570193605</v>
      </c>
      <c r="U67" s="2">
        <v>141774.3942369537</v>
      </c>
      <c r="V67" s="2">
        <v>147519.587090702</v>
      </c>
      <c r="W67" s="8">
        <v>143902.85541969197</v>
      </c>
      <c r="X67" s="8">
        <v>146279.1341205966</v>
      </c>
      <c r="Y67" s="8">
        <v>146542.72844621851</v>
      </c>
      <c r="Z67" s="8">
        <v>144478.52947973349</v>
      </c>
      <c r="AA67" s="8">
        <v>152692.46850703078</v>
      </c>
      <c r="AB67" s="8">
        <v>150752.3475369832</v>
      </c>
      <c r="AC67" s="8">
        <v>147151.12856373755</v>
      </c>
      <c r="AD67" s="8">
        <v>144287.18881184325</v>
      </c>
      <c r="AE67" s="8"/>
    </row>
    <row r="68" spans="1:31" x14ac:dyDescent="0.3">
      <c r="A68" s="1">
        <v>64</v>
      </c>
      <c r="B68" s="2">
        <v>198501.40632962217</v>
      </c>
      <c r="C68" s="2">
        <v>198062.98443888416</v>
      </c>
      <c r="D68" s="2">
        <v>196673.1575997874</v>
      </c>
      <c r="E68" s="2">
        <v>191478.55370871429</v>
      </c>
      <c r="F68" s="2">
        <v>193630.69501264964</v>
      </c>
      <c r="G68" s="2">
        <v>183732.94908791321</v>
      </c>
      <c r="H68" s="2">
        <v>179211.4740045981</v>
      </c>
      <c r="I68" s="2">
        <v>178279.90610017398</v>
      </c>
      <c r="J68" s="2">
        <v>172974.77267392556</v>
      </c>
      <c r="K68" s="2">
        <v>166223.67699644814</v>
      </c>
      <c r="L68" s="2">
        <v>167531.51911106578</v>
      </c>
      <c r="M68" s="2">
        <v>164875.36206221164</v>
      </c>
      <c r="N68" s="2">
        <v>164880.46663764378</v>
      </c>
      <c r="O68" s="2">
        <v>155683.58856204618</v>
      </c>
      <c r="P68" s="2">
        <v>149652.15263243229</v>
      </c>
      <c r="Q68" s="2">
        <v>152365.85980161713</v>
      </c>
      <c r="R68" s="2">
        <v>160917.58083117576</v>
      </c>
      <c r="S68" s="2">
        <v>141692.40047111001</v>
      </c>
      <c r="T68" s="2">
        <v>146549.07368931573</v>
      </c>
      <c r="U68" s="2">
        <v>146706.75153517592</v>
      </c>
      <c r="V68" s="2">
        <v>151581.34798842954</v>
      </c>
      <c r="W68" s="8">
        <v>155478.03355569128</v>
      </c>
      <c r="X68" s="8">
        <v>155969.85830626456</v>
      </c>
      <c r="Y68" s="8">
        <v>156006.51714643528</v>
      </c>
      <c r="Z68" s="8">
        <v>152924.58109229751</v>
      </c>
      <c r="AA68" s="8">
        <v>159839.70176520364</v>
      </c>
      <c r="AB68" s="8">
        <v>163600.97058631293</v>
      </c>
      <c r="AC68" s="8">
        <v>159282.43863902165</v>
      </c>
      <c r="AD68" s="8">
        <v>153582.00129155669</v>
      </c>
      <c r="AE68" s="8"/>
    </row>
    <row r="69" spans="1:31" x14ac:dyDescent="0.3">
      <c r="A69" s="1">
        <v>65</v>
      </c>
      <c r="B69" s="2">
        <v>219279.77112660278</v>
      </c>
      <c r="C69" s="2">
        <v>211670.36360996647</v>
      </c>
      <c r="D69" s="2">
        <v>208948.2702031692</v>
      </c>
      <c r="E69" s="2">
        <v>210129.27561458963</v>
      </c>
      <c r="F69" s="2">
        <v>207172.96540851021</v>
      </c>
      <c r="G69" s="2">
        <v>201523.81099204178</v>
      </c>
      <c r="H69" s="2">
        <v>193568.86766825014</v>
      </c>
      <c r="I69" s="2">
        <v>191233.25812598356</v>
      </c>
      <c r="J69" s="2">
        <v>188522.05513389219</v>
      </c>
      <c r="K69" s="2">
        <v>179845.0350654691</v>
      </c>
      <c r="L69" s="2">
        <v>176510.06611713392</v>
      </c>
      <c r="M69" s="2">
        <v>173223.02634988955</v>
      </c>
      <c r="N69" s="2">
        <v>175917.54544313066</v>
      </c>
      <c r="O69" s="2">
        <v>176263.28855278666</v>
      </c>
      <c r="P69" s="2">
        <v>162084.03660151677</v>
      </c>
      <c r="Q69" s="2">
        <v>159340.16552715917</v>
      </c>
      <c r="R69" s="2">
        <v>157677.82394032995</v>
      </c>
      <c r="S69" s="2">
        <v>170744.01430702873</v>
      </c>
      <c r="T69" s="2">
        <v>150993.83934434297</v>
      </c>
      <c r="U69" s="2">
        <v>157080.17497351352</v>
      </c>
      <c r="V69" s="2">
        <v>160515.06585036227</v>
      </c>
      <c r="W69" s="8">
        <v>163111.45552637047</v>
      </c>
      <c r="X69" s="8">
        <v>165250.51173939786</v>
      </c>
      <c r="Y69" s="8">
        <v>166161.70016115371</v>
      </c>
      <c r="Z69" s="8">
        <v>165733.15640508453</v>
      </c>
      <c r="AA69" s="8">
        <v>170176.65632719974</v>
      </c>
      <c r="AB69" s="8">
        <v>172125.70721010171</v>
      </c>
      <c r="AC69" s="8">
        <v>170916.50363335302</v>
      </c>
      <c r="AD69" s="8">
        <v>162855.20726059232</v>
      </c>
      <c r="AE69" s="8"/>
    </row>
    <row r="70" spans="1:31" x14ac:dyDescent="0.3">
      <c r="A70" s="1">
        <v>66</v>
      </c>
      <c r="B70" s="2">
        <v>235909.13439387805</v>
      </c>
      <c r="C70" s="2">
        <v>233284.69777633299</v>
      </c>
      <c r="D70" s="2">
        <v>225401.12633155126</v>
      </c>
      <c r="E70" s="2">
        <v>225965.60045482509</v>
      </c>
      <c r="F70" s="2">
        <v>224093.29637340779</v>
      </c>
      <c r="G70" s="2">
        <v>216543.01900026045</v>
      </c>
      <c r="H70" s="2">
        <v>213637.36801719529</v>
      </c>
      <c r="I70" s="2">
        <v>203463.35090793401</v>
      </c>
      <c r="J70" s="2">
        <v>201738.86163006118</v>
      </c>
      <c r="K70" s="2">
        <v>196965.45452549012</v>
      </c>
      <c r="L70" s="2">
        <v>189570.32575983924</v>
      </c>
      <c r="M70" s="2">
        <v>186073.18662675397</v>
      </c>
      <c r="N70" s="2">
        <v>184741.40455127394</v>
      </c>
      <c r="O70" s="2">
        <v>187560.04261045394</v>
      </c>
      <c r="P70" s="2">
        <v>186065.7042151904</v>
      </c>
      <c r="Q70" s="2">
        <v>170286.70476168272</v>
      </c>
      <c r="R70" s="2">
        <v>166611.91073477027</v>
      </c>
      <c r="S70" s="2">
        <v>172148.82310652192</v>
      </c>
      <c r="T70" s="2">
        <v>187316.61742506275</v>
      </c>
      <c r="U70" s="2">
        <v>163821.81359437731</v>
      </c>
      <c r="V70" s="2">
        <v>170591.27295846297</v>
      </c>
      <c r="W70" s="8">
        <v>169810.19385348677</v>
      </c>
      <c r="X70" s="8">
        <v>172284.87012645943</v>
      </c>
      <c r="Y70" s="8">
        <v>177895.486140956</v>
      </c>
      <c r="Z70" s="8">
        <v>177243.78002751601</v>
      </c>
      <c r="AA70" s="8">
        <v>183580.826090841</v>
      </c>
      <c r="AB70" s="8">
        <v>181600.66532292584</v>
      </c>
      <c r="AC70" s="8">
        <v>179072.86939909056</v>
      </c>
      <c r="AD70" s="8">
        <v>178265.99573264466</v>
      </c>
      <c r="AE70" s="8"/>
    </row>
    <row r="71" spans="1:31" x14ac:dyDescent="0.3">
      <c r="A71" s="1">
        <v>67</v>
      </c>
      <c r="B71" s="2">
        <v>261427.67478538345</v>
      </c>
      <c r="C71" s="2">
        <v>247860.4618709604</v>
      </c>
      <c r="D71" s="2">
        <v>249320.30802484485</v>
      </c>
      <c r="E71" s="2">
        <v>237266.68629035258</v>
      </c>
      <c r="F71" s="2">
        <v>234184.74737175065</v>
      </c>
      <c r="G71" s="2">
        <v>236106.35075577683</v>
      </c>
      <c r="H71" s="2">
        <v>231723.78431768247</v>
      </c>
      <c r="I71" s="2">
        <v>229889.48584757591</v>
      </c>
      <c r="J71" s="2">
        <v>218797.40058839653</v>
      </c>
      <c r="K71" s="2">
        <v>211651.61968674356</v>
      </c>
      <c r="L71" s="2">
        <v>210849.85692050998</v>
      </c>
      <c r="M71" s="2">
        <v>202457.84668642309</v>
      </c>
      <c r="N71" s="2">
        <v>194821.75558562274</v>
      </c>
      <c r="O71" s="2">
        <v>197048.51017744455</v>
      </c>
      <c r="P71" s="2">
        <v>195467.79780720873</v>
      </c>
      <c r="Q71" s="2">
        <v>192972.20113431173</v>
      </c>
      <c r="R71" s="2">
        <v>180207.71502573034</v>
      </c>
      <c r="S71" s="2">
        <v>181477.58728238128</v>
      </c>
      <c r="T71" s="2">
        <v>185550.5951149693</v>
      </c>
      <c r="U71" s="2">
        <v>199338.54960300936</v>
      </c>
      <c r="V71" s="2">
        <v>176257.60886101224</v>
      </c>
      <c r="W71" s="8">
        <v>180902.39040515365</v>
      </c>
      <c r="X71" s="8">
        <v>183381.54690769155</v>
      </c>
      <c r="Y71" s="8">
        <v>185744.27339173239</v>
      </c>
      <c r="Z71" s="8">
        <v>187996.04963612164</v>
      </c>
      <c r="AA71" s="8">
        <v>193657.43196467889</v>
      </c>
      <c r="AB71" s="8">
        <v>194336.7960221394</v>
      </c>
      <c r="AC71" s="8">
        <v>191183.64639372085</v>
      </c>
      <c r="AD71" s="8">
        <v>188719.70984031243</v>
      </c>
      <c r="AE71" s="8"/>
    </row>
    <row r="72" spans="1:31" x14ac:dyDescent="0.3">
      <c r="A72" s="1">
        <v>68</v>
      </c>
      <c r="B72" s="2">
        <v>292628.16262235033</v>
      </c>
      <c r="C72" s="2">
        <v>284267.47525985545</v>
      </c>
      <c r="D72" s="2">
        <v>275006.42032188718</v>
      </c>
      <c r="E72" s="2">
        <v>269296.69979439129</v>
      </c>
      <c r="F72" s="2">
        <v>260648.13367981708</v>
      </c>
      <c r="G72" s="2">
        <v>254491.12829963726</v>
      </c>
      <c r="H72" s="2">
        <v>249347.65325509582</v>
      </c>
      <c r="I72" s="2">
        <v>245690.41500544714</v>
      </c>
      <c r="J72" s="2">
        <v>242460.72838079152</v>
      </c>
      <c r="K72" s="2">
        <v>226794.69765828562</v>
      </c>
      <c r="L72" s="2">
        <v>223847.55550636043</v>
      </c>
      <c r="M72" s="2">
        <v>218875.79951122313</v>
      </c>
      <c r="N72" s="2">
        <v>212171.61938537576</v>
      </c>
      <c r="O72" s="2">
        <v>210592.18294575354</v>
      </c>
      <c r="P72" s="2">
        <v>208669.87729788656</v>
      </c>
      <c r="Q72" s="2">
        <v>210017.66059899403</v>
      </c>
      <c r="R72" s="2">
        <v>210540.78871263852</v>
      </c>
      <c r="S72" s="2">
        <v>194964.2846901872</v>
      </c>
      <c r="T72" s="2">
        <v>196323.83602080194</v>
      </c>
      <c r="U72" s="2">
        <v>201083.62606318993</v>
      </c>
      <c r="V72" s="2">
        <v>215727.2470685844</v>
      </c>
      <c r="W72" s="8">
        <v>189525.79009596145</v>
      </c>
      <c r="X72" s="8">
        <v>194373.49173747623</v>
      </c>
      <c r="Y72" s="8">
        <v>194388.20446517551</v>
      </c>
      <c r="Z72" s="8">
        <v>197205.25310405236</v>
      </c>
      <c r="AA72" s="8">
        <v>204664.48871770542</v>
      </c>
      <c r="AB72" s="8">
        <v>206648.35693573108</v>
      </c>
      <c r="AC72" s="8">
        <v>204934.33351816286</v>
      </c>
      <c r="AD72" s="8">
        <v>201962.38493610907</v>
      </c>
      <c r="AE72" s="8"/>
    </row>
    <row r="73" spans="1:31" x14ac:dyDescent="0.3">
      <c r="A73" s="1">
        <v>69</v>
      </c>
      <c r="B73" s="2">
        <v>316481.2739026745</v>
      </c>
      <c r="C73" s="2">
        <v>314028.72560987895</v>
      </c>
      <c r="D73" s="2">
        <v>300984.60334030131</v>
      </c>
      <c r="E73" s="2">
        <v>289252.63953998277</v>
      </c>
      <c r="F73" s="2">
        <v>290949.22099438886</v>
      </c>
      <c r="G73" s="2">
        <v>275997.29856419732</v>
      </c>
      <c r="H73" s="2">
        <v>274831.54241543345</v>
      </c>
      <c r="I73" s="2">
        <v>266882.87048778759</v>
      </c>
      <c r="J73" s="2">
        <v>264682.70557574887</v>
      </c>
      <c r="K73" s="2">
        <v>253019.53280411146</v>
      </c>
      <c r="L73" s="2">
        <v>240996.69816951937</v>
      </c>
      <c r="M73" s="2">
        <v>239590.77861945957</v>
      </c>
      <c r="N73" s="2">
        <v>235733.0475282183</v>
      </c>
      <c r="O73" s="2">
        <v>232319.24905855715</v>
      </c>
      <c r="P73" s="2">
        <v>221226.70566407131</v>
      </c>
      <c r="Q73" s="2">
        <v>223990.03666253286</v>
      </c>
      <c r="R73" s="2">
        <v>223652.70536578444</v>
      </c>
      <c r="S73" s="2">
        <v>224675.14577466607</v>
      </c>
      <c r="T73" s="2">
        <v>212092.75687593382</v>
      </c>
      <c r="U73" s="2">
        <v>210300.83962540593</v>
      </c>
      <c r="V73" s="2">
        <v>218108.65587774458</v>
      </c>
      <c r="W73" s="8">
        <v>234763.61055885404</v>
      </c>
      <c r="X73" s="8">
        <v>204060.7566224701</v>
      </c>
      <c r="Y73" s="8">
        <v>211729.08229950306</v>
      </c>
      <c r="Z73" s="8">
        <v>206690.22550125042</v>
      </c>
      <c r="AA73" s="8">
        <v>215847.98645680372</v>
      </c>
      <c r="AB73" s="8">
        <v>218667.15948883604</v>
      </c>
      <c r="AC73" s="8">
        <v>217406.37561962032</v>
      </c>
      <c r="AD73" s="8">
        <v>216717.85491191622</v>
      </c>
      <c r="AE73" s="8"/>
    </row>
    <row r="74" spans="1:31" x14ac:dyDescent="0.3">
      <c r="A74" s="1">
        <v>70</v>
      </c>
      <c r="B74" s="2">
        <v>344411.72560829856</v>
      </c>
      <c r="C74" s="2">
        <v>339966.21932922245</v>
      </c>
      <c r="D74" s="2">
        <v>338536.4639737212</v>
      </c>
      <c r="E74" s="2">
        <v>320740.0025567885</v>
      </c>
      <c r="F74" s="2">
        <v>306620.97908651602</v>
      </c>
      <c r="G74" s="2">
        <v>305345.77417479776</v>
      </c>
      <c r="H74" s="2">
        <v>292873.4390630186</v>
      </c>
      <c r="I74" s="2">
        <v>294474.85679514462</v>
      </c>
      <c r="J74" s="2">
        <v>283998.65029074688</v>
      </c>
      <c r="K74" s="2">
        <v>273115.08143273427</v>
      </c>
      <c r="L74" s="2">
        <v>275036.29969536368</v>
      </c>
      <c r="M74" s="2">
        <v>255956.513382187</v>
      </c>
      <c r="N74" s="2">
        <v>252616.66626142792</v>
      </c>
      <c r="O74" s="2">
        <v>255288.67012017252</v>
      </c>
      <c r="P74" s="2">
        <v>243821.4716222061</v>
      </c>
      <c r="Q74" s="2">
        <v>242031.01352850712</v>
      </c>
      <c r="R74" s="2">
        <v>243171.12819047182</v>
      </c>
      <c r="S74" s="2">
        <v>241849.54161977323</v>
      </c>
      <c r="T74" s="2">
        <v>244786.70533257289</v>
      </c>
      <c r="U74" s="2">
        <v>227967.59136937757</v>
      </c>
      <c r="V74" s="2">
        <v>229802.45230366965</v>
      </c>
      <c r="W74" s="8">
        <v>231596.66776042629</v>
      </c>
      <c r="X74" s="8">
        <v>251671.63396230311</v>
      </c>
      <c r="Y74" s="8">
        <v>220263.71792861432</v>
      </c>
      <c r="Z74" s="8">
        <v>224844.40394836792</v>
      </c>
      <c r="AA74" s="8">
        <v>233459.79212007998</v>
      </c>
      <c r="AB74" s="8">
        <v>237014.03306634497</v>
      </c>
      <c r="AC74" s="8">
        <v>234915.50846264968</v>
      </c>
      <c r="AD74" s="8">
        <v>230164.75512605294</v>
      </c>
      <c r="AE74" s="8"/>
    </row>
    <row r="75" spans="1:31" x14ac:dyDescent="0.3">
      <c r="A75" s="1">
        <v>71</v>
      </c>
      <c r="B75" s="2">
        <v>377759.1971464394</v>
      </c>
      <c r="C75" s="2">
        <v>371348.21604353207</v>
      </c>
      <c r="D75" s="2">
        <v>360702.53899307118</v>
      </c>
      <c r="E75" s="2">
        <v>363667.37813846889</v>
      </c>
      <c r="F75" s="2">
        <v>350283.4703630911</v>
      </c>
      <c r="G75" s="2">
        <v>334066.74285101966</v>
      </c>
      <c r="H75" s="2">
        <v>324944.1965527971</v>
      </c>
      <c r="I75" s="2">
        <v>317197.17151390132</v>
      </c>
      <c r="J75" s="2">
        <v>303866.10643383343</v>
      </c>
      <c r="K75" s="2">
        <v>293447.25570109044</v>
      </c>
      <c r="L75" s="2">
        <v>292969.25526602578</v>
      </c>
      <c r="M75" s="2">
        <v>283825.66152129247</v>
      </c>
      <c r="N75" s="2">
        <v>270546.48166363395</v>
      </c>
      <c r="O75" s="2">
        <v>270278.15680915362</v>
      </c>
      <c r="P75" s="2">
        <v>264958.70995576167</v>
      </c>
      <c r="Q75" s="2">
        <v>257896.36838586885</v>
      </c>
      <c r="R75" s="2">
        <v>257944.25379365729</v>
      </c>
      <c r="S75" s="2">
        <v>258534.65564074813</v>
      </c>
      <c r="T75" s="2">
        <v>265915.4903513894</v>
      </c>
      <c r="U75" s="2">
        <v>264291.58569213725</v>
      </c>
      <c r="V75" s="2">
        <v>251519.3381653621</v>
      </c>
      <c r="W75" s="8">
        <v>250030.7578417937</v>
      </c>
      <c r="X75" s="8">
        <v>254110.98233936605</v>
      </c>
      <c r="Y75" s="8">
        <v>273042.9132431504</v>
      </c>
      <c r="Z75" s="8">
        <v>235338.78722452171</v>
      </c>
      <c r="AA75" s="8">
        <v>247152.32339521151</v>
      </c>
      <c r="AB75" s="8">
        <v>248873.12911021328</v>
      </c>
      <c r="AC75" s="8">
        <v>254024.22949265159</v>
      </c>
      <c r="AD75" s="8">
        <v>249956.63087255982</v>
      </c>
      <c r="AE75" s="8"/>
    </row>
    <row r="76" spans="1:31" x14ac:dyDescent="0.3">
      <c r="A76" s="1">
        <v>72</v>
      </c>
      <c r="B76" s="2">
        <v>396335.86089576263</v>
      </c>
      <c r="C76" s="2">
        <v>398947.91102320241</v>
      </c>
      <c r="D76" s="2">
        <v>393648.85139483825</v>
      </c>
      <c r="E76" s="2">
        <v>388749.36665192782</v>
      </c>
      <c r="F76" s="2">
        <v>392149.47966115049</v>
      </c>
      <c r="G76" s="2">
        <v>375347.66874518484</v>
      </c>
      <c r="H76" s="2">
        <v>355319.69629333558</v>
      </c>
      <c r="I76" s="2">
        <v>344897.86876140698</v>
      </c>
      <c r="J76" s="2">
        <v>336249.11492297886</v>
      </c>
      <c r="K76" s="2">
        <v>318513.72825115058</v>
      </c>
      <c r="L76" s="2">
        <v>319520.51646987314</v>
      </c>
      <c r="M76" s="2">
        <v>305857.99465374852</v>
      </c>
      <c r="N76" s="2">
        <v>303911.74226876575</v>
      </c>
      <c r="O76" s="2">
        <v>296642.92110008228</v>
      </c>
      <c r="P76" s="2">
        <v>287735.79277912737</v>
      </c>
      <c r="Q76" s="2">
        <v>289055.88567027304</v>
      </c>
      <c r="R76" s="2">
        <v>282249.39402506343</v>
      </c>
      <c r="S76" s="2">
        <v>278277.63751375797</v>
      </c>
      <c r="T76" s="2">
        <v>281440.23572797858</v>
      </c>
      <c r="U76" s="2">
        <v>287202.12161409768</v>
      </c>
      <c r="V76" s="2">
        <v>287962.25075819565</v>
      </c>
      <c r="W76" s="8">
        <v>268407.2408169824</v>
      </c>
      <c r="X76" s="8">
        <v>268136.6298216086</v>
      </c>
      <c r="Y76" s="8">
        <v>274370.53296428471</v>
      </c>
      <c r="Z76" s="8">
        <v>291232.90979619324</v>
      </c>
      <c r="AA76" s="8">
        <v>260353.3591869754</v>
      </c>
      <c r="AB76" s="8">
        <v>266887.70728104596</v>
      </c>
      <c r="AC76" s="8">
        <v>268888.2493648284</v>
      </c>
      <c r="AD76" s="8">
        <v>268544.22470733128</v>
      </c>
      <c r="AE76" s="8"/>
    </row>
    <row r="77" spans="1:31" x14ac:dyDescent="0.3">
      <c r="A77" s="1">
        <v>73</v>
      </c>
      <c r="B77" s="2">
        <v>433798.58750424493</v>
      </c>
      <c r="C77" s="2">
        <v>421005.34631656081</v>
      </c>
      <c r="D77" s="2">
        <v>422686.83068617643</v>
      </c>
      <c r="E77" s="2">
        <v>414485.22545910452</v>
      </c>
      <c r="F77" s="2">
        <v>413671.26296817913</v>
      </c>
      <c r="G77" s="2">
        <v>403172.32840437797</v>
      </c>
      <c r="H77" s="2">
        <v>394987.35210488085</v>
      </c>
      <c r="I77" s="2">
        <v>381711.90951310599</v>
      </c>
      <c r="J77" s="2">
        <v>371682.96312805428</v>
      </c>
      <c r="K77" s="2">
        <v>347304.75347118697</v>
      </c>
      <c r="L77" s="2">
        <v>353857.41127564874</v>
      </c>
      <c r="M77" s="2">
        <v>334484.21110540058</v>
      </c>
      <c r="N77" s="2">
        <v>328505.11719678459</v>
      </c>
      <c r="O77" s="2">
        <v>332840.83012127667</v>
      </c>
      <c r="P77" s="2">
        <v>310160.41900473076</v>
      </c>
      <c r="Q77" s="2">
        <v>309294.06549077196</v>
      </c>
      <c r="R77" s="2">
        <v>313028.50126096437</v>
      </c>
      <c r="S77" s="2">
        <v>301604.48468533822</v>
      </c>
      <c r="T77" s="2">
        <v>302702.39854440914</v>
      </c>
      <c r="U77" s="2">
        <v>306130.78693650296</v>
      </c>
      <c r="V77" s="2">
        <v>312368.16526361997</v>
      </c>
      <c r="W77" s="8">
        <v>310656.70204349532</v>
      </c>
      <c r="X77" s="8">
        <v>291919.78752370237</v>
      </c>
      <c r="Y77" s="8">
        <v>291651.24995331006</v>
      </c>
      <c r="Z77" s="8">
        <v>293623.13416037546</v>
      </c>
      <c r="AA77" s="8">
        <v>319747.9360741023</v>
      </c>
      <c r="AB77" s="8">
        <v>276869.63809397869</v>
      </c>
      <c r="AC77" s="8">
        <v>289679.55204378057</v>
      </c>
      <c r="AD77" s="8">
        <v>286948.20145348599</v>
      </c>
      <c r="AE77" s="8"/>
    </row>
    <row r="78" spans="1:31" x14ac:dyDescent="0.3">
      <c r="A78" s="1">
        <v>74</v>
      </c>
      <c r="B78" s="2">
        <v>480336.36509771581</v>
      </c>
      <c r="C78" s="2">
        <v>459664.47304336395</v>
      </c>
      <c r="D78" s="2">
        <v>446813.89810274035</v>
      </c>
      <c r="E78" s="2">
        <v>455486.08250445785</v>
      </c>
      <c r="F78" s="2">
        <v>446281.61283269676</v>
      </c>
      <c r="G78" s="2">
        <v>433028.19427386514</v>
      </c>
      <c r="H78" s="2">
        <v>427387.45579113567</v>
      </c>
      <c r="I78" s="2">
        <v>418674.09345069813</v>
      </c>
      <c r="J78" s="2">
        <v>399443.96521466173</v>
      </c>
      <c r="K78" s="2">
        <v>383943.0366640751</v>
      </c>
      <c r="L78" s="2">
        <v>375800.18599225843</v>
      </c>
      <c r="M78" s="2">
        <v>366334.07751381822</v>
      </c>
      <c r="N78" s="2">
        <v>355618.47920299351</v>
      </c>
      <c r="O78" s="2">
        <v>356380.82931698929</v>
      </c>
      <c r="P78" s="2">
        <v>348020.85318502615</v>
      </c>
      <c r="Q78" s="2">
        <v>337788.4922005444</v>
      </c>
      <c r="R78" s="2">
        <v>334084.15401930548</v>
      </c>
      <c r="S78" s="2">
        <v>333729.97319780738</v>
      </c>
      <c r="T78" s="2">
        <v>330634.49958258052</v>
      </c>
      <c r="U78" s="2">
        <v>328020.40013333323</v>
      </c>
      <c r="V78" s="2">
        <v>333014.83670849964</v>
      </c>
      <c r="W78" s="8">
        <v>337433.58972854685</v>
      </c>
      <c r="X78" s="8">
        <v>341228.46584938961</v>
      </c>
      <c r="Y78" s="8">
        <v>316708.50162807247</v>
      </c>
      <c r="Z78" s="8">
        <v>311574.82690343616</v>
      </c>
      <c r="AA78" s="8">
        <v>334237.03696620767</v>
      </c>
      <c r="AB78" s="8">
        <v>350576.2480816961</v>
      </c>
      <c r="AC78" s="8">
        <v>300130.53846226539</v>
      </c>
      <c r="AD78" s="8">
        <v>311675.52174952545</v>
      </c>
      <c r="AE78" s="8"/>
    </row>
    <row r="79" spans="1:31" x14ac:dyDescent="0.3">
      <c r="A79" s="1">
        <v>75</v>
      </c>
      <c r="B79" s="2">
        <v>532144.55469575385</v>
      </c>
      <c r="C79" s="2">
        <v>509527.29658479779</v>
      </c>
      <c r="D79" s="2">
        <v>493591.37314254121</v>
      </c>
      <c r="E79" s="2">
        <v>484604.64712556452</v>
      </c>
      <c r="F79" s="2">
        <v>491946.29652078147</v>
      </c>
      <c r="G79" s="2">
        <v>476568.54879663908</v>
      </c>
      <c r="H79" s="2">
        <v>465265.77133409609</v>
      </c>
      <c r="I79" s="2">
        <v>461197.23541344277</v>
      </c>
      <c r="J79" s="2">
        <v>453052.42868382903</v>
      </c>
      <c r="K79" s="2">
        <v>425522.92535773414</v>
      </c>
      <c r="L79" s="2">
        <v>419521.22598337167</v>
      </c>
      <c r="M79" s="2">
        <v>400114.49741940474</v>
      </c>
      <c r="N79" s="2">
        <v>396273.08122428023</v>
      </c>
      <c r="O79" s="2">
        <v>394348.10821517563</v>
      </c>
      <c r="P79" s="2">
        <v>378232.18532627367</v>
      </c>
      <c r="Q79" s="2">
        <v>384371.87438504718</v>
      </c>
      <c r="R79" s="2">
        <v>366061.81632374111</v>
      </c>
      <c r="S79" s="2">
        <v>360420.58935627161</v>
      </c>
      <c r="T79" s="2">
        <v>365390.64806975372</v>
      </c>
      <c r="U79" s="2">
        <v>360980.17341840576</v>
      </c>
      <c r="V79" s="2">
        <v>362185.52207084588</v>
      </c>
      <c r="W79" s="8">
        <v>365413.43271541898</v>
      </c>
      <c r="X79" s="8">
        <v>364143.79696741601</v>
      </c>
      <c r="Y79" s="8">
        <v>370135.83044730342</v>
      </c>
      <c r="Z79" s="8">
        <v>339348.53822085221</v>
      </c>
      <c r="AA79" s="8">
        <v>348682.5537429502</v>
      </c>
      <c r="AB79" s="8">
        <v>365482.09873455676</v>
      </c>
      <c r="AC79" s="8">
        <v>382836.08939990937</v>
      </c>
      <c r="AD79" s="8">
        <v>324512.95516696566</v>
      </c>
      <c r="AE79" s="8"/>
    </row>
    <row r="80" spans="1:31" x14ac:dyDescent="0.3">
      <c r="A80" s="1">
        <v>76</v>
      </c>
      <c r="B80" s="2">
        <v>560656.16365169326</v>
      </c>
      <c r="C80" s="2">
        <v>575107.96165233944</v>
      </c>
      <c r="D80" s="2">
        <v>549804.22452846041</v>
      </c>
      <c r="E80" s="2">
        <v>535990.51708365662</v>
      </c>
      <c r="F80" s="2">
        <v>524412.77473152988</v>
      </c>
      <c r="G80" s="2">
        <v>522355.50693634868</v>
      </c>
      <c r="H80" s="2">
        <v>512752.99873945606</v>
      </c>
      <c r="I80" s="2">
        <v>499213.94559589319</v>
      </c>
      <c r="J80" s="2">
        <v>493332.0745069242</v>
      </c>
      <c r="K80" s="2">
        <v>464394.61232136085</v>
      </c>
      <c r="L80" s="2">
        <v>448741.62682611565</v>
      </c>
      <c r="M80" s="2">
        <v>446783.34283555381</v>
      </c>
      <c r="N80" s="2">
        <v>422540.36350320274</v>
      </c>
      <c r="O80" s="2">
        <v>422193.65089633898</v>
      </c>
      <c r="P80" s="2">
        <v>406151.31925539277</v>
      </c>
      <c r="Q80" s="2">
        <v>409840.55601589882</v>
      </c>
      <c r="R80" s="2">
        <v>415900.0147443302</v>
      </c>
      <c r="S80" s="2">
        <v>393951.97461821715</v>
      </c>
      <c r="T80" s="2">
        <v>395691.79953633365</v>
      </c>
      <c r="U80" s="2">
        <v>397551.48879546026</v>
      </c>
      <c r="V80" s="2">
        <v>394694.86621944734</v>
      </c>
      <c r="W80" s="8">
        <v>390416.35925798019</v>
      </c>
      <c r="X80" s="8">
        <v>392714.67143728473</v>
      </c>
      <c r="Y80" s="8">
        <v>399659.56225930009</v>
      </c>
      <c r="Z80" s="8">
        <v>395413.16076081293</v>
      </c>
      <c r="AA80" s="8">
        <v>381889.55450185662</v>
      </c>
      <c r="AB80" s="8">
        <v>381126.97659490135</v>
      </c>
      <c r="AC80" s="8">
        <v>396722.24321060762</v>
      </c>
      <c r="AD80" s="8">
        <v>407490.8383284203</v>
      </c>
      <c r="AE80" s="8"/>
    </row>
    <row r="81" spans="1:31" x14ac:dyDescent="0.3">
      <c r="A81" s="1">
        <v>77</v>
      </c>
      <c r="B81" s="2">
        <v>629432.82494567847</v>
      </c>
      <c r="C81" s="2">
        <v>603298.29289462918</v>
      </c>
      <c r="D81" s="2">
        <v>618472.73778075492</v>
      </c>
      <c r="E81" s="2">
        <v>590088.33284891932</v>
      </c>
      <c r="F81" s="2">
        <v>582009.27307864442</v>
      </c>
      <c r="G81" s="2">
        <v>564467.65657481668</v>
      </c>
      <c r="H81" s="2">
        <v>563065.29364075069</v>
      </c>
      <c r="I81" s="2">
        <v>550352.23817896005</v>
      </c>
      <c r="J81" s="2">
        <v>530151.85182000301</v>
      </c>
      <c r="K81" s="2">
        <v>514996.57449046837</v>
      </c>
      <c r="L81" s="2">
        <v>510383.76510816906</v>
      </c>
      <c r="M81" s="2">
        <v>483586.98812452401</v>
      </c>
      <c r="N81" s="2">
        <v>472654.71515739447</v>
      </c>
      <c r="O81" s="2">
        <v>465478.77280929446</v>
      </c>
      <c r="P81" s="2">
        <v>452202.21052964573</v>
      </c>
      <c r="Q81" s="2">
        <v>448625.51338297396</v>
      </c>
      <c r="R81" s="2">
        <v>441200.17035840161</v>
      </c>
      <c r="S81" s="2">
        <v>448251.86616033624</v>
      </c>
      <c r="T81" s="2">
        <v>438899.16755830433</v>
      </c>
      <c r="U81" s="2">
        <v>434078.7033859574</v>
      </c>
      <c r="V81" s="2">
        <v>438945.93324176082</v>
      </c>
      <c r="W81" s="8">
        <v>427826.96673123707</v>
      </c>
      <c r="X81" s="8">
        <v>427356.25143881456</v>
      </c>
      <c r="Y81" s="8">
        <v>433558.58474641584</v>
      </c>
      <c r="Z81" s="8">
        <v>429620.07886828767</v>
      </c>
      <c r="AA81" s="8">
        <v>452732.93237151479</v>
      </c>
      <c r="AB81" s="8">
        <v>411174.29536422738</v>
      </c>
      <c r="AC81" s="8">
        <v>420679.12406898977</v>
      </c>
      <c r="AD81" s="8">
        <v>427366.84498272411</v>
      </c>
      <c r="AE81" s="8"/>
    </row>
    <row r="82" spans="1:31" x14ac:dyDescent="0.3">
      <c r="A82" s="1">
        <v>78</v>
      </c>
      <c r="B82" s="2">
        <v>669864.56047386245</v>
      </c>
      <c r="C82" s="2">
        <v>678092.77151518024</v>
      </c>
      <c r="D82" s="2">
        <v>648743.06592183921</v>
      </c>
      <c r="E82" s="2">
        <v>667705.52128284064</v>
      </c>
      <c r="F82" s="2">
        <v>652155.41782510816</v>
      </c>
      <c r="G82" s="2">
        <v>625035.21566092595</v>
      </c>
      <c r="H82" s="2">
        <v>605732.73889718938</v>
      </c>
      <c r="I82" s="2">
        <v>605747.60792856524</v>
      </c>
      <c r="J82" s="2">
        <v>585952.73656360584</v>
      </c>
      <c r="K82" s="2">
        <v>562018.53211605409</v>
      </c>
      <c r="L82" s="2">
        <v>560159.02014623606</v>
      </c>
      <c r="M82" s="2">
        <v>533633.70612274727</v>
      </c>
      <c r="N82" s="2">
        <v>514846.08505966363</v>
      </c>
      <c r="O82" s="2">
        <v>518328.94259380875</v>
      </c>
      <c r="P82" s="2">
        <v>501609.02747962053</v>
      </c>
      <c r="Q82" s="2">
        <v>492481.04105418478</v>
      </c>
      <c r="R82" s="2">
        <v>485682.65245025588</v>
      </c>
      <c r="S82" s="2">
        <v>477212.61780246097</v>
      </c>
      <c r="T82" s="2">
        <v>492551.0359241711</v>
      </c>
      <c r="U82" s="2">
        <v>472298.34833829058</v>
      </c>
      <c r="V82" s="2">
        <v>474998.41025330621</v>
      </c>
      <c r="W82" s="8">
        <v>469193.32083812193</v>
      </c>
      <c r="X82" s="8">
        <v>468002.59925913351</v>
      </c>
      <c r="Y82" s="8">
        <v>459885.36990247725</v>
      </c>
      <c r="Z82" s="8">
        <v>461712.88293813035</v>
      </c>
      <c r="AA82" s="8">
        <v>496257.03577897814</v>
      </c>
      <c r="AB82" s="8">
        <v>489846.50160823402</v>
      </c>
      <c r="AC82" s="8">
        <v>459064.16685761354</v>
      </c>
      <c r="AD82" s="8">
        <v>452963.70038445387</v>
      </c>
      <c r="AE82" s="8"/>
    </row>
    <row r="83" spans="1:31" x14ac:dyDescent="0.3">
      <c r="A83" s="1">
        <v>79</v>
      </c>
      <c r="B83" s="2">
        <v>720847.21508493263</v>
      </c>
      <c r="C83" s="2">
        <v>722739.95938732382</v>
      </c>
      <c r="D83" s="2">
        <v>728461.52855807648</v>
      </c>
      <c r="E83" s="2">
        <v>706657.97659498185</v>
      </c>
      <c r="F83" s="2">
        <v>729096.9246191734</v>
      </c>
      <c r="G83" s="2">
        <v>709484.51504422643</v>
      </c>
      <c r="H83" s="2">
        <v>680303.81385855156</v>
      </c>
      <c r="I83" s="2">
        <v>660836.38757994084</v>
      </c>
      <c r="J83" s="2">
        <v>653067.51282466587</v>
      </c>
      <c r="K83" s="2">
        <v>616858.46714544937</v>
      </c>
      <c r="L83" s="2">
        <v>613624.47532522993</v>
      </c>
      <c r="M83" s="2">
        <v>593977.25627153146</v>
      </c>
      <c r="N83" s="2">
        <v>571520.92791218089</v>
      </c>
      <c r="O83" s="2">
        <v>573107.35142686497</v>
      </c>
      <c r="P83" s="2">
        <v>542578.82507470238</v>
      </c>
      <c r="Q83" s="2">
        <v>535420.90048588731</v>
      </c>
      <c r="R83" s="2">
        <v>533253.23603315104</v>
      </c>
      <c r="S83" s="2">
        <v>530560.53346338042</v>
      </c>
      <c r="T83" s="2">
        <v>524197.47480363806</v>
      </c>
      <c r="U83" s="2">
        <v>529252.35867072712</v>
      </c>
      <c r="V83" s="2">
        <v>519574.10815479088</v>
      </c>
      <c r="W83" s="8">
        <v>517025.53661783331</v>
      </c>
      <c r="X83" s="8">
        <v>527167.05834504159</v>
      </c>
      <c r="Y83" s="8">
        <v>511792.29738396837</v>
      </c>
      <c r="Z83" s="8">
        <v>501604.59457093978</v>
      </c>
      <c r="AA83" s="8">
        <v>525942.14234518458</v>
      </c>
      <c r="AB83" s="8">
        <v>541858.41022914334</v>
      </c>
      <c r="AC83" s="8">
        <v>537226.8369348218</v>
      </c>
      <c r="AD83" s="8">
        <v>503662.57079149102</v>
      </c>
      <c r="AE83" s="8"/>
    </row>
    <row r="84" spans="1:31" x14ac:dyDescent="0.3">
      <c r="A84" s="1">
        <v>80</v>
      </c>
      <c r="B84" s="2">
        <v>847427.997128324</v>
      </c>
      <c r="C84" s="2">
        <v>839816.76191284123</v>
      </c>
      <c r="D84" s="2">
        <v>826207.71136646578</v>
      </c>
      <c r="E84" s="2">
        <v>830346.75509200373</v>
      </c>
      <c r="F84" s="2">
        <v>795609.19490016357</v>
      </c>
      <c r="G84" s="2">
        <v>843393.6724654882</v>
      </c>
      <c r="H84" s="2">
        <v>778656.66737226921</v>
      </c>
      <c r="I84" s="2">
        <v>753228.63531197573</v>
      </c>
      <c r="J84" s="2">
        <v>749244.67120134551</v>
      </c>
      <c r="K84" s="2">
        <v>725291.16719736077</v>
      </c>
      <c r="L84" s="2">
        <v>706618.46694209357</v>
      </c>
      <c r="M84" s="2">
        <v>690469.80056445254</v>
      </c>
      <c r="N84" s="2">
        <v>675066.75320074474</v>
      </c>
      <c r="O84" s="2">
        <v>655497.82190864231</v>
      </c>
      <c r="P84" s="2">
        <v>624890.3039483896</v>
      </c>
      <c r="Q84" s="2">
        <v>634838.56278055231</v>
      </c>
      <c r="R84" s="2">
        <v>603549.17018995585</v>
      </c>
      <c r="S84" s="2">
        <v>598056.06007240585</v>
      </c>
      <c r="T84" s="2">
        <v>585372.38581165508</v>
      </c>
      <c r="U84" s="2">
        <v>584816.50164808182</v>
      </c>
      <c r="V84" s="2">
        <v>593235.41003003309</v>
      </c>
      <c r="W84" s="8">
        <v>568418.68002714962</v>
      </c>
      <c r="X84" s="8">
        <v>572036.33984379598</v>
      </c>
      <c r="Y84" s="8">
        <v>572152.78242818743</v>
      </c>
      <c r="Z84" s="8">
        <v>554361.16806612012</v>
      </c>
      <c r="AA84" s="8">
        <v>577368.16585846781</v>
      </c>
      <c r="AB84" s="8">
        <v>583357.16624546598</v>
      </c>
      <c r="AC84" s="8">
        <v>596832.21633804997</v>
      </c>
      <c r="AD84" s="8">
        <v>591276.86923547531</v>
      </c>
      <c r="AE84" s="8"/>
    </row>
    <row r="85" spans="1:31" x14ac:dyDescent="0.3">
      <c r="A85" s="1">
        <v>81</v>
      </c>
      <c r="B85" s="2">
        <v>941229.48749976885</v>
      </c>
      <c r="C85" s="2">
        <v>915460.32639486529</v>
      </c>
      <c r="D85" s="2">
        <v>915357.45287083229</v>
      </c>
      <c r="E85" s="2">
        <v>902201.24301491829</v>
      </c>
      <c r="F85" s="2">
        <v>913729.70195945725</v>
      </c>
      <c r="G85" s="2">
        <v>855877.80445251544</v>
      </c>
      <c r="H85" s="2">
        <v>913052.22307339741</v>
      </c>
      <c r="I85" s="2">
        <v>858067.92152727267</v>
      </c>
      <c r="J85" s="2">
        <v>814924.16361615073</v>
      </c>
      <c r="K85" s="2">
        <v>787113.84430064273</v>
      </c>
      <c r="L85" s="2">
        <v>795734.22415378911</v>
      </c>
      <c r="M85" s="2">
        <v>763204.97561898956</v>
      </c>
      <c r="N85" s="2">
        <v>743840.31010982324</v>
      </c>
      <c r="O85" s="2">
        <v>737228.10902043304</v>
      </c>
      <c r="P85" s="2">
        <v>696415.59332614881</v>
      </c>
      <c r="Q85" s="2">
        <v>687921.53196879837</v>
      </c>
      <c r="R85" s="2">
        <v>701181.16541454662</v>
      </c>
      <c r="S85" s="2">
        <v>655428.60663420032</v>
      </c>
      <c r="T85" s="2">
        <v>665652.38635181903</v>
      </c>
      <c r="U85" s="2">
        <v>640020.03820348624</v>
      </c>
      <c r="V85" s="2">
        <v>658883.34849860601</v>
      </c>
      <c r="W85" s="8">
        <v>640335.2357646384</v>
      </c>
      <c r="X85" s="8">
        <v>628635.57638130058</v>
      </c>
      <c r="Y85" s="8">
        <v>622695.77355323173</v>
      </c>
      <c r="Z85" s="8">
        <v>623285.77448449109</v>
      </c>
      <c r="AA85" s="8">
        <v>631692.11489971902</v>
      </c>
      <c r="AB85" s="8">
        <v>636680.82431032951</v>
      </c>
      <c r="AC85" s="8">
        <v>648084.12618974503</v>
      </c>
      <c r="AD85" s="8">
        <v>652290.23868762015</v>
      </c>
      <c r="AE85" s="8"/>
    </row>
    <row r="86" spans="1:31" x14ac:dyDescent="0.3">
      <c r="A86" s="1">
        <v>82</v>
      </c>
      <c r="B86" s="2">
        <v>1027091.4178371611</v>
      </c>
      <c r="C86" s="2">
        <v>1026350.40799111</v>
      </c>
      <c r="D86" s="2">
        <v>993907.77140769479</v>
      </c>
      <c r="E86" s="2">
        <v>997379.57050084672</v>
      </c>
      <c r="F86" s="2">
        <v>1008962.6987571083</v>
      </c>
      <c r="G86" s="2">
        <v>992508.89948801545</v>
      </c>
      <c r="H86" s="2">
        <v>939098.39975001244</v>
      </c>
      <c r="I86" s="2">
        <v>994254.04967610957</v>
      </c>
      <c r="J86" s="2">
        <v>920659.28223250783</v>
      </c>
      <c r="K86" s="2">
        <v>867094.00690540357</v>
      </c>
      <c r="L86" s="2">
        <v>873765.57280432072</v>
      </c>
      <c r="M86" s="2">
        <v>855088.50288627227</v>
      </c>
      <c r="N86" s="2">
        <v>814897.18101336481</v>
      </c>
      <c r="O86" s="2">
        <v>810892.41215945</v>
      </c>
      <c r="P86" s="2">
        <v>792105.39521210303</v>
      </c>
      <c r="Q86" s="2">
        <v>772632.23483364272</v>
      </c>
      <c r="R86" s="2">
        <v>761061.52748913295</v>
      </c>
      <c r="S86" s="2">
        <v>762918.36936206755</v>
      </c>
      <c r="T86" s="2">
        <v>737600.62936209515</v>
      </c>
      <c r="U86" s="2">
        <v>726658.4255309758</v>
      </c>
      <c r="V86" s="2">
        <v>710928.49424475245</v>
      </c>
      <c r="W86" s="8">
        <v>703478.90669222886</v>
      </c>
      <c r="X86" s="8">
        <v>718045.09673820378</v>
      </c>
      <c r="Y86" s="8">
        <v>689985.89137999073</v>
      </c>
      <c r="Z86" s="8">
        <v>680236.39360439568</v>
      </c>
      <c r="AA86" s="8">
        <v>709086.64894991799</v>
      </c>
      <c r="AB86" s="8">
        <v>696928.99205452704</v>
      </c>
      <c r="AC86" s="8">
        <v>708336.90113410365</v>
      </c>
      <c r="AD86" s="8">
        <v>718535.15738228441</v>
      </c>
      <c r="AE86" s="8"/>
    </row>
    <row r="87" spans="1:31" x14ac:dyDescent="0.3">
      <c r="A87" s="1">
        <v>83</v>
      </c>
      <c r="B87" s="2">
        <v>1147780.8691329947</v>
      </c>
      <c r="C87" s="2">
        <v>1118735.0186792105</v>
      </c>
      <c r="D87" s="2">
        <v>1128966.7281139279</v>
      </c>
      <c r="E87" s="2">
        <v>1112974.1341573265</v>
      </c>
      <c r="F87" s="2">
        <v>1106563.2724801786</v>
      </c>
      <c r="G87" s="2">
        <v>1085299.4978997067</v>
      </c>
      <c r="H87" s="2">
        <v>1070451.8527752159</v>
      </c>
      <c r="I87" s="2">
        <v>1019823.2054587106</v>
      </c>
      <c r="J87" s="2">
        <v>1085655.2769401923</v>
      </c>
      <c r="K87" s="2">
        <v>990089.95249615447</v>
      </c>
      <c r="L87" s="2">
        <v>951622.92516237439</v>
      </c>
      <c r="M87" s="2">
        <v>933131.81162920559</v>
      </c>
      <c r="N87" s="2">
        <v>917852.41705720057</v>
      </c>
      <c r="O87" s="2">
        <v>903677.85276499856</v>
      </c>
      <c r="P87" s="2">
        <v>869345.56147713517</v>
      </c>
      <c r="Q87" s="2">
        <v>861104.01777746761</v>
      </c>
      <c r="R87" s="2">
        <v>854162.26973327273</v>
      </c>
      <c r="S87" s="2">
        <v>834852.68503851863</v>
      </c>
      <c r="T87" s="2">
        <v>840858.46428963973</v>
      </c>
      <c r="U87" s="2">
        <v>794573.82392270723</v>
      </c>
      <c r="V87" s="2">
        <v>808117.67953607556</v>
      </c>
      <c r="W87" s="8">
        <v>765319.04794170777</v>
      </c>
      <c r="X87" s="8">
        <v>793435.26731816505</v>
      </c>
      <c r="Y87" s="8">
        <v>776749.17644273746</v>
      </c>
      <c r="Z87" s="8">
        <v>751748.14682439773</v>
      </c>
      <c r="AA87" s="8">
        <v>785935.11276515119</v>
      </c>
      <c r="AB87" s="8">
        <v>788076.59183467727</v>
      </c>
      <c r="AC87" s="8">
        <v>789105.8293281548</v>
      </c>
      <c r="AD87" s="8">
        <v>781690.1114181506</v>
      </c>
      <c r="AE87" s="8"/>
    </row>
    <row r="88" spans="1:31" x14ac:dyDescent="0.3">
      <c r="A88" s="1">
        <v>84</v>
      </c>
      <c r="B88" s="2">
        <v>1231744.9514997313</v>
      </c>
      <c r="C88" s="2">
        <v>1265589.643444126</v>
      </c>
      <c r="D88" s="2">
        <v>1214587.2770386101</v>
      </c>
      <c r="E88" s="2">
        <v>1225071.687145619</v>
      </c>
      <c r="F88" s="2">
        <v>1211557.9484456687</v>
      </c>
      <c r="G88" s="2">
        <v>1193489.4525053746</v>
      </c>
      <c r="H88" s="2">
        <v>1173468.7616305272</v>
      </c>
      <c r="I88" s="2">
        <v>1175267.5683208781</v>
      </c>
      <c r="J88" s="2">
        <v>1111948.7075081307</v>
      </c>
      <c r="K88" s="2">
        <v>1152508.3892626169</v>
      </c>
      <c r="L88" s="2">
        <v>1083327.6860631986</v>
      </c>
      <c r="M88" s="2">
        <v>1017459.1687127227</v>
      </c>
      <c r="N88" s="2">
        <v>1021340.961582111</v>
      </c>
      <c r="O88" s="2">
        <v>1024960.5922194918</v>
      </c>
      <c r="P88" s="2">
        <v>967495.21297642938</v>
      </c>
      <c r="Q88" s="2">
        <v>970088.32832630991</v>
      </c>
      <c r="R88" s="2">
        <v>963395.10705451213</v>
      </c>
      <c r="S88" s="2">
        <v>933141.79420437128</v>
      </c>
      <c r="T88" s="2">
        <v>927315.31379466306</v>
      </c>
      <c r="U88" s="2">
        <v>933125.36439564649</v>
      </c>
      <c r="V88" s="2">
        <v>892000.87269957189</v>
      </c>
      <c r="W88" s="8">
        <v>880067.38517998147</v>
      </c>
      <c r="X88" s="8">
        <v>866412.05554776033</v>
      </c>
      <c r="Y88" s="8">
        <v>866971.77601208247</v>
      </c>
      <c r="Z88" s="8">
        <v>857965.13730803598</v>
      </c>
      <c r="AA88" s="8">
        <v>865895.91214307025</v>
      </c>
      <c r="AB88" s="8">
        <v>862737.56106409128</v>
      </c>
      <c r="AC88" s="8">
        <v>886940.95784525177</v>
      </c>
      <c r="AD88" s="8">
        <v>864773.42660855805</v>
      </c>
      <c r="AE88" s="8"/>
    </row>
    <row r="89" spans="1:31" x14ac:dyDescent="0.3">
      <c r="A89" s="1">
        <v>85</v>
      </c>
      <c r="B89" s="2">
        <v>1379549.6373688041</v>
      </c>
      <c r="C89" s="2">
        <v>1355206.6330325298</v>
      </c>
      <c r="D89" s="2">
        <v>1375577.9019575515</v>
      </c>
      <c r="E89" s="2">
        <v>1315040.850486499</v>
      </c>
      <c r="F89" s="2">
        <v>1385670.6668103298</v>
      </c>
      <c r="G89" s="2">
        <v>1319577.0882772321</v>
      </c>
      <c r="H89" s="2">
        <v>1298581.8172741665</v>
      </c>
      <c r="I89" s="2">
        <v>1300316.5568382298</v>
      </c>
      <c r="J89" s="2">
        <v>1263032.3787499743</v>
      </c>
      <c r="K89" s="2">
        <v>1164731.5577629909</v>
      </c>
      <c r="L89" s="2">
        <v>1280292.3955882101</v>
      </c>
      <c r="M89" s="2">
        <v>1165123.086553982</v>
      </c>
      <c r="N89" s="2">
        <v>1117840.2902680554</v>
      </c>
      <c r="O89" s="2">
        <v>1122478.4330285704</v>
      </c>
      <c r="P89" s="2">
        <v>1088634.1824157445</v>
      </c>
      <c r="Q89" s="2">
        <v>1077410.5645972304</v>
      </c>
      <c r="R89" s="2">
        <v>1072832.4147090549</v>
      </c>
      <c r="S89" s="2">
        <v>1052533.6943960893</v>
      </c>
      <c r="T89" s="2">
        <v>1029660.6252120606</v>
      </c>
      <c r="U89" s="2">
        <v>1000094.26099164</v>
      </c>
      <c r="V89" s="2">
        <v>1029761.7802980792</v>
      </c>
      <c r="W89" s="8">
        <v>960453.64566899533</v>
      </c>
      <c r="X89" s="8">
        <v>983804.87506524578</v>
      </c>
      <c r="Y89" s="8">
        <v>948708.18571554893</v>
      </c>
      <c r="Z89" s="8">
        <v>945597.76861137967</v>
      </c>
      <c r="AA89" s="8">
        <v>1002584.6199643096</v>
      </c>
      <c r="AB89" s="8">
        <v>963510.04546641908</v>
      </c>
      <c r="AC89" s="8">
        <v>979659.17635128426</v>
      </c>
      <c r="AD89" s="8">
        <v>986056.98386224348</v>
      </c>
      <c r="AE89" s="8"/>
    </row>
    <row r="90" spans="1:31" x14ac:dyDescent="0.3">
      <c r="A90" s="1">
        <v>86</v>
      </c>
      <c r="B90" s="2">
        <v>1499263.4581922451</v>
      </c>
      <c r="C90" s="2">
        <v>1514731.3622771627</v>
      </c>
      <c r="D90" s="2">
        <v>1481669.6988309813</v>
      </c>
      <c r="E90" s="2">
        <v>1497246.3996992682</v>
      </c>
      <c r="F90" s="2">
        <v>1471819.2962266372</v>
      </c>
      <c r="G90" s="2">
        <v>1490105.2894963385</v>
      </c>
      <c r="H90" s="2">
        <v>1438837.9461777299</v>
      </c>
      <c r="I90" s="2">
        <v>1452405.0428080107</v>
      </c>
      <c r="J90" s="2">
        <v>1416831.5217040372</v>
      </c>
      <c r="K90" s="2">
        <v>1367369.7175198602</v>
      </c>
      <c r="L90" s="2">
        <v>1297779.2493645344</v>
      </c>
      <c r="M90" s="2">
        <v>1371133.1834203743</v>
      </c>
      <c r="N90" s="2">
        <v>1278821.1907675138</v>
      </c>
      <c r="O90" s="2">
        <v>1247422.7542418968</v>
      </c>
      <c r="P90" s="2">
        <v>1214339.2910847778</v>
      </c>
      <c r="Q90" s="2">
        <v>1205464.5665530921</v>
      </c>
      <c r="R90" s="2">
        <v>1176513.8802048035</v>
      </c>
      <c r="S90" s="2">
        <v>1171855.8656595123</v>
      </c>
      <c r="T90" s="2">
        <v>1180711.3923444154</v>
      </c>
      <c r="U90" s="2">
        <v>1134244.7275288068</v>
      </c>
      <c r="V90" s="2">
        <v>1123578.6867636258</v>
      </c>
      <c r="W90" s="8">
        <v>1130447.9378866274</v>
      </c>
      <c r="X90" s="8">
        <v>1089945.5986997222</v>
      </c>
      <c r="Y90" s="8">
        <v>1082961.4048067648</v>
      </c>
      <c r="Z90" s="8">
        <v>1033622.5349567254</v>
      </c>
      <c r="AA90" s="8">
        <v>1048116.5968750451</v>
      </c>
      <c r="AB90" s="8">
        <v>1102654.4503387464</v>
      </c>
      <c r="AC90" s="8">
        <v>1087452.9262379571</v>
      </c>
      <c r="AD90" s="8">
        <v>1089810.708050055</v>
      </c>
      <c r="AE90" s="8"/>
    </row>
    <row r="91" spans="1:31" x14ac:dyDescent="0.3">
      <c r="A91" s="1">
        <v>87</v>
      </c>
      <c r="B91" s="2">
        <v>1639563.1752831675</v>
      </c>
      <c r="C91" s="2">
        <v>1602781.4103280443</v>
      </c>
      <c r="D91" s="2">
        <v>1648081.1525745038</v>
      </c>
      <c r="E91" s="2">
        <v>1598175.1304039222</v>
      </c>
      <c r="F91" s="2">
        <v>1676581.4561830044</v>
      </c>
      <c r="G91" s="2">
        <v>1614304.0153558336</v>
      </c>
      <c r="H91" s="2">
        <v>1615769.0101080805</v>
      </c>
      <c r="I91" s="2">
        <v>1578676.9326502671</v>
      </c>
      <c r="J91" s="2">
        <v>1557827.2881209983</v>
      </c>
      <c r="K91" s="2">
        <v>1503685.7747479926</v>
      </c>
      <c r="L91" s="2">
        <v>1514151.9612948666</v>
      </c>
      <c r="M91" s="2">
        <v>1402448.7717102119</v>
      </c>
      <c r="N91" s="2">
        <v>1491399.7906953662</v>
      </c>
      <c r="O91" s="2">
        <v>1416296.5140465882</v>
      </c>
      <c r="P91" s="2">
        <v>1324059.2070523044</v>
      </c>
      <c r="Q91" s="2">
        <v>1346787.4563466755</v>
      </c>
      <c r="R91" s="2">
        <v>1343759.3960950437</v>
      </c>
      <c r="S91" s="2">
        <v>1303220.4473966821</v>
      </c>
      <c r="T91" s="2">
        <v>1320218.172988459</v>
      </c>
      <c r="U91" s="2">
        <v>1288205.0748437664</v>
      </c>
      <c r="V91" s="2">
        <v>1289418.7927635589</v>
      </c>
      <c r="W91" s="8">
        <v>1233267.5906539722</v>
      </c>
      <c r="X91" s="8">
        <v>1273130.9749372825</v>
      </c>
      <c r="Y91" s="8">
        <v>1189838.746855373</v>
      </c>
      <c r="Z91" s="8">
        <v>1197323.2164597327</v>
      </c>
      <c r="AA91" s="8">
        <v>1154226.8947286454</v>
      </c>
      <c r="AB91" s="8">
        <v>1146524.4035824649</v>
      </c>
      <c r="AC91" s="8">
        <v>1251185.7802182089</v>
      </c>
      <c r="AD91" s="8">
        <v>1210352.9863370394</v>
      </c>
      <c r="AE91" s="8"/>
    </row>
    <row r="92" spans="1:31" x14ac:dyDescent="0.3">
      <c r="A92" s="1">
        <v>88</v>
      </c>
      <c r="B92" s="2">
        <v>1808663.6590712836</v>
      </c>
      <c r="C92" s="2">
        <v>1783608.7477996156</v>
      </c>
      <c r="D92" s="2">
        <v>1765077.1021922762</v>
      </c>
      <c r="E92" s="2">
        <v>1788732.5369726443</v>
      </c>
      <c r="F92" s="2">
        <v>1790412.4795476047</v>
      </c>
      <c r="G92" s="2">
        <v>1812215.3186267894</v>
      </c>
      <c r="H92" s="2">
        <v>1736113.6589503563</v>
      </c>
      <c r="I92" s="2">
        <v>1790647.7620830801</v>
      </c>
      <c r="J92" s="2">
        <v>1727277.8933422486</v>
      </c>
      <c r="K92" s="2">
        <v>1668148.4728756757</v>
      </c>
      <c r="L92" s="2">
        <v>1685637.4730633767</v>
      </c>
      <c r="M92" s="2">
        <v>1637540.6730270928</v>
      </c>
      <c r="N92" s="2">
        <v>1525454.0735628412</v>
      </c>
      <c r="O92" s="2">
        <v>1671818.0031970122</v>
      </c>
      <c r="P92" s="2">
        <v>1512194.4752897725</v>
      </c>
      <c r="Q92" s="2">
        <v>1484603.5872707865</v>
      </c>
      <c r="R92" s="2">
        <v>1482091.7800998995</v>
      </c>
      <c r="S92" s="2">
        <v>1488806.0708406775</v>
      </c>
      <c r="T92" s="2">
        <v>1450559.6338916142</v>
      </c>
      <c r="U92" s="2">
        <v>1446192.6079995122</v>
      </c>
      <c r="V92" s="2">
        <v>1454599.9794107601</v>
      </c>
      <c r="W92" s="8">
        <v>1392374.472153276</v>
      </c>
      <c r="X92" s="8">
        <v>1395620.3173405943</v>
      </c>
      <c r="Y92" s="8">
        <v>1414752.0132219752</v>
      </c>
      <c r="Z92" s="8">
        <v>1319500.1567955448</v>
      </c>
      <c r="AA92" s="8">
        <v>1330715.2243036809</v>
      </c>
      <c r="AB92" s="8">
        <v>1244179.0142636781</v>
      </c>
      <c r="AC92" s="8">
        <v>1269038.6407242373</v>
      </c>
      <c r="AD92" s="8">
        <v>1387530.3315981349</v>
      </c>
      <c r="AE92" s="8"/>
    </row>
    <row r="93" spans="1:31" x14ac:dyDescent="0.3">
      <c r="A93" s="1">
        <v>89</v>
      </c>
      <c r="B93" s="2">
        <v>1942324.9250735538</v>
      </c>
      <c r="C93" s="2">
        <v>1948539.9186725535</v>
      </c>
      <c r="D93" s="2">
        <v>1944107.0834063657</v>
      </c>
      <c r="E93" s="2">
        <v>1957157.6232977905</v>
      </c>
      <c r="F93" s="2">
        <v>2009504.6083810811</v>
      </c>
      <c r="G93" s="2">
        <v>1968439.0225017429</v>
      </c>
      <c r="H93" s="2">
        <v>1991704.6913881018</v>
      </c>
      <c r="I93" s="2">
        <v>1959211.1290721737</v>
      </c>
      <c r="J93" s="2">
        <v>1940095.9582090974</v>
      </c>
      <c r="K93" s="2">
        <v>1848429.3198433227</v>
      </c>
      <c r="L93" s="2">
        <v>1852923.3665342839</v>
      </c>
      <c r="M93" s="2">
        <v>1808479.3456090176</v>
      </c>
      <c r="N93" s="2">
        <v>1769119.7264597809</v>
      </c>
      <c r="O93" s="2">
        <v>1709363.5083238778</v>
      </c>
      <c r="P93" s="2">
        <v>1790722.2658952118</v>
      </c>
      <c r="Q93" s="2">
        <v>1687180.6397913219</v>
      </c>
      <c r="R93" s="2">
        <v>1637975.0292375295</v>
      </c>
      <c r="S93" s="2">
        <v>1636883.8091795139</v>
      </c>
      <c r="T93" s="2">
        <v>1658614.4523137007</v>
      </c>
      <c r="U93" s="2">
        <v>1597029.0464013049</v>
      </c>
      <c r="V93" s="2">
        <v>1617227.7774652713</v>
      </c>
      <c r="W93" s="8">
        <v>1605522.4146225299</v>
      </c>
      <c r="X93" s="8">
        <v>1578491.3736675952</v>
      </c>
      <c r="Y93" s="8">
        <v>1536603.7560922964</v>
      </c>
      <c r="Z93" s="8">
        <v>1535920.4511009764</v>
      </c>
      <c r="AA93" s="8">
        <v>1463115.306889944</v>
      </c>
      <c r="AB93" s="8">
        <v>1425328.4217134472</v>
      </c>
      <c r="AC93" s="8">
        <v>1382892.8940300189</v>
      </c>
      <c r="AD93" s="8">
        <v>1411042.3217842421</v>
      </c>
      <c r="AE93" s="8"/>
    </row>
    <row r="94" spans="1:31" x14ac:dyDescent="0.3">
      <c r="A94" s="1">
        <v>90</v>
      </c>
      <c r="B94" s="2">
        <v>2130082.7835800694</v>
      </c>
      <c r="C94" s="2">
        <v>2118467.7957990393</v>
      </c>
      <c r="D94" s="2">
        <v>2200059.5010892842</v>
      </c>
      <c r="E94" s="2">
        <v>2124089.4264245895</v>
      </c>
      <c r="F94" s="2">
        <v>2136681.9587270315</v>
      </c>
      <c r="G94" s="2">
        <v>2178519.2698240913</v>
      </c>
      <c r="H94" s="2">
        <v>2112415.3581117946</v>
      </c>
      <c r="I94" s="2">
        <v>2197101.5548947905</v>
      </c>
      <c r="J94" s="2">
        <v>2128614.5357840229</v>
      </c>
      <c r="K94" s="2">
        <v>2068981.9336800843</v>
      </c>
      <c r="L94" s="2">
        <v>2053661.9533457758</v>
      </c>
      <c r="M94" s="2">
        <v>1982728.2571296841</v>
      </c>
      <c r="N94" s="2">
        <v>1975515.8711169055</v>
      </c>
      <c r="O94" s="2">
        <v>1986329.9640620418</v>
      </c>
      <c r="P94" s="2">
        <v>1831676.1042354638</v>
      </c>
      <c r="Q94" s="2">
        <v>2023529.678853954</v>
      </c>
      <c r="R94" s="2">
        <v>1886639.5102374451</v>
      </c>
      <c r="S94" s="2">
        <v>1827182.1336014881</v>
      </c>
      <c r="T94" s="2">
        <v>1848082.606835556</v>
      </c>
      <c r="U94" s="2">
        <v>1811989.3160551218</v>
      </c>
      <c r="V94" s="2">
        <v>1795666.9945814593</v>
      </c>
      <c r="W94" s="8">
        <v>1791760.8773384069</v>
      </c>
      <c r="X94" s="8">
        <v>1799936.1619593399</v>
      </c>
      <c r="Y94" s="8">
        <v>1736555.9791587167</v>
      </c>
      <c r="Z94" s="8">
        <v>1674312.7911718998</v>
      </c>
      <c r="AA94" s="8">
        <v>1717922.3188814118</v>
      </c>
      <c r="AB94" s="8">
        <v>1575184.0047307408</v>
      </c>
      <c r="AC94" s="8">
        <v>1597018.4068460108</v>
      </c>
      <c r="AD94" s="8">
        <v>1549232.4794815392</v>
      </c>
      <c r="AE94" s="8"/>
    </row>
    <row r="95" spans="1:31" x14ac:dyDescent="0.3">
      <c r="A95" s="1">
        <v>91</v>
      </c>
      <c r="B95" s="2">
        <v>2311272.6499667009</v>
      </c>
      <c r="C95" s="2">
        <v>2337145.9454592089</v>
      </c>
      <c r="D95" s="2">
        <v>2314525.8627975699</v>
      </c>
      <c r="E95" s="2">
        <v>2356334.7323225322</v>
      </c>
      <c r="F95" s="2">
        <v>2372267.2950171032</v>
      </c>
      <c r="G95" s="2">
        <v>2345532.9344059196</v>
      </c>
      <c r="H95" s="2">
        <v>2375208.5086987084</v>
      </c>
      <c r="I95" s="2">
        <v>2315420.2378163841</v>
      </c>
      <c r="J95" s="2">
        <v>2398932.2232370279</v>
      </c>
      <c r="K95" s="2">
        <v>2226439.4617678695</v>
      </c>
      <c r="L95" s="2">
        <v>2319402.8113799519</v>
      </c>
      <c r="M95" s="2">
        <v>2218426.6986588561</v>
      </c>
      <c r="N95" s="2">
        <v>2162891.0766371246</v>
      </c>
      <c r="O95" s="2">
        <v>2197603.1751263244</v>
      </c>
      <c r="P95" s="2">
        <v>2107534.402964334</v>
      </c>
      <c r="Q95" s="2">
        <v>2021619.7067245052</v>
      </c>
      <c r="R95" s="2">
        <v>2236006.5230993982</v>
      </c>
      <c r="S95" s="2">
        <v>2093209.0651378618</v>
      </c>
      <c r="T95" s="2">
        <v>2004187.461728513</v>
      </c>
      <c r="U95" s="2">
        <v>2015291.7418096995</v>
      </c>
      <c r="V95" s="2">
        <v>2047488.7332201274</v>
      </c>
      <c r="W95" s="8">
        <v>1975212.4063168224</v>
      </c>
      <c r="X95" s="8">
        <v>1984762.4600512348</v>
      </c>
      <c r="Y95" s="8">
        <v>1976489.2816542746</v>
      </c>
      <c r="Z95" s="8">
        <v>1896823.7561721476</v>
      </c>
      <c r="AA95" s="8">
        <v>1884857.6150990229</v>
      </c>
      <c r="AB95" s="8">
        <v>1852255.0204582636</v>
      </c>
      <c r="AC95" s="8">
        <v>1763370.6298291141</v>
      </c>
      <c r="AD95" s="8">
        <v>1781777.4286478718</v>
      </c>
      <c r="AE95" s="8"/>
    </row>
    <row r="96" spans="1:31" x14ac:dyDescent="0.3">
      <c r="A96" s="1">
        <v>92</v>
      </c>
      <c r="B96" s="2">
        <v>2517517.7606412047</v>
      </c>
      <c r="C96" s="2">
        <v>2552450.0183945904</v>
      </c>
      <c r="D96" s="2">
        <v>2537058.6373705869</v>
      </c>
      <c r="E96" s="2">
        <v>2529560.5977026699</v>
      </c>
      <c r="F96" s="2">
        <v>2646335.4122743998</v>
      </c>
      <c r="G96" s="2">
        <v>2602142.4598064483</v>
      </c>
      <c r="H96" s="2">
        <v>2542746.089642189</v>
      </c>
      <c r="I96" s="2">
        <v>2685667.7093340266</v>
      </c>
      <c r="J96" s="2">
        <v>2559311.3744518054</v>
      </c>
      <c r="K96" s="2">
        <v>2533338.8810306694</v>
      </c>
      <c r="L96" s="2">
        <v>2521706.2079188423</v>
      </c>
      <c r="M96" s="2">
        <v>2496498.9076790158</v>
      </c>
      <c r="N96" s="2">
        <v>2392601.4043129776</v>
      </c>
      <c r="O96" s="2">
        <v>2394212.1065942664</v>
      </c>
      <c r="P96" s="2">
        <v>2385854.7792265373</v>
      </c>
      <c r="Q96" s="2">
        <v>2377777.4758589235</v>
      </c>
      <c r="R96" s="2">
        <v>2297418.3425759086</v>
      </c>
      <c r="S96" s="2">
        <v>2421949.1716170809</v>
      </c>
      <c r="T96" s="2">
        <v>2343847.7745671757</v>
      </c>
      <c r="U96" s="2">
        <v>2222572.9269380574</v>
      </c>
      <c r="V96" s="2">
        <v>2276647.9782397537</v>
      </c>
      <c r="W96" s="8">
        <v>2239274.0779553731</v>
      </c>
      <c r="X96" s="8">
        <v>2244645.3061691606</v>
      </c>
      <c r="Y96" s="8">
        <v>2188917.4145590034</v>
      </c>
      <c r="Z96" s="8">
        <v>2160267.1582427733</v>
      </c>
      <c r="AA96" s="8">
        <v>2120360.2323086355</v>
      </c>
      <c r="AB96" s="8">
        <v>2023473.2832338151</v>
      </c>
      <c r="AC96" s="8">
        <v>2063322.6606990083</v>
      </c>
      <c r="AD96" s="8">
        <v>1960443.9467775116</v>
      </c>
      <c r="AE96" s="8"/>
    </row>
    <row r="97" spans="1:31" x14ac:dyDescent="0.3">
      <c r="A97" s="1">
        <v>93</v>
      </c>
      <c r="B97" s="2">
        <v>2944303.8770357538</v>
      </c>
      <c r="C97" s="2">
        <v>2713436.6741866623</v>
      </c>
      <c r="D97" s="2">
        <v>2774084.1605798332</v>
      </c>
      <c r="E97" s="2">
        <v>2765735.4914639839</v>
      </c>
      <c r="F97" s="2">
        <v>2823759.345701267</v>
      </c>
      <c r="G97" s="2">
        <v>2933510.4070545277</v>
      </c>
      <c r="H97" s="2">
        <v>2826734.8167905547</v>
      </c>
      <c r="I97" s="2">
        <v>2864838.4240700249</v>
      </c>
      <c r="J97" s="2">
        <v>2870806.2878158796</v>
      </c>
      <c r="K97" s="2">
        <v>2701196.3762005363</v>
      </c>
      <c r="L97" s="2">
        <v>2864174.087835751</v>
      </c>
      <c r="M97" s="2">
        <v>2698528.5111546363</v>
      </c>
      <c r="N97" s="2">
        <v>2720402.101274346</v>
      </c>
      <c r="O97" s="2">
        <v>2683322.5172037776</v>
      </c>
      <c r="P97" s="2">
        <v>2586484.083576648</v>
      </c>
      <c r="Q97" s="2">
        <v>2649473.4185347497</v>
      </c>
      <c r="R97" s="2">
        <v>2594197.719339279</v>
      </c>
      <c r="S97" s="2">
        <v>2506009.4525124915</v>
      </c>
      <c r="T97" s="2">
        <v>2738253.1208555773</v>
      </c>
      <c r="U97" s="2">
        <v>2600475.5889004427</v>
      </c>
      <c r="V97" s="2">
        <v>2509678.8233336322</v>
      </c>
      <c r="W97" s="8">
        <v>2493469.6934233429</v>
      </c>
      <c r="X97" s="8">
        <v>2493867.9608421582</v>
      </c>
      <c r="Y97" s="8">
        <v>2445323.4251376777</v>
      </c>
      <c r="Z97" s="8">
        <v>2422868.5214668452</v>
      </c>
      <c r="AA97" s="8">
        <v>2424279.3040488935</v>
      </c>
      <c r="AB97" s="8">
        <v>2270341.1028425926</v>
      </c>
      <c r="AC97" s="8">
        <v>2307942.9914224227</v>
      </c>
      <c r="AD97" s="8">
        <v>2293058.3009820199</v>
      </c>
      <c r="AE97" s="8"/>
    </row>
    <row r="98" spans="1:31" x14ac:dyDescent="0.3">
      <c r="A98" s="1">
        <v>94</v>
      </c>
      <c r="B98" s="2">
        <v>2769093.017030871</v>
      </c>
      <c r="C98" s="2">
        <v>3153079.4567522448</v>
      </c>
      <c r="D98" s="2">
        <v>3012001.7513043149</v>
      </c>
      <c r="E98" s="2">
        <v>3040764.6815022635</v>
      </c>
      <c r="F98" s="2">
        <v>3061207.3428740026</v>
      </c>
      <c r="G98" s="2">
        <v>3092786.8657345516</v>
      </c>
      <c r="H98" s="2">
        <v>3159365.1804006407</v>
      </c>
      <c r="I98" s="2">
        <v>3189926.9395513246</v>
      </c>
      <c r="J98" s="2">
        <v>3067748.3700874122</v>
      </c>
      <c r="K98" s="2">
        <v>3110890.3355279323</v>
      </c>
      <c r="L98" s="2">
        <v>3083526.4679445135</v>
      </c>
      <c r="M98" s="2">
        <v>3069225.0780272773</v>
      </c>
      <c r="N98" s="2">
        <v>2946422.8548574816</v>
      </c>
      <c r="O98" s="2">
        <v>3029463.3760081059</v>
      </c>
      <c r="P98" s="2">
        <v>2866544.2669846546</v>
      </c>
      <c r="Q98" s="2">
        <v>2874498.0173262954</v>
      </c>
      <c r="R98" s="2">
        <v>2928649.3067806512</v>
      </c>
      <c r="S98" s="2">
        <v>2903958.5554643967</v>
      </c>
      <c r="T98" s="2">
        <v>2749857.8679843228</v>
      </c>
      <c r="U98" s="2">
        <v>2943270.686644746</v>
      </c>
      <c r="V98" s="2">
        <v>2878502.965333153</v>
      </c>
      <c r="W98" s="8">
        <v>2696100.9675153419</v>
      </c>
      <c r="X98" s="8">
        <v>2767609.6206635172</v>
      </c>
      <c r="Y98" s="8">
        <v>2734878.1574838189</v>
      </c>
      <c r="Z98" s="8">
        <v>2648832.1813173019</v>
      </c>
      <c r="AA98" s="8">
        <v>2676799.3111294257</v>
      </c>
      <c r="AB98" s="8">
        <v>2538273.4818143351</v>
      </c>
      <c r="AC98" s="8">
        <v>2619442.9308261774</v>
      </c>
      <c r="AD98" s="8">
        <v>2461783.2641832344</v>
      </c>
      <c r="AE98" s="8"/>
    </row>
    <row r="99" spans="1:31" x14ac:dyDescent="0.3">
      <c r="A99" s="1">
        <v>95</v>
      </c>
      <c r="B99" s="2">
        <v>3560124.6704836818</v>
      </c>
      <c r="C99" s="2">
        <v>2965675.3578777649</v>
      </c>
      <c r="D99" s="2">
        <v>3381396.3055607593</v>
      </c>
      <c r="E99" s="2">
        <v>3219657.392248332</v>
      </c>
      <c r="F99" s="2">
        <v>3394446.1424267557</v>
      </c>
      <c r="G99" s="2">
        <v>3338249.4746879502</v>
      </c>
      <c r="H99" s="2">
        <v>3348204.8772847988</v>
      </c>
      <c r="I99" s="2">
        <v>3438366.9936317145</v>
      </c>
      <c r="J99" s="2">
        <v>3379403.1574517232</v>
      </c>
      <c r="K99" s="2">
        <v>3239487.7779608844</v>
      </c>
      <c r="L99" s="2">
        <v>3407942.0251006498</v>
      </c>
      <c r="M99" s="2">
        <v>3257625.2033767812</v>
      </c>
      <c r="N99" s="2">
        <v>3378760.2984945863</v>
      </c>
      <c r="O99" s="2">
        <v>3236468.6953469114</v>
      </c>
      <c r="P99" s="2">
        <v>3215177.1374766026</v>
      </c>
      <c r="Q99" s="2">
        <v>3149823.2237252844</v>
      </c>
      <c r="R99" s="2">
        <v>3107193.0919287759</v>
      </c>
      <c r="S99" s="2">
        <v>3220896.1337410444</v>
      </c>
      <c r="T99" s="2">
        <v>3189817.0079126968</v>
      </c>
      <c r="U99" s="2">
        <v>2967451.2640849669</v>
      </c>
      <c r="V99" s="2">
        <v>3338070.3182099401</v>
      </c>
      <c r="W99" s="8">
        <v>3096772.5546173756</v>
      </c>
      <c r="X99" s="8">
        <v>3031936.8224628489</v>
      </c>
      <c r="Y99" s="8">
        <v>3037338.4669598695</v>
      </c>
      <c r="Z99" s="8">
        <v>2994775.4253746439</v>
      </c>
      <c r="AA99" s="8">
        <v>2940479.7527065035</v>
      </c>
      <c r="AB99" s="8">
        <v>2864346.2323972322</v>
      </c>
      <c r="AC99" s="8">
        <v>2977572.7481978638</v>
      </c>
      <c r="AD99" s="8">
        <v>2745476.941796002</v>
      </c>
      <c r="AE99" s="8"/>
    </row>
    <row r="100" spans="1:31" x14ac:dyDescent="0.3">
      <c r="A100" s="1">
        <v>96</v>
      </c>
      <c r="B100" s="2">
        <v>3239092.4252441595</v>
      </c>
      <c r="C100" s="2">
        <v>3899595.61300823</v>
      </c>
      <c r="D100" s="2">
        <v>3287535.9863996226</v>
      </c>
      <c r="E100" s="2">
        <v>3715391.0365077108</v>
      </c>
      <c r="F100" s="2">
        <v>3573143.6104839384</v>
      </c>
      <c r="G100" s="2">
        <v>3691904.6500994773</v>
      </c>
      <c r="H100" s="2">
        <v>3698535.257596815</v>
      </c>
      <c r="I100" s="2">
        <v>3682379.8353479058</v>
      </c>
      <c r="J100" s="2">
        <v>3809825.5240834528</v>
      </c>
      <c r="K100" s="2">
        <v>3672704.0757571422</v>
      </c>
      <c r="L100" s="2">
        <v>3562592.7925724043</v>
      </c>
      <c r="M100" s="2">
        <v>3563254.0430939854</v>
      </c>
      <c r="N100" s="2">
        <v>3395711.1898592762</v>
      </c>
      <c r="O100" s="2">
        <v>3510830.8129328084</v>
      </c>
      <c r="P100" s="2">
        <v>3470439.6265570465</v>
      </c>
      <c r="Q100" s="2">
        <v>3538873.4741508132</v>
      </c>
      <c r="R100" s="2">
        <v>3463715.6209761612</v>
      </c>
      <c r="S100" s="2">
        <v>3477721.8371698312</v>
      </c>
      <c r="T100" s="2">
        <v>3482588.0886427835</v>
      </c>
      <c r="U100" s="2">
        <v>3477272.5871455558</v>
      </c>
      <c r="V100" s="2">
        <v>3321966.2317067455</v>
      </c>
      <c r="W100" s="8">
        <v>3596526.8009457397</v>
      </c>
      <c r="X100" s="8">
        <v>3451144.1288204296</v>
      </c>
      <c r="Y100" s="8">
        <v>3333822.3263242985</v>
      </c>
      <c r="Z100" s="8">
        <v>3296889.5653748824</v>
      </c>
      <c r="AA100" s="8">
        <v>3328474.0526132775</v>
      </c>
      <c r="AB100" s="8">
        <v>3029356.4707778185</v>
      </c>
      <c r="AC100" s="8">
        <v>3327952.7867045617</v>
      </c>
      <c r="AD100" s="8">
        <v>3068216.1557820393</v>
      </c>
      <c r="AE100" s="8"/>
    </row>
    <row r="101" spans="1:31" x14ac:dyDescent="0.3">
      <c r="A101" s="1">
        <v>97</v>
      </c>
      <c r="B101" s="2">
        <v>3984277.0848146942</v>
      </c>
      <c r="C101" s="2">
        <v>3549752.6594025549</v>
      </c>
      <c r="D101" s="2">
        <v>4211356.8859157404</v>
      </c>
      <c r="E101" s="2">
        <v>3532878.9401797312</v>
      </c>
      <c r="F101" s="2">
        <v>4074561.3599578985</v>
      </c>
      <c r="G101" s="2">
        <v>3860037.3719741497</v>
      </c>
      <c r="H101" s="2">
        <v>3819982.773471145</v>
      </c>
      <c r="I101" s="2">
        <v>3948744.6139783198</v>
      </c>
      <c r="J101" s="2">
        <v>3846147.0890837759</v>
      </c>
      <c r="K101" s="2">
        <v>3895810.6775177941</v>
      </c>
      <c r="L101" s="2">
        <v>4070285.6910800221</v>
      </c>
      <c r="M101" s="2">
        <v>3858960.7771315281</v>
      </c>
      <c r="N101" s="2">
        <v>3840814.2675975994</v>
      </c>
      <c r="O101" s="2">
        <v>3789162.2417675592</v>
      </c>
      <c r="P101" s="2">
        <v>3813973.1915303976</v>
      </c>
      <c r="Q101" s="2">
        <v>3709066.7068042634</v>
      </c>
      <c r="R101" s="2">
        <v>3848741.556301787</v>
      </c>
      <c r="S101" s="2">
        <v>3799041.85647617</v>
      </c>
      <c r="T101" s="2">
        <v>3729104.7306751478</v>
      </c>
      <c r="U101" s="2">
        <v>3873748.2813292542</v>
      </c>
      <c r="V101" s="2">
        <v>3864064.073597861</v>
      </c>
      <c r="W101" s="8">
        <v>3532100.2047594325</v>
      </c>
      <c r="X101" s="8">
        <v>3992862.9207955953</v>
      </c>
      <c r="Y101" s="8">
        <v>3794032.0915829972</v>
      </c>
      <c r="Z101" s="8">
        <v>3565247.3440578207</v>
      </c>
      <c r="AA101" s="8">
        <v>3628754.5057556345</v>
      </c>
      <c r="AB101" s="8">
        <v>3518142.112273714</v>
      </c>
      <c r="AC101" s="8">
        <v>3581952.962775975</v>
      </c>
      <c r="AD101" s="8">
        <v>3452113.5490763122</v>
      </c>
      <c r="AE101" s="8"/>
    </row>
    <row r="102" spans="1:31" x14ac:dyDescent="0.3">
      <c r="A102" s="1">
        <v>98</v>
      </c>
      <c r="B102" s="2">
        <v>3906888.2036929871</v>
      </c>
      <c r="C102" s="2">
        <v>4193192.1387700494</v>
      </c>
      <c r="D102" s="2">
        <v>3775449.593927213</v>
      </c>
      <c r="E102" s="2">
        <v>4428549.2330899239</v>
      </c>
      <c r="F102" s="2">
        <v>3716929.4440321811</v>
      </c>
      <c r="G102" s="2">
        <v>4424375.6295074578</v>
      </c>
      <c r="H102" s="2">
        <v>4144632.4406091948</v>
      </c>
      <c r="I102" s="2">
        <v>4407844.2436975492</v>
      </c>
      <c r="J102" s="2">
        <v>4218447.1092741238</v>
      </c>
      <c r="K102" s="2">
        <v>4066749.1943723965</v>
      </c>
      <c r="L102" s="2">
        <v>4192840.7331767748</v>
      </c>
      <c r="M102" s="2">
        <v>4212818.6107785171</v>
      </c>
      <c r="N102" s="2">
        <v>4097400.0005838103</v>
      </c>
      <c r="O102" s="2">
        <v>4252143.2033792678</v>
      </c>
      <c r="P102" s="2">
        <v>3828435.0569772627</v>
      </c>
      <c r="Q102" s="2">
        <v>4131393.5030936156</v>
      </c>
      <c r="R102" s="2">
        <v>3932885.9517955105</v>
      </c>
      <c r="S102" s="2">
        <v>4224457.5221009515</v>
      </c>
      <c r="T102" s="2">
        <v>4047534.5102884374</v>
      </c>
      <c r="U102" s="2">
        <v>4093210.3100916892</v>
      </c>
      <c r="V102" s="2">
        <v>4179046.0932919569</v>
      </c>
      <c r="W102" s="8">
        <v>4219235.9115174757</v>
      </c>
      <c r="X102" s="8">
        <v>3940995.8437174358</v>
      </c>
      <c r="Y102" s="8">
        <v>4302113.094133799</v>
      </c>
      <c r="Z102" s="8">
        <v>4125385.1533605945</v>
      </c>
      <c r="AA102" s="8">
        <v>3890827.1614665212</v>
      </c>
      <c r="AB102" s="8">
        <v>3809663.3932386758</v>
      </c>
      <c r="AC102" s="8">
        <v>4102913.3669547364</v>
      </c>
      <c r="AD102" s="8">
        <v>3709539.1116784788</v>
      </c>
      <c r="AE102" s="8"/>
    </row>
    <row r="103" spans="1:31" x14ac:dyDescent="0.3">
      <c r="A103" s="1">
        <v>99</v>
      </c>
      <c r="B103" s="2">
        <v>4091565.2423991137</v>
      </c>
      <c r="C103" s="2">
        <v>4150706.6107671382</v>
      </c>
      <c r="D103" s="2">
        <v>4332059.5897393096</v>
      </c>
      <c r="E103" s="2">
        <v>4023260.0803873721</v>
      </c>
      <c r="F103" s="2">
        <v>4995504.0759101287</v>
      </c>
      <c r="G103" s="2">
        <v>4184854.5925712641</v>
      </c>
      <c r="H103" s="2">
        <v>4539578.2318311119</v>
      </c>
      <c r="I103" s="2">
        <v>4436940.2624116009</v>
      </c>
      <c r="J103" s="2">
        <v>4686107.6619677162</v>
      </c>
      <c r="K103" s="2">
        <v>4457735.971456374</v>
      </c>
      <c r="L103" s="2">
        <v>4423185.0180885335</v>
      </c>
      <c r="M103" s="2">
        <v>4374948.4300906174</v>
      </c>
      <c r="N103" s="2">
        <v>4556447.8212626707</v>
      </c>
      <c r="O103" s="2">
        <v>4438670.8419550089</v>
      </c>
      <c r="P103" s="2">
        <v>4421839.3059413889</v>
      </c>
      <c r="Q103" s="2">
        <v>4298726.4840922803</v>
      </c>
      <c r="R103" s="2">
        <v>4543183.3054056205</v>
      </c>
      <c r="S103" s="2">
        <v>4394160.6090466194</v>
      </c>
      <c r="T103" s="2">
        <v>4407655.0466119703</v>
      </c>
      <c r="U103" s="2">
        <v>4336856.9656663993</v>
      </c>
      <c r="V103" s="2">
        <v>4460221.1646299297</v>
      </c>
      <c r="W103" s="8">
        <v>4495829.479694305</v>
      </c>
      <c r="X103" s="8">
        <v>4647951.205491228</v>
      </c>
      <c r="Y103" s="8">
        <v>4235537.1649448788</v>
      </c>
      <c r="Z103" s="8">
        <v>4413965.2626397582</v>
      </c>
      <c r="AA103" s="8">
        <v>4542757.0902044075</v>
      </c>
      <c r="AB103" s="8">
        <v>4102393.4457258806</v>
      </c>
      <c r="AC103" s="8">
        <v>4387122.9826176586</v>
      </c>
      <c r="AD103" s="8">
        <v>3940706.8044242719</v>
      </c>
      <c r="AE103" s="8"/>
    </row>
    <row r="104" spans="1:31" x14ac:dyDescent="0.3">
      <c r="A104" s="1">
        <v>100</v>
      </c>
      <c r="B104" s="2">
        <v>4884381.6193316923</v>
      </c>
      <c r="C104" s="2">
        <v>4954719.4456967637</v>
      </c>
      <c r="D104" s="2">
        <v>4959141.5091430517</v>
      </c>
      <c r="E104" s="2">
        <v>5070229.1575536318</v>
      </c>
      <c r="F104" s="2">
        <v>5031278.6558425548</v>
      </c>
      <c r="G104" s="2">
        <v>5299814.5970711494</v>
      </c>
      <c r="H104" s="2">
        <v>5054393.4527214337</v>
      </c>
      <c r="I104" s="2">
        <v>5210661.6986971535</v>
      </c>
      <c r="J104" s="2">
        <v>5184608.6062564282</v>
      </c>
      <c r="K104" s="2">
        <v>5211823.68734306</v>
      </c>
      <c r="L104" s="2">
        <v>5169682.2629130837</v>
      </c>
      <c r="M104" s="2">
        <v>5211276.3832299439</v>
      </c>
      <c r="N104" s="2">
        <v>5195897.4291886277</v>
      </c>
      <c r="O104" s="2">
        <v>5296120.8055185759</v>
      </c>
      <c r="P104" s="2">
        <v>5208663.3911561221</v>
      </c>
      <c r="Q104" s="2">
        <v>5259484.1818489423</v>
      </c>
      <c r="R104" s="2">
        <v>5090995.2361437678</v>
      </c>
      <c r="S104" s="2">
        <v>5257559.7975490075</v>
      </c>
      <c r="T104" s="2">
        <v>5218395.9648242546</v>
      </c>
      <c r="U104" s="2">
        <v>5198031.7028459199</v>
      </c>
      <c r="V104" s="2">
        <v>5286966.9276235402</v>
      </c>
      <c r="W104" s="8">
        <v>5151450.2027977314</v>
      </c>
      <c r="X104" s="8">
        <v>5269096.095229052</v>
      </c>
      <c r="Y104" s="8">
        <v>5255373.3060374223</v>
      </c>
      <c r="Z104" s="8">
        <v>5102129.8104931274</v>
      </c>
      <c r="AA104" s="8">
        <v>5422591.891783989</v>
      </c>
      <c r="AB104" s="8">
        <v>5086746.3626104956</v>
      </c>
      <c r="AC104" s="8">
        <v>5345960.4054040462</v>
      </c>
      <c r="AD104" s="8">
        <v>4842727.5302832425</v>
      </c>
      <c r="AE104" s="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C7A34-A13F-47B6-8C6C-71AA4FA7B8D5}">
  <dimension ref="A1:AO104"/>
  <sheetViews>
    <sheetView zoomScale="85" zoomScaleNormal="85" workbookViewId="0"/>
  </sheetViews>
  <sheetFormatPr defaultRowHeight="16.5" x14ac:dyDescent="0.3"/>
  <cols>
    <col min="2" max="31" width="10.875" bestFit="1" customWidth="1"/>
    <col min="33" max="40" width="17.625" bestFit="1" customWidth="1"/>
    <col min="41" max="41" width="9.875" bestFit="1" customWidth="1"/>
  </cols>
  <sheetData>
    <row r="1" spans="1:41" x14ac:dyDescent="0.3">
      <c r="W1" s="10">
        <f>(1/COUNTA(W4:W104))</f>
        <v>9.9009900990099011E-3</v>
      </c>
    </row>
    <row r="2" spans="1:41" x14ac:dyDescent="0.3">
      <c r="B2" s="5">
        <v>1</v>
      </c>
      <c r="C2" s="5">
        <f>+B2+1</f>
        <v>2</v>
      </c>
      <c r="D2" s="5">
        <f t="shared" ref="D2:AE2" si="0">+C2+1</f>
        <v>3</v>
      </c>
      <c r="E2" s="5">
        <f t="shared" si="0"/>
        <v>4</v>
      </c>
      <c r="F2" s="5">
        <f t="shared" si="0"/>
        <v>5</v>
      </c>
      <c r="G2" s="5">
        <f t="shared" si="0"/>
        <v>6</v>
      </c>
      <c r="H2" s="5">
        <f t="shared" si="0"/>
        <v>7</v>
      </c>
      <c r="I2" s="5">
        <f t="shared" si="0"/>
        <v>8</v>
      </c>
      <c r="J2" s="5">
        <f t="shared" si="0"/>
        <v>9</v>
      </c>
      <c r="K2" s="5">
        <f t="shared" si="0"/>
        <v>10</v>
      </c>
      <c r="L2" s="5">
        <f t="shared" si="0"/>
        <v>11</v>
      </c>
      <c r="M2" s="5">
        <f t="shared" si="0"/>
        <v>12</v>
      </c>
      <c r="N2" s="5">
        <f t="shared" si="0"/>
        <v>13</v>
      </c>
      <c r="O2" s="5">
        <f t="shared" si="0"/>
        <v>14</v>
      </c>
      <c r="P2" s="5">
        <f t="shared" si="0"/>
        <v>15</v>
      </c>
      <c r="Q2" s="5">
        <f t="shared" si="0"/>
        <v>16</v>
      </c>
      <c r="R2" s="5">
        <f t="shared" si="0"/>
        <v>17</v>
      </c>
      <c r="S2" s="5">
        <f t="shared" si="0"/>
        <v>18</v>
      </c>
      <c r="T2" s="5">
        <f t="shared" si="0"/>
        <v>19</v>
      </c>
      <c r="U2" s="5">
        <f t="shared" si="0"/>
        <v>20</v>
      </c>
      <c r="V2" s="5">
        <f t="shared" si="0"/>
        <v>21</v>
      </c>
      <c r="W2" s="5">
        <f t="shared" si="0"/>
        <v>22</v>
      </c>
      <c r="X2" s="5">
        <f t="shared" si="0"/>
        <v>23</v>
      </c>
      <c r="Y2" s="5">
        <f t="shared" si="0"/>
        <v>24</v>
      </c>
      <c r="Z2" s="5">
        <f t="shared" si="0"/>
        <v>25</v>
      </c>
      <c r="AA2" s="5">
        <f t="shared" si="0"/>
        <v>26</v>
      </c>
      <c r="AB2" s="5">
        <f t="shared" si="0"/>
        <v>27</v>
      </c>
      <c r="AC2" s="5">
        <f t="shared" si="0"/>
        <v>28</v>
      </c>
      <c r="AD2" s="5">
        <f t="shared" si="0"/>
        <v>29</v>
      </c>
      <c r="AE2" s="5">
        <f t="shared" si="0"/>
        <v>30</v>
      </c>
      <c r="AN2" s="3"/>
    </row>
    <row r="3" spans="1:41" x14ac:dyDescent="0.3">
      <c r="A3" s="1"/>
      <c r="B3" s="1">
        <v>1995</v>
      </c>
      <c r="C3" s="1">
        <f>+B3+1</f>
        <v>1996</v>
      </c>
      <c r="D3" s="1">
        <f t="shared" ref="D3:V3" si="1">+C3+1</f>
        <v>1997</v>
      </c>
      <c r="E3" s="1">
        <f t="shared" si="1"/>
        <v>1998</v>
      </c>
      <c r="F3" s="1">
        <f t="shared" si="1"/>
        <v>1999</v>
      </c>
      <c r="G3" s="1">
        <f t="shared" si="1"/>
        <v>2000</v>
      </c>
      <c r="H3" s="1">
        <f t="shared" si="1"/>
        <v>2001</v>
      </c>
      <c r="I3" s="1">
        <f t="shared" si="1"/>
        <v>2002</v>
      </c>
      <c r="J3" s="1">
        <f t="shared" si="1"/>
        <v>2003</v>
      </c>
      <c r="K3" s="1">
        <f t="shared" si="1"/>
        <v>2004</v>
      </c>
      <c r="L3" s="1">
        <f t="shared" si="1"/>
        <v>2005</v>
      </c>
      <c r="M3" s="1">
        <f t="shared" si="1"/>
        <v>2006</v>
      </c>
      <c r="N3" s="1">
        <f t="shared" si="1"/>
        <v>2007</v>
      </c>
      <c r="O3" s="1">
        <f t="shared" si="1"/>
        <v>2008</v>
      </c>
      <c r="P3" s="1">
        <f t="shared" si="1"/>
        <v>2009</v>
      </c>
      <c r="Q3" s="1">
        <f t="shared" si="1"/>
        <v>2010</v>
      </c>
      <c r="R3" s="1">
        <f t="shared" si="1"/>
        <v>2011</v>
      </c>
      <c r="S3" s="1">
        <f t="shared" si="1"/>
        <v>2012</v>
      </c>
      <c r="T3" s="1">
        <f t="shared" si="1"/>
        <v>2013</v>
      </c>
      <c r="U3" s="1">
        <f t="shared" si="1"/>
        <v>2014</v>
      </c>
      <c r="V3" s="1">
        <f t="shared" si="1"/>
        <v>2015</v>
      </c>
      <c r="W3" s="7">
        <f>+V3+1</f>
        <v>2016</v>
      </c>
      <c r="X3" s="7">
        <f t="shared" ref="X3:AE4" si="2">+W3+1</f>
        <v>2017</v>
      </c>
      <c r="Y3" s="7">
        <f t="shared" si="2"/>
        <v>2018</v>
      </c>
      <c r="Z3" s="7">
        <f t="shared" si="2"/>
        <v>2019</v>
      </c>
      <c r="AA3" s="7">
        <f t="shared" si="2"/>
        <v>2020</v>
      </c>
      <c r="AB3" s="7">
        <f t="shared" si="2"/>
        <v>2021</v>
      </c>
      <c r="AC3" s="7">
        <f t="shared" si="2"/>
        <v>2022</v>
      </c>
      <c r="AD3" s="7">
        <f t="shared" si="2"/>
        <v>2023</v>
      </c>
      <c r="AE3" s="7">
        <f t="shared" si="2"/>
        <v>2024</v>
      </c>
      <c r="AG3" s="8">
        <f>SQRT((1/COUNTA(AG4:AG104))*SUM(AG4:AG104))</f>
        <v>44488.113839669095</v>
      </c>
      <c r="AH3" s="8">
        <f t="shared" ref="AH3:AN3" si="3">SQRT((1/COUNTA(AH4:AH104))*SUM(AH4:AH104))</f>
        <v>39837.275954667763</v>
      </c>
      <c r="AI3" s="8">
        <f t="shared" si="3"/>
        <v>44822.684071309079</v>
      </c>
      <c r="AJ3" s="8">
        <f t="shared" si="3"/>
        <v>52342.349936369581</v>
      </c>
      <c r="AK3" s="8">
        <f t="shared" si="3"/>
        <v>54985.955696650963</v>
      </c>
      <c r="AL3" s="8">
        <f t="shared" si="3"/>
        <v>99691.122067779128</v>
      </c>
      <c r="AM3" s="8">
        <f t="shared" si="3"/>
        <v>66211.345926578651</v>
      </c>
      <c r="AN3" s="8">
        <f t="shared" si="3"/>
        <v>129321.56871818725</v>
      </c>
      <c r="AO3" s="9"/>
    </row>
    <row r="4" spans="1:41" x14ac:dyDescent="0.3">
      <c r="A4" s="1">
        <v>0</v>
      </c>
      <c r="B4" s="2">
        <v>85341.531484750332</v>
      </c>
      <c r="C4" s="2">
        <v>82864.267986240622</v>
      </c>
      <c r="D4" s="2">
        <v>82407.845927963033</v>
      </c>
      <c r="E4" s="2">
        <v>82132.553212313112</v>
      </c>
      <c r="F4" s="2">
        <v>80864.817670861477</v>
      </c>
      <c r="G4" s="2">
        <v>80298.141799750534</v>
      </c>
      <c r="H4" s="2">
        <v>76982.740995390923</v>
      </c>
      <c r="I4" s="2">
        <v>77300.67752203792</v>
      </c>
      <c r="J4" s="2">
        <v>78535.775064002926</v>
      </c>
      <c r="K4" s="2">
        <v>76990.686178311953</v>
      </c>
      <c r="L4" s="2">
        <v>78188.302396087383</v>
      </c>
      <c r="M4" s="2">
        <v>77700.112681907922</v>
      </c>
      <c r="N4" s="2">
        <v>77902.38739901298</v>
      </c>
      <c r="O4" s="2">
        <v>74075.45833448229</v>
      </c>
      <c r="P4" s="2">
        <v>71376.204039593082</v>
      </c>
      <c r="Q4" s="2">
        <v>67454.64892658552</v>
      </c>
      <c r="R4" s="2">
        <v>65865.272021818106</v>
      </c>
      <c r="S4" s="2">
        <v>65109.488117954344</v>
      </c>
      <c r="T4" s="2">
        <v>65312.077764779315</v>
      </c>
      <c r="U4" s="2">
        <v>63885.383413504256</v>
      </c>
      <c r="V4" s="2">
        <v>64045.897014213355</v>
      </c>
      <c r="W4" s="8" cm="1">
        <f t="array" ref="W4">TREND($B4:$V4,$B$2:$V$2,W$2)</f>
        <v>63174.472864860465</v>
      </c>
      <c r="X4" s="8" cm="1">
        <f t="array" ref="X4">TREND($B4:$V4,$B$2:$V$2,X$2)</f>
        <v>62101.008190447079</v>
      </c>
      <c r="Y4" s="8" cm="1">
        <f t="array" ref="Y4">TREND($B4:$V4,$B$2:$V$2,Y$2)</f>
        <v>61027.543516033693</v>
      </c>
      <c r="Z4" s="8" cm="1">
        <f t="array" ref="Z4">TREND($B4:$V4,$B$2:$V$2,Z$2)</f>
        <v>59954.078841620307</v>
      </c>
      <c r="AA4" s="8" cm="1">
        <f t="array" ref="AA4">TREND($B4:$V4,$B$2:$V$2,AA$2)</f>
        <v>58880.614167206921</v>
      </c>
      <c r="AB4" s="8" cm="1">
        <f t="array" ref="AB4">TREND($B4:$V4,$B$2:$V$2,AB$2)</f>
        <v>57807.149492793542</v>
      </c>
      <c r="AC4" s="8" cm="1">
        <f t="array" ref="AC4">TREND($B4:$V4,$B$2:$V$2,AC$2)</f>
        <v>56733.684818380156</v>
      </c>
      <c r="AD4" s="8" cm="1">
        <f t="array" ref="AD4">TREND($B4:$V4,$B$2:$V$2,AD$2)</f>
        <v>55660.22014396677</v>
      </c>
      <c r="AE4" s="8" cm="1">
        <f t="array" ref="AE4">TREND($B4:$V4,$B$2:$V$2,AE$2)</f>
        <v>54586.755469553391</v>
      </c>
      <c r="AG4" s="3">
        <f>(W4-실제값!W4)^2</f>
        <v>24140.396707698925</v>
      </c>
      <c r="AH4" s="3">
        <f>(X4-실제값!X4)^2</f>
        <v>3938.4445482486076</v>
      </c>
      <c r="AI4" s="3">
        <f>(Y4-실제값!Y4)^2</f>
        <v>48541.69468869004</v>
      </c>
      <c r="AJ4" s="3">
        <f>(Z4-실제값!Z4)^2</f>
        <v>79549.287049762905</v>
      </c>
      <c r="AK4" s="3">
        <f>(AA4-실제값!AA4)^2</f>
        <v>3931049.623693713</v>
      </c>
      <c r="AL4" s="3">
        <f>(AB4-실제값!AB4)^2</f>
        <v>546610.6230375024</v>
      </c>
      <c r="AM4" s="3">
        <f>(AC4-실제값!AC4)^2</f>
        <v>19442356.101794165</v>
      </c>
      <c r="AN4" s="3">
        <f>(AD4-실제값!AD4)^2</f>
        <v>13286234.794799479</v>
      </c>
    </row>
    <row r="5" spans="1:41" x14ac:dyDescent="0.3">
      <c r="A5" s="1">
        <v>1</v>
      </c>
      <c r="B5" s="2">
        <v>6839.3473391891848</v>
      </c>
      <c r="C5" s="2">
        <v>6113.3922204265373</v>
      </c>
      <c r="D5" s="2">
        <v>6058.0622767828045</v>
      </c>
      <c r="E5" s="2">
        <v>5779.5204906106701</v>
      </c>
      <c r="F5" s="2">
        <v>5730.6936102061736</v>
      </c>
      <c r="G5" s="2">
        <v>5648.6255862893622</v>
      </c>
      <c r="H5" s="2">
        <v>5655.5801539449512</v>
      </c>
      <c r="I5" s="2">
        <v>5387.7039021283726</v>
      </c>
      <c r="J5" s="2">
        <v>5230.8413393177916</v>
      </c>
      <c r="K5" s="2">
        <v>5232.455706153658</v>
      </c>
      <c r="L5" s="2">
        <v>5357.3895710613642</v>
      </c>
      <c r="M5" s="2">
        <v>4791.4686565875918</v>
      </c>
      <c r="N5" s="2">
        <v>5180.1515492211547</v>
      </c>
      <c r="O5" s="2">
        <v>5324.8615101887808</v>
      </c>
      <c r="P5" s="2">
        <v>4655.8508500139014</v>
      </c>
      <c r="Q5" s="2">
        <v>4525.9826399602316</v>
      </c>
      <c r="R5" s="2">
        <v>4533.3307549202118</v>
      </c>
      <c r="S5" s="2">
        <v>4432.5984638586669</v>
      </c>
      <c r="T5" s="2">
        <v>4586.2094883306472</v>
      </c>
      <c r="U5" s="2">
        <v>3945.8853297548894</v>
      </c>
      <c r="V5" s="2">
        <v>4520.5009598970873</v>
      </c>
      <c r="W5" s="8" cm="1">
        <f t="array" ref="W5">TREND($B5:$V5,$B$2:$V$2,W$2)</f>
        <v>4052.5000401090851</v>
      </c>
      <c r="X5" s="8" cm="1">
        <f t="array" ref="X5">TREND($B5:$V5,$B$2:$V$2,X$2)</f>
        <v>3946.7513320720582</v>
      </c>
      <c r="Y5" s="8" cm="1">
        <f t="array" ref="Y5">TREND($B5:$V5,$B$2:$V$2,Y$2)</f>
        <v>3841.0026240350312</v>
      </c>
      <c r="Z5" s="8" cm="1">
        <f t="array" ref="Z5">TREND($B5:$V5,$B$2:$V$2,Z$2)</f>
        <v>3735.2539159980042</v>
      </c>
      <c r="AA5" s="8" cm="1">
        <f t="array" ref="AA5">TREND($B5:$V5,$B$2:$V$2,AA$2)</f>
        <v>3629.5052079609768</v>
      </c>
      <c r="AB5" s="8" cm="1">
        <f t="array" ref="AB5">TREND($B5:$V5,$B$2:$V$2,AB$2)</f>
        <v>3523.7564999239498</v>
      </c>
      <c r="AC5" s="8" cm="1">
        <f t="array" ref="AC5">TREND($B5:$V5,$B$2:$V$2,AC$2)</f>
        <v>3418.0077918869229</v>
      </c>
      <c r="AD5" s="8" cm="1">
        <f t="array" ref="AD5">TREND($B5:$V5,$B$2:$V$2,AD$2)</f>
        <v>3312.2590838498959</v>
      </c>
      <c r="AE5" s="8" cm="1">
        <f t="array" ref="AE5">TREND($B5:$V5,$B$2:$V$2,AE$2)</f>
        <v>3206.5103758128685</v>
      </c>
      <c r="AG5" s="3">
        <f>(W5-실제값!W5)^2</f>
        <v>50984.41921232934</v>
      </c>
      <c r="AH5" s="3">
        <f>(X5-실제값!X5)^2</f>
        <v>79162.098601590929</v>
      </c>
      <c r="AI5" s="3">
        <f>(Y5-실제값!Y5)^2</f>
        <v>86983.82616811787</v>
      </c>
      <c r="AJ5" s="3">
        <f>(Z5-실제값!Z5)^2</f>
        <v>185247.65413044152</v>
      </c>
      <c r="AK5" s="3">
        <f>(AA5-실제값!AA5)^2</f>
        <v>136329.51913179251</v>
      </c>
      <c r="AL5" s="3">
        <f>(AB5-실제값!AB5)^2</f>
        <v>271480.38309409987</v>
      </c>
      <c r="AM5" s="3">
        <f>(AC5-실제값!AC5)^2</f>
        <v>1621924.4892143852</v>
      </c>
      <c r="AN5" s="3">
        <f>(AD5-실제값!AD5)^2</f>
        <v>2149315.912876179</v>
      </c>
    </row>
    <row r="6" spans="1:41" x14ac:dyDescent="0.3">
      <c r="A6" s="1">
        <v>2</v>
      </c>
      <c r="B6" s="2">
        <v>4701.4940093401856</v>
      </c>
      <c r="C6" s="2">
        <v>4388.9051813565648</v>
      </c>
      <c r="D6" s="2">
        <v>4017.3179313606674</v>
      </c>
      <c r="E6" s="2">
        <v>3934.6370084571417</v>
      </c>
      <c r="F6" s="2">
        <v>4100.8502393605186</v>
      </c>
      <c r="G6" s="2">
        <v>3817.3657091481409</v>
      </c>
      <c r="H6" s="2">
        <v>3845.0459203056353</v>
      </c>
      <c r="I6" s="2">
        <v>3693.4859481161875</v>
      </c>
      <c r="J6" s="2">
        <v>3730.3295721305458</v>
      </c>
      <c r="K6" s="2">
        <v>3298.0573417537389</v>
      </c>
      <c r="L6" s="2">
        <v>3661.7913474137176</v>
      </c>
      <c r="M6" s="2">
        <v>3292.6719471249985</v>
      </c>
      <c r="N6" s="2">
        <v>3274.0937446735579</v>
      </c>
      <c r="O6" s="2">
        <v>3330.7342112456454</v>
      </c>
      <c r="P6" s="2">
        <v>3161.5719638882942</v>
      </c>
      <c r="Q6" s="2">
        <v>3153.2965084063339</v>
      </c>
      <c r="R6" s="2">
        <v>3008.5308726296644</v>
      </c>
      <c r="S6" s="2">
        <v>3055.2743898941671</v>
      </c>
      <c r="T6" s="2">
        <v>2891.0371419056823</v>
      </c>
      <c r="U6" s="2">
        <v>2768.6212150301512</v>
      </c>
      <c r="V6" s="2">
        <v>2773.7575549841395</v>
      </c>
      <c r="W6" s="8" cm="1">
        <f t="array" ref="W6">TREND($B6:$V6,$B$2:$V$2,W$2)</f>
        <v>2609.8512955107926</v>
      </c>
      <c r="X6" s="8" cm="1">
        <f t="array" ref="X6">TREND($B6:$V6,$B$2:$V$2,X$2)</f>
        <v>2527.201977100407</v>
      </c>
      <c r="Y6" s="8" cm="1">
        <f t="array" ref="Y6">TREND($B6:$V6,$B$2:$V$2,Y$2)</f>
        <v>2444.5526586900214</v>
      </c>
      <c r="Z6" s="8" cm="1">
        <f t="array" ref="Z6">TREND($B6:$V6,$B$2:$V$2,Z$2)</f>
        <v>2361.9033402796363</v>
      </c>
      <c r="AA6" s="8" cm="1">
        <f t="array" ref="AA6">TREND($B6:$V6,$B$2:$V$2,AA$2)</f>
        <v>2279.2540218692507</v>
      </c>
      <c r="AB6" s="8" cm="1">
        <f t="array" ref="AB6">TREND($B6:$V6,$B$2:$V$2,AB$2)</f>
        <v>2196.6047034588655</v>
      </c>
      <c r="AC6" s="8" cm="1">
        <f t="array" ref="AC6">TREND($B6:$V6,$B$2:$V$2,AC$2)</f>
        <v>2113.9553850484799</v>
      </c>
      <c r="AD6" s="8" cm="1">
        <f t="array" ref="AD6">TREND($B6:$V6,$B$2:$V$2,AD$2)</f>
        <v>2031.3060666380948</v>
      </c>
      <c r="AE6" s="8" cm="1">
        <f t="array" ref="AE6">TREND($B6:$V6,$B$2:$V$2,AE$2)</f>
        <v>1948.6567482277092</v>
      </c>
      <c r="AG6" s="3">
        <f>(W6-실제값!W6)^2</f>
        <v>41996.425574547975</v>
      </c>
      <c r="AH6" s="3">
        <f>(X6-실제값!X6)^2</f>
        <v>100607.34771428772</v>
      </c>
      <c r="AI6" s="3">
        <f>(Y6-실제값!Y6)^2</f>
        <v>283247.92861455563</v>
      </c>
      <c r="AJ6" s="3">
        <f>(Z6-실제값!Z6)^2</f>
        <v>34647.384810526193</v>
      </c>
      <c r="AK6" s="3">
        <f>(AA6-실제값!AA6)^2</f>
        <v>69418.067026017583</v>
      </c>
      <c r="AL6" s="3">
        <f>(AB6-실제값!AB6)^2</f>
        <v>184296.09377545005</v>
      </c>
      <c r="AM6" s="3">
        <f>(AC6-실제값!AC6)^2</f>
        <v>834959.89342990436</v>
      </c>
      <c r="AN6" s="3">
        <f>(AD6-실제값!AD6)^2</f>
        <v>1641716.6195705025</v>
      </c>
    </row>
    <row r="7" spans="1:41" x14ac:dyDescent="0.3">
      <c r="A7" s="1">
        <v>3</v>
      </c>
      <c r="B7" s="2">
        <v>3480.0646490263516</v>
      </c>
      <c r="C7" s="2">
        <v>3559.9939260123269</v>
      </c>
      <c r="D7" s="2">
        <v>3257.8705627879744</v>
      </c>
      <c r="E7" s="2">
        <v>2878.1787173720763</v>
      </c>
      <c r="F7" s="2">
        <v>3056.872830688294</v>
      </c>
      <c r="G7" s="2">
        <v>2854.937044118913</v>
      </c>
      <c r="H7" s="2">
        <v>2889.5161661774723</v>
      </c>
      <c r="I7" s="2">
        <v>2761.4781322092581</v>
      </c>
      <c r="J7" s="2">
        <v>2966.4029470619648</v>
      </c>
      <c r="K7" s="2">
        <v>2517.262391327451</v>
      </c>
      <c r="L7" s="2">
        <v>2557.8871272827364</v>
      </c>
      <c r="M7" s="2">
        <v>2488.3197211743109</v>
      </c>
      <c r="N7" s="2">
        <v>2456.2291815960875</v>
      </c>
      <c r="O7" s="2">
        <v>2541.1579934187316</v>
      </c>
      <c r="P7" s="2">
        <v>2431.8258137174944</v>
      </c>
      <c r="Q7" s="2">
        <v>2434.2643283182406</v>
      </c>
      <c r="R7" s="2">
        <v>2345.6050433959817</v>
      </c>
      <c r="S7" s="2">
        <v>2234.6133356270143</v>
      </c>
      <c r="T7" s="2">
        <v>2117.9377029733291</v>
      </c>
      <c r="U7" s="2">
        <v>2098.8611237298742</v>
      </c>
      <c r="V7" s="2">
        <v>2263.3605235085683</v>
      </c>
      <c r="W7" s="8" cm="1">
        <f t="array" ref="W7">TREND($B7:$V7,$B$2:$V$2,W$2)</f>
        <v>1977.9308311701247</v>
      </c>
      <c r="X7" s="8" cm="1">
        <f t="array" ref="X7">TREND($B7:$V7,$B$2:$V$2,X$2)</f>
        <v>1914.4845462915455</v>
      </c>
      <c r="Y7" s="8" cm="1">
        <f t="array" ref="Y7">TREND($B7:$V7,$B$2:$V$2,Y$2)</f>
        <v>1851.038261412966</v>
      </c>
      <c r="Z7" s="8" cm="1">
        <f t="array" ref="Z7">TREND($B7:$V7,$B$2:$V$2,Z$2)</f>
        <v>1787.5919765343867</v>
      </c>
      <c r="AA7" s="8" cm="1">
        <f t="array" ref="AA7">TREND($B7:$V7,$B$2:$V$2,AA$2)</f>
        <v>1724.1456916558072</v>
      </c>
      <c r="AB7" s="8" cm="1">
        <f t="array" ref="AB7">TREND($B7:$V7,$B$2:$V$2,AB$2)</f>
        <v>1660.699406777228</v>
      </c>
      <c r="AC7" s="8" cm="1">
        <f t="array" ref="AC7">TREND($B7:$V7,$B$2:$V$2,AC$2)</f>
        <v>1597.2531218986485</v>
      </c>
      <c r="AD7" s="8" cm="1">
        <f t="array" ref="AD7">TREND($B7:$V7,$B$2:$V$2,AD$2)</f>
        <v>1533.8068370200692</v>
      </c>
      <c r="AE7" s="8" cm="1">
        <f t="array" ref="AE7">TREND($B7:$V7,$B$2:$V$2,AE$2)</f>
        <v>1470.3605521414897</v>
      </c>
      <c r="AG7" s="3">
        <f>(W7-실제값!W7)^2</f>
        <v>103902.79016763314</v>
      </c>
      <c r="AH7" s="3">
        <f>(X7-실제값!X7)^2</f>
        <v>116119.61339485174</v>
      </c>
      <c r="AI7" s="3">
        <f>(Y7-실제값!Y7)^2</f>
        <v>126700.65271559474</v>
      </c>
      <c r="AJ7" s="3">
        <f>(Z7-실제값!Z7)^2</f>
        <v>12015.924289049988</v>
      </c>
      <c r="AK7" s="3">
        <f>(AA7-실제값!AA7)^2</f>
        <v>88965.598716705397</v>
      </c>
      <c r="AL7" s="3">
        <f>(AB7-실제값!AB7)^2</f>
        <v>226236.09542381574</v>
      </c>
      <c r="AM7" s="3">
        <f>(AC7-실제값!AC7)^2</f>
        <v>392186.4663831502</v>
      </c>
      <c r="AN7" s="3">
        <f>(AD7-실제값!AD7)^2</f>
        <v>684079.04475852347</v>
      </c>
    </row>
    <row r="8" spans="1:41" x14ac:dyDescent="0.3">
      <c r="A8" s="1">
        <v>4</v>
      </c>
      <c r="B8" s="2">
        <v>2865.8427026107765</v>
      </c>
      <c r="C8" s="2">
        <v>2703.4091441809196</v>
      </c>
      <c r="D8" s="2">
        <v>2468.2281235010496</v>
      </c>
      <c r="E8" s="2">
        <v>2323.5320634907466</v>
      </c>
      <c r="F8" s="2">
        <v>2337.0529384365364</v>
      </c>
      <c r="G8" s="2">
        <v>2141.5737222376642</v>
      </c>
      <c r="H8" s="2">
        <v>2419.0878166418761</v>
      </c>
      <c r="I8" s="2">
        <v>2355.4674648413552</v>
      </c>
      <c r="J8" s="2">
        <v>2212.9446159952267</v>
      </c>
      <c r="K8" s="2">
        <v>2116.0694693553874</v>
      </c>
      <c r="L8" s="2">
        <v>2068.3887615195499</v>
      </c>
      <c r="M8" s="2">
        <v>1936.0089620632887</v>
      </c>
      <c r="N8" s="2">
        <v>2023.4810625596899</v>
      </c>
      <c r="O8" s="2">
        <v>1912.4911044761184</v>
      </c>
      <c r="P8" s="2">
        <v>1792.7049175781317</v>
      </c>
      <c r="Q8" s="2">
        <v>1765.1712896379925</v>
      </c>
      <c r="R8" s="2">
        <v>1794.6428505379117</v>
      </c>
      <c r="S8" s="2">
        <v>1969.0235027825252</v>
      </c>
      <c r="T8" s="2">
        <v>1808.2082589479537</v>
      </c>
      <c r="U8" s="2">
        <v>1886.1796701281767</v>
      </c>
      <c r="V8" s="2">
        <v>1662.5157804811279</v>
      </c>
      <c r="W8" s="8" cm="1">
        <f t="array" ref="W8">TREND($B8:$V8,$B$2:$V$2,W$2)</f>
        <v>1598.0015204136555</v>
      </c>
      <c r="X8" s="8" cm="1">
        <f t="array" ref="X8">TREND($B8:$V8,$B$2:$V$2,X$2)</f>
        <v>1550.3651901395549</v>
      </c>
      <c r="Y8" s="8" cm="1">
        <f t="array" ref="Y8">TREND($B8:$V8,$B$2:$V$2,Y$2)</f>
        <v>1502.7288598654543</v>
      </c>
      <c r="Z8" s="8" cm="1">
        <f t="array" ref="Z8">TREND($B8:$V8,$B$2:$V$2,Z$2)</f>
        <v>1455.0925295913537</v>
      </c>
      <c r="AA8" s="8" cm="1">
        <f t="array" ref="AA8">TREND($B8:$V8,$B$2:$V$2,AA$2)</f>
        <v>1407.4561993172531</v>
      </c>
      <c r="AB8" s="8" cm="1">
        <f t="array" ref="AB8">TREND($B8:$V8,$B$2:$V$2,AB$2)</f>
        <v>1359.8198690431525</v>
      </c>
      <c r="AC8" s="8" cm="1">
        <f t="array" ref="AC8">TREND($B8:$V8,$B$2:$V$2,AC$2)</f>
        <v>1312.1835387690519</v>
      </c>
      <c r="AD8" s="8" cm="1">
        <f t="array" ref="AD8">TREND($B8:$V8,$B$2:$V$2,AD$2)</f>
        <v>1264.5472084949513</v>
      </c>
      <c r="AE8" s="8" cm="1">
        <f t="array" ref="AE8">TREND($B8:$V8,$B$2:$V$2,AE$2)</f>
        <v>1216.9108782208507</v>
      </c>
      <c r="AG8" s="3">
        <f>(W8-실제값!W8)^2</f>
        <v>5060.5774093812806</v>
      </c>
      <c r="AH8" s="3">
        <f>(X8-실제값!X8)^2</f>
        <v>1671.1032470584312</v>
      </c>
      <c r="AI8" s="3">
        <f>(Y8-실제값!Y8)^2</f>
        <v>33896.979039919803</v>
      </c>
      <c r="AJ8" s="3">
        <f>(Z8-실제값!Z8)^2</f>
        <v>2747.1849469261983</v>
      </c>
      <c r="AK8" s="3">
        <f>(AA8-실제값!AA8)^2</f>
        <v>5931.7979836235345</v>
      </c>
      <c r="AL8" s="3">
        <f>(AB8-실제값!AB8)^2</f>
        <v>82973.935681006318</v>
      </c>
      <c r="AM8" s="3">
        <f>(AC8-실제값!AC8)^2</f>
        <v>183923.42909217346</v>
      </c>
      <c r="AN8" s="3">
        <f>(AD8-실제값!AD8)^2</f>
        <v>274832.93878091231</v>
      </c>
    </row>
    <row r="9" spans="1:41" x14ac:dyDescent="0.3">
      <c r="A9" s="1">
        <v>5</v>
      </c>
      <c r="B9" s="2">
        <v>2482.162907116935</v>
      </c>
      <c r="C9" s="2">
        <v>2601.0110897832146</v>
      </c>
      <c r="D9" s="2">
        <v>2267.2880739397551</v>
      </c>
      <c r="E9" s="2">
        <v>2277.9464070306058</v>
      </c>
      <c r="F9" s="2">
        <v>2170.7548277252363</v>
      </c>
      <c r="G9" s="2">
        <v>2103.4630069828695</v>
      </c>
      <c r="H9" s="2">
        <v>1899.7442902530788</v>
      </c>
      <c r="I9" s="2">
        <v>1863.3358560495001</v>
      </c>
      <c r="J9" s="2">
        <v>1940.8385452986165</v>
      </c>
      <c r="K9" s="2">
        <v>1807.6360273322459</v>
      </c>
      <c r="L9" s="2">
        <v>1711.8792565975698</v>
      </c>
      <c r="M9" s="2">
        <v>2000.5546728249158</v>
      </c>
      <c r="N9" s="2">
        <v>1680.6529654352948</v>
      </c>
      <c r="O9" s="2">
        <v>1533.7896617262606</v>
      </c>
      <c r="P9" s="2">
        <v>1538.307221079348</v>
      </c>
      <c r="Q9" s="2">
        <v>1405.5454742116794</v>
      </c>
      <c r="R9" s="2">
        <v>1565.1523594352566</v>
      </c>
      <c r="S9" s="2">
        <v>1423.6491829800079</v>
      </c>
      <c r="T9" s="2">
        <v>1494.4420910188956</v>
      </c>
      <c r="U9" s="2">
        <v>1402.9876714543425</v>
      </c>
      <c r="V9" s="2">
        <v>1567.4938475549097</v>
      </c>
      <c r="W9" s="8" cm="1">
        <f t="array" ref="W9">TREND($B9:$V9,$B$2:$V$2,W$2)</f>
        <v>1245.0284735186601</v>
      </c>
      <c r="X9" s="8" cm="1">
        <f t="array" ref="X9">TREND($B9:$V9,$B$2:$V$2,X$2)</f>
        <v>1190.5131597007437</v>
      </c>
      <c r="Y9" s="8" cm="1">
        <f t="array" ref="Y9">TREND($B9:$V9,$B$2:$V$2,Y$2)</f>
        <v>1135.9978458828273</v>
      </c>
      <c r="Z9" s="8" cm="1">
        <f t="array" ref="Z9">TREND($B9:$V9,$B$2:$V$2,Z$2)</f>
        <v>1081.4825320649109</v>
      </c>
      <c r="AA9" s="8" cm="1">
        <f t="array" ref="AA9">TREND($B9:$V9,$B$2:$V$2,AA$2)</f>
        <v>1026.9672182469944</v>
      </c>
      <c r="AB9" s="8" cm="1">
        <f t="array" ref="AB9">TREND($B9:$V9,$B$2:$V$2,AB$2)</f>
        <v>972.45190442907824</v>
      </c>
      <c r="AC9" s="8" cm="1">
        <f t="array" ref="AC9">TREND($B9:$V9,$B$2:$V$2,AC$2)</f>
        <v>917.93659061116182</v>
      </c>
      <c r="AD9" s="8" cm="1">
        <f t="array" ref="AD9">TREND($B9:$V9,$B$2:$V$2,AD$2)</f>
        <v>863.4212767932454</v>
      </c>
      <c r="AE9" s="8" cm="1">
        <f t="array" ref="AE9">TREND($B9:$V9,$B$2:$V$2,AE$2)</f>
        <v>808.9059629753292</v>
      </c>
      <c r="AG9" s="3">
        <f>(W9-실제값!W9)^2</f>
        <v>26836.023534297979</v>
      </c>
      <c r="AH9" s="3">
        <f>(X9-실제값!X9)^2</f>
        <v>71957.236717037609</v>
      </c>
      <c r="AI9" s="3">
        <f>(Y9-실제값!Y9)^2</f>
        <v>89206.803262591726</v>
      </c>
      <c r="AJ9" s="3">
        <f>(Z9-실제값!Z9)^2</f>
        <v>111118.65744568218</v>
      </c>
      <c r="AK9" s="3">
        <f>(AA9-실제값!AA9)^2</f>
        <v>184275.24870163205</v>
      </c>
      <c r="AL9" s="3">
        <f>(AB9-실제값!AB9)^2</f>
        <v>227442.30619553206</v>
      </c>
      <c r="AM9" s="3">
        <f>(AC9-실제값!AC9)^2</f>
        <v>551810.09852835466</v>
      </c>
      <c r="AN9" s="3">
        <f>(AD9-실제값!AD9)^2</f>
        <v>635512.05003859417</v>
      </c>
    </row>
    <row r="10" spans="1:41" x14ac:dyDescent="0.3">
      <c r="A10" s="1">
        <v>6</v>
      </c>
      <c r="B10" s="2">
        <v>2199.0673360816586</v>
      </c>
      <c r="C10" s="2">
        <v>2332.8037838657951</v>
      </c>
      <c r="D10" s="2">
        <v>2055.0700368838748</v>
      </c>
      <c r="E10" s="2">
        <v>1974.3920984232279</v>
      </c>
      <c r="F10" s="2">
        <v>1834.7328018117496</v>
      </c>
      <c r="G10" s="2">
        <v>1843.5250348289164</v>
      </c>
      <c r="H10" s="2">
        <v>1723.9227635795041</v>
      </c>
      <c r="I10" s="2">
        <v>1610.7004098129607</v>
      </c>
      <c r="J10" s="2">
        <v>1721.5109148324416</v>
      </c>
      <c r="K10" s="2">
        <v>1788.3157361133958</v>
      </c>
      <c r="L10" s="2">
        <v>1692.9099672586456</v>
      </c>
      <c r="M10" s="2">
        <v>1439.4798314655147</v>
      </c>
      <c r="N10" s="2">
        <v>1549.0923694469282</v>
      </c>
      <c r="O10" s="2">
        <v>1317.54413656971</v>
      </c>
      <c r="P10" s="2">
        <v>1346.2213272147612</v>
      </c>
      <c r="Q10" s="2">
        <v>1234.6463912121608</v>
      </c>
      <c r="R10" s="2">
        <v>1360.2717052132896</v>
      </c>
      <c r="S10" s="2">
        <v>1163.8017263821976</v>
      </c>
      <c r="T10" s="2">
        <v>1306.1538277338498</v>
      </c>
      <c r="U10" s="2">
        <v>1282.2700731781529</v>
      </c>
      <c r="V10" s="2">
        <v>1360.2452797825852</v>
      </c>
      <c r="W10" s="8" cm="1">
        <f t="array" ref="W10">TREND($B10:$V10,$B$2:$V$2,W$2)</f>
        <v>1075.7904511050758</v>
      </c>
      <c r="X10" s="8" cm="1">
        <f t="array" ref="X10">TREND($B10:$V10,$B$2:$V$2,X$2)</f>
        <v>1025.8117581246224</v>
      </c>
      <c r="Y10" s="8" cm="1">
        <f t="array" ref="Y10">TREND($B10:$V10,$B$2:$V$2,Y$2)</f>
        <v>975.83306514416904</v>
      </c>
      <c r="Z10" s="8" cm="1">
        <f t="array" ref="Z10">TREND($B10:$V10,$B$2:$V$2,Z$2)</f>
        <v>925.85437216371565</v>
      </c>
      <c r="AA10" s="8" cm="1">
        <f t="array" ref="AA10">TREND($B10:$V10,$B$2:$V$2,AA$2)</f>
        <v>875.87567918326226</v>
      </c>
      <c r="AB10" s="8" cm="1">
        <f t="array" ref="AB10">TREND($B10:$V10,$B$2:$V$2,AB$2)</f>
        <v>825.89698620280888</v>
      </c>
      <c r="AC10" s="8" cm="1">
        <f t="array" ref="AC10">TREND($B10:$V10,$B$2:$V$2,AC$2)</f>
        <v>775.91829322235549</v>
      </c>
      <c r="AD10" s="8" cm="1">
        <f t="array" ref="AD10">TREND($B10:$V10,$B$2:$V$2,AD$2)</f>
        <v>725.9396002419021</v>
      </c>
      <c r="AE10" s="8" cm="1">
        <f t="array" ref="AE10">TREND($B10:$V10,$B$2:$V$2,AE$2)</f>
        <v>675.96090726144871</v>
      </c>
      <c r="AG10" s="3">
        <f>(W10-실제값!W10)^2</f>
        <v>87948.865236162106</v>
      </c>
      <c r="AH10" s="3">
        <f>(X10-실제값!X10)^2</f>
        <v>21227.126085391013</v>
      </c>
      <c r="AI10" s="3">
        <f>(Y10-실제값!Y10)^2</f>
        <v>51179.62505260676</v>
      </c>
      <c r="AJ10" s="3">
        <f>(Z10-실제값!Z10)^2</f>
        <v>135989.63122225105</v>
      </c>
      <c r="AK10" s="3">
        <f>(AA10-실제값!AA10)^2</f>
        <v>107338.45353490513</v>
      </c>
      <c r="AL10" s="3">
        <f>(AB10-실제값!AB10)^2</f>
        <v>328061.59228899505</v>
      </c>
      <c r="AM10" s="3">
        <f>(AC10-실제값!AC10)^2</f>
        <v>375133.11005690822</v>
      </c>
      <c r="AN10" s="3">
        <f>(AD10-실제값!AD10)^2</f>
        <v>380539.16639480571</v>
      </c>
    </row>
    <row r="11" spans="1:41" x14ac:dyDescent="0.3">
      <c r="A11" s="1">
        <v>7</v>
      </c>
      <c r="B11" s="2">
        <v>2142.1907096307605</v>
      </c>
      <c r="C11" s="2">
        <v>2096.7596051830628</v>
      </c>
      <c r="D11" s="2">
        <v>1882.0853959701903</v>
      </c>
      <c r="E11" s="2">
        <v>2030.2086801475339</v>
      </c>
      <c r="F11" s="2">
        <v>1808.8335722022161</v>
      </c>
      <c r="G11" s="2">
        <v>1642.2417432556033</v>
      </c>
      <c r="H11" s="2">
        <v>1469.9034073317855</v>
      </c>
      <c r="I11" s="2">
        <v>1593.2304747230721</v>
      </c>
      <c r="J11" s="2">
        <v>1527.5598621757174</v>
      </c>
      <c r="K11" s="2">
        <v>1580.6137867518937</v>
      </c>
      <c r="L11" s="2">
        <v>1471.1560774442946</v>
      </c>
      <c r="M11" s="2">
        <v>1455.9842063075259</v>
      </c>
      <c r="N11" s="2">
        <v>1497.2365692551907</v>
      </c>
      <c r="O11" s="2">
        <v>1382.8147216704881</v>
      </c>
      <c r="P11" s="2">
        <v>1260.5235343389124</v>
      </c>
      <c r="Q11" s="2">
        <v>1303.6863709410613</v>
      </c>
      <c r="R11" s="2">
        <v>1234.5371830910933</v>
      </c>
      <c r="S11" s="2">
        <v>1381.0381231253648</v>
      </c>
      <c r="T11" s="2">
        <v>1204.0323033238769</v>
      </c>
      <c r="U11" s="2">
        <v>1293.2440927646612</v>
      </c>
      <c r="V11" s="2">
        <v>1136.9503168702988</v>
      </c>
      <c r="W11" s="8" cm="1">
        <f t="array" ref="W11">TREND($B11:$V11,$B$2:$V$2,W$2)</f>
        <v>1056.2501261190287</v>
      </c>
      <c r="X11" s="8" cm="1">
        <f t="array" ref="X11">TREND($B11:$V11,$B$2:$V$2,X$2)</f>
        <v>1012.0355023614311</v>
      </c>
      <c r="Y11" s="8" cm="1">
        <f t="array" ref="Y11">TREND($B11:$V11,$B$2:$V$2,Y$2)</f>
        <v>967.82087860383376</v>
      </c>
      <c r="Z11" s="8" cm="1">
        <f t="array" ref="Z11">TREND($B11:$V11,$B$2:$V$2,Z$2)</f>
        <v>923.6062548462362</v>
      </c>
      <c r="AA11" s="8" cm="1">
        <f t="array" ref="AA11">TREND($B11:$V11,$B$2:$V$2,AA$2)</f>
        <v>879.39163108863886</v>
      </c>
      <c r="AB11" s="8" cm="1">
        <f t="array" ref="AB11">TREND($B11:$V11,$B$2:$V$2,AB$2)</f>
        <v>835.1770073310413</v>
      </c>
      <c r="AC11" s="8" cm="1">
        <f t="array" ref="AC11">TREND($B11:$V11,$B$2:$V$2,AC$2)</f>
        <v>790.96238357344396</v>
      </c>
      <c r="AD11" s="8" cm="1">
        <f t="array" ref="AD11">TREND($B11:$V11,$B$2:$V$2,AD$2)</f>
        <v>746.74775981584639</v>
      </c>
      <c r="AE11" s="8" cm="1">
        <f t="array" ref="AE11">TREND($B11:$V11,$B$2:$V$2,AE$2)</f>
        <v>702.53313605824906</v>
      </c>
      <c r="AG11" s="3">
        <f>(W11-실제값!W11)^2</f>
        <v>60934.025888175689</v>
      </c>
      <c r="AH11" s="3">
        <f>(X11-실제값!X11)^2</f>
        <v>80061.482862915611</v>
      </c>
      <c r="AI11" s="3">
        <f>(Y11-실제값!Y11)^2</f>
        <v>42030.883799226409</v>
      </c>
      <c r="AJ11" s="3">
        <f>(Z11-실제값!Z11)^2</f>
        <v>63190.64594819276</v>
      </c>
      <c r="AK11" s="3">
        <f>(AA11-실제값!AA11)^2</f>
        <v>74859.247163395339</v>
      </c>
      <c r="AL11" s="3">
        <f>(AB11-실제값!AB11)^2</f>
        <v>158009.01636484856</v>
      </c>
      <c r="AM11" s="3">
        <f>(AC11-실제값!AC11)^2</f>
        <v>118410.27441463318</v>
      </c>
      <c r="AN11" s="3">
        <f>(AD11-실제값!AD11)^2</f>
        <v>267856.59006350557</v>
      </c>
    </row>
    <row r="12" spans="1:41" x14ac:dyDescent="0.3">
      <c r="A12" s="1">
        <v>8</v>
      </c>
      <c r="B12" s="2">
        <v>2331.5176086007123</v>
      </c>
      <c r="C12" s="2">
        <v>2002.3979820441762</v>
      </c>
      <c r="D12" s="2">
        <v>1967.606121671043</v>
      </c>
      <c r="E12" s="2">
        <v>1711.1294022492905</v>
      </c>
      <c r="F12" s="2">
        <v>1830.2498037205376</v>
      </c>
      <c r="G12" s="2">
        <v>1634.8616420357753</v>
      </c>
      <c r="H12" s="2">
        <v>1593.0613546108495</v>
      </c>
      <c r="I12" s="2">
        <v>1673.382768794763</v>
      </c>
      <c r="J12" s="2">
        <v>1569.8361015949652</v>
      </c>
      <c r="K12" s="2">
        <v>1464.450096770247</v>
      </c>
      <c r="L12" s="2">
        <v>1480.3317105059816</v>
      </c>
      <c r="M12" s="2">
        <v>1531.5722561273781</v>
      </c>
      <c r="N12" s="2">
        <v>1424.4660962547687</v>
      </c>
      <c r="O12" s="2">
        <v>1404.9348021345857</v>
      </c>
      <c r="P12" s="2">
        <v>1293.2026868130185</v>
      </c>
      <c r="Q12" s="2">
        <v>1240.9813987211332</v>
      </c>
      <c r="R12" s="2">
        <v>1324.5283071958679</v>
      </c>
      <c r="S12" s="2">
        <v>1149.8800914931619</v>
      </c>
      <c r="T12" s="2">
        <v>1243.8673743466125</v>
      </c>
      <c r="U12" s="2">
        <v>1210.461805712808</v>
      </c>
      <c r="V12" s="2">
        <v>1270.5931303674081</v>
      </c>
      <c r="W12" s="8" cm="1">
        <f t="array" ref="W12">TREND($B12:$V12,$B$2:$V$2,W$2)</f>
        <v>1045.0988999685273</v>
      </c>
      <c r="X12" s="8" cm="1">
        <f t="array" ref="X12">TREND($B12:$V12,$B$2:$V$2,X$2)</f>
        <v>1000.050260823826</v>
      </c>
      <c r="Y12" s="8" cm="1">
        <f t="array" ref="Y12">TREND($B12:$V12,$B$2:$V$2,Y$2)</f>
        <v>955.00162167912481</v>
      </c>
      <c r="Z12" s="8" cm="1">
        <f t="array" ref="Z12">TREND($B12:$V12,$B$2:$V$2,Z$2)</f>
        <v>909.95298253442343</v>
      </c>
      <c r="AA12" s="8" cm="1">
        <f t="array" ref="AA12">TREND($B12:$V12,$B$2:$V$2,AA$2)</f>
        <v>864.90434338972204</v>
      </c>
      <c r="AB12" s="8" cm="1">
        <f t="array" ref="AB12">TREND($B12:$V12,$B$2:$V$2,AB$2)</f>
        <v>819.85570424502066</v>
      </c>
      <c r="AC12" s="8" cm="1">
        <f t="array" ref="AC12">TREND($B12:$V12,$B$2:$V$2,AC$2)</f>
        <v>774.80706510031928</v>
      </c>
      <c r="AD12" s="8" cm="1">
        <f t="array" ref="AD12">TREND($B12:$V12,$B$2:$V$2,AD$2)</f>
        <v>729.75842595561789</v>
      </c>
      <c r="AE12" s="8" cm="1">
        <f t="array" ref="AE12">TREND($B12:$V12,$B$2:$V$2,AE$2)</f>
        <v>684.70978681091651</v>
      </c>
      <c r="AG12" s="3">
        <f>(W12-실제값!W12)^2</f>
        <v>95645.791320868346</v>
      </c>
      <c r="AH12" s="3">
        <f>(X12-실제값!X12)^2</f>
        <v>33934.51878075226</v>
      </c>
      <c r="AI12" s="3">
        <f>(Y12-실제값!Y12)^2</f>
        <v>34693.86531631383</v>
      </c>
      <c r="AJ12" s="3">
        <f>(Z12-실제값!Z12)^2</f>
        <v>89185.031065219198</v>
      </c>
      <c r="AK12" s="3">
        <f>(AA12-실제값!AA12)^2</f>
        <v>21960.654482517555</v>
      </c>
      <c r="AL12" s="3">
        <f>(AB12-실제값!AB12)^2</f>
        <v>97829.338961797112</v>
      </c>
      <c r="AM12" s="3">
        <f>(AC12-실제값!AC12)^2</f>
        <v>238175.21534719167</v>
      </c>
      <c r="AN12" s="3">
        <f>(AD12-실제값!AD12)^2</f>
        <v>197433.19719999578</v>
      </c>
    </row>
    <row r="13" spans="1:41" x14ac:dyDescent="0.3">
      <c r="A13" s="1">
        <v>9</v>
      </c>
      <c r="B13" s="2">
        <v>2083.5380520587119</v>
      </c>
      <c r="C13" s="2">
        <v>1880.2691453699008</v>
      </c>
      <c r="D13" s="2">
        <v>1789.7405968618925</v>
      </c>
      <c r="E13" s="2">
        <v>1780.0885612342786</v>
      </c>
      <c r="F13" s="2">
        <v>1697.776819061326</v>
      </c>
      <c r="G13" s="2">
        <v>1579.2955238594209</v>
      </c>
      <c r="H13" s="2">
        <v>1621.0481622468744</v>
      </c>
      <c r="I13" s="2">
        <v>1576.9209180889302</v>
      </c>
      <c r="J13" s="2">
        <v>1372.5462192125192</v>
      </c>
      <c r="K13" s="2">
        <v>1603.1107902952704</v>
      </c>
      <c r="L13" s="2">
        <v>1486.8262717903851</v>
      </c>
      <c r="M13" s="2">
        <v>1351.5365493534036</v>
      </c>
      <c r="N13" s="2">
        <v>1413.94513060689</v>
      </c>
      <c r="O13" s="2">
        <v>1246.1462644035932</v>
      </c>
      <c r="P13" s="2">
        <v>1388.5185919824933</v>
      </c>
      <c r="Q13" s="2">
        <v>1219.8642144853568</v>
      </c>
      <c r="R13" s="2">
        <v>1161.8389136221447</v>
      </c>
      <c r="S13" s="2">
        <v>1214.9420878653455</v>
      </c>
      <c r="T13" s="2">
        <v>1348.7099319777842</v>
      </c>
      <c r="U13" s="2">
        <v>1278.8276826982028</v>
      </c>
      <c r="V13" s="2">
        <v>1249.6876196689807</v>
      </c>
      <c r="W13" s="8" cm="1">
        <f t="array" ref="W13">TREND($B13:$V13,$B$2:$V$2,W$2)</f>
        <v>1087.7739437444141</v>
      </c>
      <c r="X13" s="8" cm="1">
        <f t="array" ref="X13">TREND($B13:$V13,$B$2:$V$2,X$2)</f>
        <v>1050.9690726270503</v>
      </c>
      <c r="Y13" s="8" cm="1">
        <f t="array" ref="Y13">TREND($B13:$V13,$B$2:$V$2,Y$2)</f>
        <v>1014.1642015096866</v>
      </c>
      <c r="Z13" s="8" cm="1">
        <f t="array" ref="Z13">TREND($B13:$V13,$B$2:$V$2,Z$2)</f>
        <v>977.35933039232282</v>
      </c>
      <c r="AA13" s="8" cm="1">
        <f t="array" ref="AA13">TREND($B13:$V13,$B$2:$V$2,AA$2)</f>
        <v>940.55445927495907</v>
      </c>
      <c r="AB13" s="8" cm="1">
        <f t="array" ref="AB13">TREND($B13:$V13,$B$2:$V$2,AB$2)</f>
        <v>903.74958815759544</v>
      </c>
      <c r="AC13" s="8" cm="1">
        <f t="array" ref="AC13">TREND($B13:$V13,$B$2:$V$2,AC$2)</f>
        <v>866.94471704023181</v>
      </c>
      <c r="AD13" s="8" cm="1">
        <f t="array" ref="AD13">TREND($B13:$V13,$B$2:$V$2,AD$2)</f>
        <v>830.13984592286806</v>
      </c>
      <c r="AE13" s="8" cm="1">
        <f t="array" ref="AE13">TREND($B13:$V13,$B$2:$V$2,AE$2)</f>
        <v>793.33497480550432</v>
      </c>
      <c r="AG13" s="3">
        <f>(W13-실제값!W13)^2</f>
        <v>4329.0541429068462</v>
      </c>
      <c r="AH13" s="3">
        <f>(X13-실제값!X13)^2</f>
        <v>6958.9482678534996</v>
      </c>
      <c r="AI13" s="3">
        <f>(Y13-실제값!Y13)^2</f>
        <v>61247.757934572968</v>
      </c>
      <c r="AJ13" s="3">
        <f>(Z13-실제값!Z13)^2</f>
        <v>30844.480509978297</v>
      </c>
      <c r="AK13" s="3">
        <f>(AA13-실제값!AA13)^2</f>
        <v>27676.724797763793</v>
      </c>
      <c r="AL13" s="3">
        <f>(AB13-실제값!AB13)^2</f>
        <v>76490.030721385556</v>
      </c>
      <c r="AM13" s="3">
        <f>(AC13-실제값!AC13)^2</f>
        <v>93364.973706103221</v>
      </c>
      <c r="AN13" s="3">
        <f>(AD13-실제값!AD13)^2</f>
        <v>213247.44382705959</v>
      </c>
    </row>
    <row r="14" spans="1:41" x14ac:dyDescent="0.3">
      <c r="A14" s="1">
        <v>10</v>
      </c>
      <c r="B14" s="2">
        <v>1989.2797809247022</v>
      </c>
      <c r="C14" s="2">
        <v>1977.8827850771047</v>
      </c>
      <c r="D14" s="2">
        <v>1849.4153793319276</v>
      </c>
      <c r="E14" s="2">
        <v>1928.5105422574727</v>
      </c>
      <c r="F14" s="2">
        <v>1879.6688917221336</v>
      </c>
      <c r="G14" s="2">
        <v>1802.5756967720163</v>
      </c>
      <c r="H14" s="2">
        <v>1789.7385001819709</v>
      </c>
      <c r="I14" s="2">
        <v>1724.6495806135463</v>
      </c>
      <c r="J14" s="2">
        <v>1830.9891904193164</v>
      </c>
      <c r="K14" s="2">
        <v>1481.2326533452213</v>
      </c>
      <c r="L14" s="2">
        <v>1340.9055419639221</v>
      </c>
      <c r="M14" s="2">
        <v>1341.6305401248965</v>
      </c>
      <c r="N14" s="2">
        <v>1465.0972992044999</v>
      </c>
      <c r="O14" s="2">
        <v>1312.0288110456872</v>
      </c>
      <c r="P14" s="2">
        <v>1223.2967315999088</v>
      </c>
      <c r="Q14" s="2">
        <v>1098.7000835160566</v>
      </c>
      <c r="R14" s="2">
        <v>1198.9924833533537</v>
      </c>
      <c r="S14" s="2">
        <v>1192.6589471047616</v>
      </c>
      <c r="T14" s="2">
        <v>1120.288135674976</v>
      </c>
      <c r="U14" s="2">
        <v>1216.0149271217772</v>
      </c>
      <c r="V14" s="2">
        <v>1303.6916735412749</v>
      </c>
      <c r="W14" s="8" cm="1">
        <f t="array" ref="W14">TREND($B14:$V14,$B$2:$V$2,W$2)</f>
        <v>1003.081493481772</v>
      </c>
      <c r="X14" s="8" cm="1">
        <f t="array" ref="X14">TREND($B14:$V14,$B$2:$V$2,X$2)</f>
        <v>955.45146399354962</v>
      </c>
      <c r="Y14" s="8" cm="1">
        <f t="array" ref="Y14">TREND($B14:$V14,$B$2:$V$2,Y$2)</f>
        <v>907.82143450532749</v>
      </c>
      <c r="Z14" s="8" cm="1">
        <f t="array" ref="Z14">TREND($B14:$V14,$B$2:$V$2,Z$2)</f>
        <v>860.19140501710535</v>
      </c>
      <c r="AA14" s="8" cm="1">
        <f t="array" ref="AA14">TREND($B14:$V14,$B$2:$V$2,AA$2)</f>
        <v>812.56137552888322</v>
      </c>
      <c r="AB14" s="8" cm="1">
        <f t="array" ref="AB14">TREND($B14:$V14,$B$2:$V$2,AB$2)</f>
        <v>764.93134604066108</v>
      </c>
      <c r="AC14" s="8" cm="1">
        <f t="array" ref="AC14">TREND($B14:$V14,$B$2:$V$2,AC$2)</f>
        <v>717.30131655243895</v>
      </c>
      <c r="AD14" s="8" cm="1">
        <f t="array" ref="AD14">TREND($B14:$V14,$B$2:$V$2,AD$2)</f>
        <v>669.67128706421659</v>
      </c>
      <c r="AE14" s="8" cm="1">
        <f t="array" ref="AE14">TREND($B14:$V14,$B$2:$V$2,AE$2)</f>
        <v>622.04125757599445</v>
      </c>
      <c r="AG14" s="3">
        <f>(W14-실제값!W14)^2</f>
        <v>92544.728985926733</v>
      </c>
      <c r="AH14" s="3">
        <f>(X14-실제값!X14)^2</f>
        <v>180089.20290114291</v>
      </c>
      <c r="AI14" s="3">
        <f>(Y14-실제값!Y14)^2</f>
        <v>65521.814791708959</v>
      </c>
      <c r="AJ14" s="3">
        <f>(Z14-실제값!Z14)^2</f>
        <v>272483.61187390785</v>
      </c>
      <c r="AK14" s="3">
        <f>(AA14-실제값!AA14)^2</f>
        <v>227233.26522517033</v>
      </c>
      <c r="AL14" s="3">
        <f>(AB14-실제값!AB14)^2</f>
        <v>314071.62330424751</v>
      </c>
      <c r="AM14" s="3">
        <f>(AC14-실제값!AC14)^2</f>
        <v>266809.65910766262</v>
      </c>
      <c r="AN14" s="3">
        <f>(AD14-실제값!AD14)^2</f>
        <v>326732.72238258109</v>
      </c>
    </row>
    <row r="15" spans="1:41" x14ac:dyDescent="0.3">
      <c r="A15" s="1">
        <v>11</v>
      </c>
      <c r="B15" s="2">
        <v>2254.0380676094674</v>
      </c>
      <c r="C15" s="2">
        <v>2134.7085158981872</v>
      </c>
      <c r="D15" s="2">
        <v>1967.7789552606655</v>
      </c>
      <c r="E15" s="2">
        <v>1931.1555305319769</v>
      </c>
      <c r="F15" s="2">
        <v>2027.5561334818615</v>
      </c>
      <c r="G15" s="2">
        <v>2108.3267035018666</v>
      </c>
      <c r="H15" s="2">
        <v>1874.3216020818547</v>
      </c>
      <c r="I15" s="2">
        <v>1739.6136731330823</v>
      </c>
      <c r="J15" s="2">
        <v>1599.9389200649027</v>
      </c>
      <c r="K15" s="2">
        <v>1606.5508727247914</v>
      </c>
      <c r="L15" s="2">
        <v>1672.6713290811124</v>
      </c>
      <c r="M15" s="2">
        <v>1620.571560351583</v>
      </c>
      <c r="N15" s="2">
        <v>1529.9765935462353</v>
      </c>
      <c r="O15" s="2">
        <v>1289.1011310379349</v>
      </c>
      <c r="P15" s="2">
        <v>1579.7790515932945</v>
      </c>
      <c r="Q15" s="2">
        <v>1420.4373520155752</v>
      </c>
      <c r="R15" s="2">
        <v>1417.6628771713392</v>
      </c>
      <c r="S15" s="2">
        <v>1271.2752023554249</v>
      </c>
      <c r="T15" s="2">
        <v>1237.557653072389</v>
      </c>
      <c r="U15" s="2">
        <v>1343.6857137319048</v>
      </c>
      <c r="V15" s="2">
        <v>1269.7719414749022</v>
      </c>
      <c r="W15" s="8" cm="1">
        <f t="array" ref="W15">TREND($B15:$V15,$B$2:$V$2,W$2)</f>
        <v>1130.6340092553155</v>
      </c>
      <c r="X15" s="8" cm="1">
        <f t="array" ref="X15">TREND($B15:$V15,$B$2:$V$2,X$2)</f>
        <v>1082.3519088857972</v>
      </c>
      <c r="Y15" s="8" cm="1">
        <f t="array" ref="Y15">TREND($B15:$V15,$B$2:$V$2,Y$2)</f>
        <v>1034.069808516279</v>
      </c>
      <c r="Z15" s="8" cm="1">
        <f t="array" ref="Z15">TREND($B15:$V15,$B$2:$V$2,Z$2)</f>
        <v>985.78770814676068</v>
      </c>
      <c r="AA15" s="8" cm="1">
        <f t="array" ref="AA15">TREND($B15:$V15,$B$2:$V$2,AA$2)</f>
        <v>937.5056077772424</v>
      </c>
      <c r="AB15" s="8" cm="1">
        <f t="array" ref="AB15">TREND($B15:$V15,$B$2:$V$2,AB$2)</f>
        <v>889.2235074077239</v>
      </c>
      <c r="AC15" s="8" cm="1">
        <f t="array" ref="AC15">TREND($B15:$V15,$B$2:$V$2,AC$2)</f>
        <v>840.94140703820563</v>
      </c>
      <c r="AD15" s="8" cm="1">
        <f t="array" ref="AD15">TREND($B15:$V15,$B$2:$V$2,AD$2)</f>
        <v>792.65930666868735</v>
      </c>
      <c r="AE15" s="8" cm="1">
        <f t="array" ref="AE15">TREND($B15:$V15,$B$2:$V$2,AE$2)</f>
        <v>744.37720629916907</v>
      </c>
      <c r="AG15" s="3">
        <f>(W15-실제값!W15)^2</f>
        <v>37139.206687086888</v>
      </c>
      <c r="AH15" s="3">
        <f>(X15-실제값!X15)^2</f>
        <v>124674.68602529452</v>
      </c>
      <c r="AI15" s="3">
        <f>(Y15-실제값!Y15)^2</f>
        <v>14882.459254615938</v>
      </c>
      <c r="AJ15" s="3">
        <f>(Z15-실제값!Z15)^2</f>
        <v>270983.28176944237</v>
      </c>
      <c r="AK15" s="3">
        <f>(AA15-실제값!AA15)^2</f>
        <v>289895.6540466313</v>
      </c>
      <c r="AL15" s="3">
        <f>(AB15-실제값!AB15)^2</f>
        <v>186704.67460151343</v>
      </c>
      <c r="AM15" s="3">
        <f>(AC15-실제값!AC15)^2</f>
        <v>439274.47104291653</v>
      </c>
      <c r="AN15" s="3">
        <f>(AD15-실제값!AD15)^2</f>
        <v>400832.02357008029</v>
      </c>
    </row>
    <row r="16" spans="1:41" x14ac:dyDescent="0.3">
      <c r="A16" s="1">
        <v>12</v>
      </c>
      <c r="B16" s="2">
        <v>2658.7943368402321</v>
      </c>
      <c r="C16" s="2">
        <v>2460.9054305764544</v>
      </c>
      <c r="D16" s="2">
        <v>2519.5012363793708</v>
      </c>
      <c r="E16" s="2">
        <v>2594.739761124551</v>
      </c>
      <c r="F16" s="2">
        <v>2023.3885737796029</v>
      </c>
      <c r="G16" s="2">
        <v>2228.8176842037801</v>
      </c>
      <c r="H16" s="2">
        <v>2050.0034816814868</v>
      </c>
      <c r="I16" s="2">
        <v>2260.8270589519084</v>
      </c>
      <c r="J16" s="2">
        <v>2146.5610081885984</v>
      </c>
      <c r="K16" s="2">
        <v>2061.6024011457343</v>
      </c>
      <c r="L16" s="2">
        <v>1732.7217979437394</v>
      </c>
      <c r="M16" s="2">
        <v>1585.3709574866036</v>
      </c>
      <c r="N16" s="2">
        <v>1615.6872580694092</v>
      </c>
      <c r="O16" s="2">
        <v>1623.4366200556685</v>
      </c>
      <c r="P16" s="2">
        <v>1527.9545203544778</v>
      </c>
      <c r="Q16" s="2">
        <v>1460.5752992121845</v>
      </c>
      <c r="R16" s="2">
        <v>1550.5474799687327</v>
      </c>
      <c r="S16" s="2">
        <v>1412.6365724081295</v>
      </c>
      <c r="T16" s="2">
        <v>1511.5781566184114</v>
      </c>
      <c r="U16" s="2">
        <v>1486.8752806088717</v>
      </c>
      <c r="V16" s="2">
        <v>1406.9899435175309</v>
      </c>
      <c r="W16" s="8" cm="1">
        <f t="array" ref="W16">TREND($B16:$V16,$B$2:$V$2,W$2)</f>
        <v>1188.9431813518511</v>
      </c>
      <c r="X16" s="8" cm="1">
        <f t="array" ref="X16">TREND($B16:$V16,$B$2:$V$2,X$2)</f>
        <v>1124.2171724742468</v>
      </c>
      <c r="Y16" s="8" cm="1">
        <f t="array" ref="Y16">TREND($B16:$V16,$B$2:$V$2,Y$2)</f>
        <v>1059.4911635966423</v>
      </c>
      <c r="Z16" s="8" cm="1">
        <f t="array" ref="Z16">TREND($B16:$V16,$B$2:$V$2,Z$2)</f>
        <v>994.76515471903804</v>
      </c>
      <c r="AA16" s="8" cm="1">
        <f t="array" ref="AA16">TREND($B16:$V16,$B$2:$V$2,AA$2)</f>
        <v>930.03914584143376</v>
      </c>
      <c r="AB16" s="8" cm="1">
        <f t="array" ref="AB16">TREND($B16:$V16,$B$2:$V$2,AB$2)</f>
        <v>865.31313696382949</v>
      </c>
      <c r="AC16" s="8" cm="1">
        <f t="array" ref="AC16">TREND($B16:$V16,$B$2:$V$2,AC$2)</f>
        <v>800.58712808622499</v>
      </c>
      <c r="AD16" s="8" cm="1">
        <f t="array" ref="AD16">TREND($B16:$V16,$B$2:$V$2,AD$2)</f>
        <v>735.86111920862072</v>
      </c>
      <c r="AE16" s="8" cm="1">
        <f t="array" ref="AE16">TREND($B16:$V16,$B$2:$V$2,AE$2)</f>
        <v>671.13511033101645</v>
      </c>
      <c r="AG16" s="3">
        <f>(W16-실제값!W16)^2</f>
        <v>90281.331717875</v>
      </c>
      <c r="AH16" s="3">
        <f>(X16-실제값!X16)^2</f>
        <v>471548.81419151166</v>
      </c>
      <c r="AI16" s="3">
        <f>(Y16-실제값!Y16)^2</f>
        <v>278125.09727459092</v>
      </c>
      <c r="AJ16" s="3">
        <f>(Z16-실제값!Z16)^2</f>
        <v>421368.7913386146</v>
      </c>
      <c r="AK16" s="3">
        <f>(AA16-실제값!AA16)^2</f>
        <v>419287.93818936177</v>
      </c>
      <c r="AL16" s="3">
        <f>(AB16-실제값!AB16)^2</f>
        <v>381879.05768690084</v>
      </c>
      <c r="AM16" s="3">
        <f>(AC16-실제값!AC16)^2</f>
        <v>605457.31038473034</v>
      </c>
      <c r="AN16" s="3">
        <f>(AD16-실제값!AD16)^2</f>
        <v>861974.6912262165</v>
      </c>
    </row>
    <row r="17" spans="1:40" x14ac:dyDescent="0.3">
      <c r="A17" s="1">
        <v>13</v>
      </c>
      <c r="B17" s="2">
        <v>3452.6122698192107</v>
      </c>
      <c r="C17" s="2">
        <v>3199.3346188603805</v>
      </c>
      <c r="D17" s="2">
        <v>3260.8895791886616</v>
      </c>
      <c r="E17" s="2">
        <v>3052.9687450442166</v>
      </c>
      <c r="F17" s="2">
        <v>2698.1811826632434</v>
      </c>
      <c r="G17" s="2">
        <v>2584.454253894507</v>
      </c>
      <c r="H17" s="2">
        <v>2574.4054455794744</v>
      </c>
      <c r="I17" s="2">
        <v>2651.2953308612305</v>
      </c>
      <c r="J17" s="2">
        <v>2561.3136812126345</v>
      </c>
      <c r="K17" s="2">
        <v>2364.5261295034634</v>
      </c>
      <c r="L17" s="2">
        <v>2401.0021279027451</v>
      </c>
      <c r="M17" s="2">
        <v>2127.5226034415796</v>
      </c>
      <c r="N17" s="2">
        <v>2128.9460206395343</v>
      </c>
      <c r="O17" s="2">
        <v>2039.1241148209315</v>
      </c>
      <c r="P17" s="2">
        <v>1957.008420707514</v>
      </c>
      <c r="Q17" s="2">
        <v>1789.5103362989541</v>
      </c>
      <c r="R17" s="2">
        <v>1884.4838903918785</v>
      </c>
      <c r="S17" s="2">
        <v>1794.7769042067762</v>
      </c>
      <c r="T17" s="2">
        <v>1788.3514979449731</v>
      </c>
      <c r="U17" s="2">
        <v>1960.357981043725</v>
      </c>
      <c r="V17" s="2">
        <v>1872.0316719842094</v>
      </c>
      <c r="W17" s="8" cm="1">
        <f t="array" ref="W17">TREND($B17:$V17,$B$2:$V$2,W$2)</f>
        <v>1504.7809832728365</v>
      </c>
      <c r="X17" s="8" cm="1">
        <f t="array" ref="X17">TREND($B17:$V17,$B$2:$V$2,X$2)</f>
        <v>1424.5095713365581</v>
      </c>
      <c r="Y17" s="8" cm="1">
        <f t="array" ref="Y17">TREND($B17:$V17,$B$2:$V$2,Y$2)</f>
        <v>1344.23815940028</v>
      </c>
      <c r="Z17" s="8" cm="1">
        <f t="array" ref="Z17">TREND($B17:$V17,$B$2:$V$2,Z$2)</f>
        <v>1263.9667474640016</v>
      </c>
      <c r="AA17" s="8" cm="1">
        <f t="array" ref="AA17">TREND($B17:$V17,$B$2:$V$2,AA$2)</f>
        <v>1183.6953355277233</v>
      </c>
      <c r="AB17" s="8" cm="1">
        <f t="array" ref="AB17">TREND($B17:$V17,$B$2:$V$2,AB$2)</f>
        <v>1103.4239235914451</v>
      </c>
      <c r="AC17" s="8" cm="1">
        <f t="array" ref="AC17">TREND($B17:$V17,$B$2:$V$2,AC$2)</f>
        <v>1023.1525116551666</v>
      </c>
      <c r="AD17" s="8" cm="1">
        <f t="array" ref="AD17">TREND($B17:$V17,$B$2:$V$2,AD$2)</f>
        <v>942.88109971888844</v>
      </c>
      <c r="AE17" s="8" cm="1">
        <f t="array" ref="AE17">TREND($B17:$V17,$B$2:$V$2,AE$2)</f>
        <v>862.60968778261031</v>
      </c>
      <c r="AG17" s="3">
        <f>(W17-실제값!W17)^2</f>
        <v>117407.76193964703</v>
      </c>
      <c r="AH17" s="3">
        <f>(X17-실제값!X17)^2</f>
        <v>366500.85484470066</v>
      </c>
      <c r="AI17" s="3">
        <f>(Y17-실제값!Y17)^2</f>
        <v>258672.11089445138</v>
      </c>
      <c r="AJ17" s="3">
        <f>(Z17-실제값!Z17)^2</f>
        <v>344584.60638861544</v>
      </c>
      <c r="AK17" s="3">
        <f>(AA17-실제값!AA17)^2</f>
        <v>1097448.8871915401</v>
      </c>
      <c r="AL17" s="3">
        <f>(AB17-실제값!AB17)^2</f>
        <v>1122178.1240815655</v>
      </c>
      <c r="AM17" s="3">
        <f>(AC17-실제값!AC17)^2</f>
        <v>1174649.8843228261</v>
      </c>
      <c r="AN17" s="3">
        <f>(AD17-실제값!AD17)^2</f>
        <v>1966855.2696521</v>
      </c>
    </row>
    <row r="18" spans="1:40" x14ac:dyDescent="0.3">
      <c r="A18" s="1">
        <v>14</v>
      </c>
      <c r="B18" s="2">
        <v>5008.9749286563692</v>
      </c>
      <c r="C18" s="2">
        <v>4398.3023249082489</v>
      </c>
      <c r="D18" s="2">
        <v>3994.321367845409</v>
      </c>
      <c r="E18" s="2">
        <v>3620.5691402471211</v>
      </c>
      <c r="F18" s="2">
        <v>3723.8755994958528</v>
      </c>
      <c r="G18" s="2">
        <v>3512.1984193370772</v>
      </c>
      <c r="H18" s="2">
        <v>3230.6720285418928</v>
      </c>
      <c r="I18" s="2">
        <v>3203.0039923041177</v>
      </c>
      <c r="J18" s="2">
        <v>3373.6134665179397</v>
      </c>
      <c r="K18" s="2">
        <v>3182.6563237206228</v>
      </c>
      <c r="L18" s="2">
        <v>3308.93924238614</v>
      </c>
      <c r="M18" s="2">
        <v>2872.0916471195169</v>
      </c>
      <c r="N18" s="2">
        <v>2856.1698661890705</v>
      </c>
      <c r="O18" s="2">
        <v>2559.6935831186602</v>
      </c>
      <c r="P18" s="2">
        <v>2429.3867767463771</v>
      </c>
      <c r="Q18" s="2">
        <v>2408.2088570899082</v>
      </c>
      <c r="R18" s="2">
        <v>2461.5691392098129</v>
      </c>
      <c r="S18" s="2">
        <v>2442.8209412581418</v>
      </c>
      <c r="T18" s="2">
        <v>2351.9843462983849</v>
      </c>
      <c r="U18" s="2">
        <v>2357.2504325982081</v>
      </c>
      <c r="V18" s="2">
        <v>2553.9487720969319</v>
      </c>
      <c r="W18" s="8" cm="1">
        <f t="array" ref="W18">TREND($B18:$V18,$B$2:$V$2,W$2)</f>
        <v>1937.4837781759943</v>
      </c>
      <c r="X18" s="8" cm="1">
        <f t="array" ref="X18">TREND($B18:$V18,$B$2:$V$2,X$2)</f>
        <v>1828.5526446089384</v>
      </c>
      <c r="Y18" s="8" cm="1">
        <f t="array" ref="Y18">TREND($B18:$V18,$B$2:$V$2,Y$2)</f>
        <v>1719.6215110418821</v>
      </c>
      <c r="Z18" s="8" cm="1">
        <f t="array" ref="Z18">TREND($B18:$V18,$B$2:$V$2,Z$2)</f>
        <v>1610.6903774748262</v>
      </c>
      <c r="AA18" s="8" cm="1">
        <f t="array" ref="AA18">TREND($B18:$V18,$B$2:$V$2,AA$2)</f>
        <v>1501.7592439077703</v>
      </c>
      <c r="AB18" s="8" cm="1">
        <f t="array" ref="AB18">TREND($B18:$V18,$B$2:$V$2,AB$2)</f>
        <v>1392.8281103407139</v>
      </c>
      <c r="AC18" s="8" cm="1">
        <f t="array" ref="AC18">TREND($B18:$V18,$B$2:$V$2,AC$2)</f>
        <v>1283.896976773658</v>
      </c>
      <c r="AD18" s="8" cm="1">
        <f t="array" ref="AD18">TREND($B18:$V18,$B$2:$V$2,AD$2)</f>
        <v>1174.9658432066021</v>
      </c>
      <c r="AE18" s="8" cm="1">
        <f t="array" ref="AE18">TREND($B18:$V18,$B$2:$V$2,AE$2)</f>
        <v>1066.0347096395462</v>
      </c>
      <c r="AG18" s="3">
        <f>(W18-실제값!W18)^2</f>
        <v>227655.55303608504</v>
      </c>
      <c r="AH18" s="3">
        <f>(X18-실제값!X18)^2</f>
        <v>717534.3959252421</v>
      </c>
      <c r="AI18" s="3">
        <f>(Y18-실제값!Y18)^2</f>
        <v>942294.47273252148</v>
      </c>
      <c r="AJ18" s="3">
        <f>(Z18-실제값!Z18)^2</f>
        <v>828165.5762464999</v>
      </c>
      <c r="AK18" s="3">
        <f>(AA18-실제값!AA18)^2</f>
        <v>2364331.5297049242</v>
      </c>
      <c r="AL18" s="3">
        <f>(AB18-실제값!AB18)^2</f>
        <v>2408154.8342492119</v>
      </c>
      <c r="AM18" s="3">
        <f>(AC18-실제값!AC18)^2</f>
        <v>3585473.51307591</v>
      </c>
      <c r="AN18" s="3">
        <f>(AD18-실제값!AD18)^2</f>
        <v>3602090.8865800612</v>
      </c>
    </row>
    <row r="19" spans="1:40" x14ac:dyDescent="0.3">
      <c r="A19" s="1">
        <v>15</v>
      </c>
      <c r="B19" s="2">
        <v>6637.2778166263597</v>
      </c>
      <c r="C19" s="2">
        <v>5968.6503423155709</v>
      </c>
      <c r="D19" s="2">
        <v>5515.9695543253656</v>
      </c>
      <c r="E19" s="2">
        <v>5149.6677766470657</v>
      </c>
      <c r="F19" s="2">
        <v>4896.9794447886015</v>
      </c>
      <c r="G19" s="2">
        <v>4957.921583235755</v>
      </c>
      <c r="H19" s="2">
        <v>4598.396407575563</v>
      </c>
      <c r="I19" s="2">
        <v>4350.6128920730771</v>
      </c>
      <c r="J19" s="2">
        <v>4281.9634027795364</v>
      </c>
      <c r="K19" s="2">
        <v>4589.2180622618507</v>
      </c>
      <c r="L19" s="2">
        <v>4593.2543206862065</v>
      </c>
      <c r="M19" s="2">
        <v>4129.3484852966449</v>
      </c>
      <c r="N19" s="2">
        <v>4016.6565178756896</v>
      </c>
      <c r="O19" s="2">
        <v>3753.898564216302</v>
      </c>
      <c r="P19" s="2">
        <v>3425.5416408607471</v>
      </c>
      <c r="Q19" s="2">
        <v>3228.308705439209</v>
      </c>
      <c r="R19" s="2">
        <v>3042.4608072389769</v>
      </c>
      <c r="S19" s="2">
        <v>3278.6484170044359</v>
      </c>
      <c r="T19" s="2">
        <v>3294.3547059013381</v>
      </c>
      <c r="U19" s="2">
        <v>3082.813850695879</v>
      </c>
      <c r="V19" s="2">
        <v>3366.4854072749449</v>
      </c>
      <c r="W19" s="8" cm="1">
        <f t="array" ref="W19">TREND($B19:$V19,$B$2:$V$2,W$2)</f>
        <v>2624.7195321323629</v>
      </c>
      <c r="X19" s="8" cm="1">
        <f t="array" ref="X19">TREND($B19:$V19,$B$2:$V$2,X$2)</f>
        <v>2473.0341705291617</v>
      </c>
      <c r="Y19" s="8" cm="1">
        <f t="array" ref="Y19">TREND($B19:$V19,$B$2:$V$2,Y$2)</f>
        <v>2321.3488089259608</v>
      </c>
      <c r="Z19" s="8" cm="1">
        <f t="array" ref="Z19">TREND($B19:$V19,$B$2:$V$2,Z$2)</f>
        <v>2169.6634473227596</v>
      </c>
      <c r="AA19" s="8" cm="1">
        <f t="array" ref="AA19">TREND($B19:$V19,$B$2:$V$2,AA$2)</f>
        <v>2017.9780857195583</v>
      </c>
      <c r="AB19" s="8" cm="1">
        <f t="array" ref="AB19">TREND($B19:$V19,$B$2:$V$2,AB$2)</f>
        <v>1866.292724116357</v>
      </c>
      <c r="AC19" s="8" cm="1">
        <f t="array" ref="AC19">TREND($B19:$V19,$B$2:$V$2,AC$2)</f>
        <v>1714.6073625131557</v>
      </c>
      <c r="AD19" s="8" cm="1">
        <f t="array" ref="AD19">TREND($B19:$V19,$B$2:$V$2,AD$2)</f>
        <v>1562.9220009099545</v>
      </c>
      <c r="AE19" s="8" cm="1">
        <f t="array" ref="AE19">TREND($B19:$V19,$B$2:$V$2,AE$2)</f>
        <v>1411.2366393067532</v>
      </c>
      <c r="AG19" s="3">
        <f>(W19-실제값!W19)^2</f>
        <v>898122.51301429013</v>
      </c>
      <c r="AH19" s="3">
        <f>(X19-실제값!X19)^2</f>
        <v>1640320.0919969222</v>
      </c>
      <c r="AI19" s="3">
        <f>(Y19-실제값!Y19)^2</f>
        <v>2040419.0851064613</v>
      </c>
      <c r="AJ19" s="3">
        <f>(Z19-실제값!Z19)^2</f>
        <v>1918795.7747401155</v>
      </c>
      <c r="AK19" s="3">
        <f>(AA19-실제값!AA19)^2</f>
        <v>4384850.8967769006</v>
      </c>
      <c r="AL19" s="3">
        <f>(AB19-실제값!AB19)^2</f>
        <v>5089470.6842241874</v>
      </c>
      <c r="AM19" s="3">
        <f>(AC19-실제값!AC19)^2</f>
        <v>7074524.3733435851</v>
      </c>
      <c r="AN19" s="3">
        <f>(AD19-실제값!AD19)^2</f>
        <v>8784907.2172290813</v>
      </c>
    </row>
    <row r="20" spans="1:40" x14ac:dyDescent="0.3">
      <c r="A20" s="1">
        <v>16</v>
      </c>
      <c r="B20" s="2">
        <v>10231.472573364934</v>
      </c>
      <c r="C20" s="2">
        <v>9538.6324682093782</v>
      </c>
      <c r="D20" s="2">
        <v>8356.8954313496597</v>
      </c>
      <c r="E20" s="2">
        <v>7820.1672679258536</v>
      </c>
      <c r="F20" s="2">
        <v>7588.3114917539888</v>
      </c>
      <c r="G20" s="2">
        <v>7235.9809529869872</v>
      </c>
      <c r="H20" s="2">
        <v>6906.2838488995303</v>
      </c>
      <c r="I20" s="2">
        <v>7391.8332033736633</v>
      </c>
      <c r="J20" s="2">
        <v>6981.674667817173</v>
      </c>
      <c r="K20" s="2">
        <v>6851.7294717403429</v>
      </c>
      <c r="L20" s="2">
        <v>6531.7766919438054</v>
      </c>
      <c r="M20" s="2">
        <v>6394.3271712291798</v>
      </c>
      <c r="N20" s="2">
        <v>5811.2590366759914</v>
      </c>
      <c r="O20" s="2">
        <v>5530.2129343851821</v>
      </c>
      <c r="P20" s="2">
        <v>5117.1235188649343</v>
      </c>
      <c r="Q20" s="2">
        <v>4934.5791025347744</v>
      </c>
      <c r="R20" s="2">
        <v>4725.5666155033759</v>
      </c>
      <c r="S20" s="2">
        <v>4458.4783488852554</v>
      </c>
      <c r="T20" s="2">
        <v>4368.7828764319465</v>
      </c>
      <c r="U20" s="2">
        <v>4681.0869911836844</v>
      </c>
      <c r="V20" s="2">
        <v>4628.8828130006532</v>
      </c>
      <c r="W20" s="8" cm="1">
        <f t="array" ref="W20">TREND($B20:$V20,$B$2:$V$2,W$2)</f>
        <v>3631.6159184434127</v>
      </c>
      <c r="X20" s="8" cm="1">
        <f t="array" ref="X20">TREND($B20:$V20,$B$2:$V$2,X$2)</f>
        <v>3372.6500171847601</v>
      </c>
      <c r="Y20" s="8" cm="1">
        <f t="array" ref="Y20">TREND($B20:$V20,$B$2:$V$2,Y$2)</f>
        <v>3113.6841159261085</v>
      </c>
      <c r="Z20" s="8" cm="1">
        <f t="array" ref="Z20">TREND($B20:$V20,$B$2:$V$2,Z$2)</f>
        <v>2854.7182146674568</v>
      </c>
      <c r="AA20" s="8" cm="1">
        <f t="array" ref="AA20">TREND($B20:$V20,$B$2:$V$2,AA$2)</f>
        <v>2595.7523134088042</v>
      </c>
      <c r="AB20" s="8" cm="1">
        <f t="array" ref="AB20">TREND($B20:$V20,$B$2:$V$2,AB$2)</f>
        <v>2336.7864121501525</v>
      </c>
      <c r="AC20" s="8" cm="1">
        <f t="array" ref="AC20">TREND($B20:$V20,$B$2:$V$2,AC$2)</f>
        <v>2077.8205108915008</v>
      </c>
      <c r="AD20" s="8" cm="1">
        <f t="array" ref="AD20">TREND($B20:$V20,$B$2:$V$2,AD$2)</f>
        <v>1818.8546096328482</v>
      </c>
      <c r="AE20" s="8" cm="1">
        <f t="array" ref="AE20">TREND($B20:$V20,$B$2:$V$2,AE$2)</f>
        <v>1559.8887083741965</v>
      </c>
      <c r="AG20" s="3">
        <f>(W20-실제값!W20)^2</f>
        <v>1780945.2190275504</v>
      </c>
      <c r="AH20" s="3">
        <f>(X20-실제값!X20)^2</f>
        <v>4097173.6310080644</v>
      </c>
      <c r="AI20" s="3">
        <f>(Y20-실제값!Y20)^2</f>
        <v>2828463.1409398895</v>
      </c>
      <c r="AJ20" s="3">
        <f>(Z20-실제값!Z20)^2</f>
        <v>4328844.3213986466</v>
      </c>
      <c r="AK20" s="3">
        <f>(AA20-실제값!AA20)^2</f>
        <v>10314503.004542267</v>
      </c>
      <c r="AL20" s="3">
        <f>(AB20-실제값!AB20)^2</f>
        <v>12541899.166498967</v>
      </c>
      <c r="AM20" s="3">
        <f>(AC20-실제값!AC20)^2</f>
        <v>14741141.292883003</v>
      </c>
      <c r="AN20" s="3">
        <f>(AD20-실제값!AD20)^2</f>
        <v>21348409.89415605</v>
      </c>
    </row>
    <row r="21" spans="1:40" x14ac:dyDescent="0.3">
      <c r="A21" s="1">
        <v>17</v>
      </c>
      <c r="B21" s="2">
        <v>12257.136912612061</v>
      </c>
      <c r="C21" s="2">
        <v>11189.505906472112</v>
      </c>
      <c r="D21" s="2">
        <v>10913.390066986394</v>
      </c>
      <c r="E21" s="2">
        <v>9717.69706527569</v>
      </c>
      <c r="F21" s="2">
        <v>9753.2101706529575</v>
      </c>
      <c r="G21" s="2">
        <v>9340.8930803807289</v>
      </c>
      <c r="H21" s="2">
        <v>9206.1249522680773</v>
      </c>
      <c r="I21" s="2">
        <v>9000.5982780708036</v>
      </c>
      <c r="J21" s="2">
        <v>8895.7589209669623</v>
      </c>
      <c r="K21" s="2">
        <v>8829.9784077933982</v>
      </c>
      <c r="L21" s="2">
        <v>9003.9019541309335</v>
      </c>
      <c r="M21" s="2">
        <v>8870.8869957905499</v>
      </c>
      <c r="N21" s="2">
        <v>8099.1891125515976</v>
      </c>
      <c r="O21" s="2">
        <v>7422.7368798284851</v>
      </c>
      <c r="P21" s="2">
        <v>6832.3280772838989</v>
      </c>
      <c r="Q21" s="2">
        <v>6500.30111227615</v>
      </c>
      <c r="R21" s="2">
        <v>6216.2746581458623</v>
      </c>
      <c r="S21" s="2">
        <v>5974.746720285917</v>
      </c>
      <c r="T21" s="2">
        <v>5999.0654923211669</v>
      </c>
      <c r="U21" s="2">
        <v>5866.7440150343955</v>
      </c>
      <c r="V21" s="2">
        <v>6579.6551315887327</v>
      </c>
      <c r="W21" s="8" cm="1">
        <f t="array" ref="W21">TREND($B21:$V21,$B$2:$V$2,W$2)</f>
        <v>5240.4749554938644</v>
      </c>
      <c r="X21" s="8" cm="1">
        <f t="array" ref="X21">TREND($B21:$V21,$B$2:$V$2,X$2)</f>
        <v>4952.9418392802463</v>
      </c>
      <c r="Y21" s="8" cm="1">
        <f t="array" ref="Y21">TREND($B21:$V21,$B$2:$V$2,Y$2)</f>
        <v>4665.4087230666282</v>
      </c>
      <c r="Z21" s="8" cm="1">
        <f t="array" ref="Z21">TREND($B21:$V21,$B$2:$V$2,Z$2)</f>
        <v>4377.875606853011</v>
      </c>
      <c r="AA21" s="8" cm="1">
        <f t="array" ref="AA21">TREND($B21:$V21,$B$2:$V$2,AA$2)</f>
        <v>4090.342490639393</v>
      </c>
      <c r="AB21" s="8" cm="1">
        <f t="array" ref="AB21">TREND($B21:$V21,$B$2:$V$2,AB$2)</f>
        <v>3802.8093744257758</v>
      </c>
      <c r="AC21" s="8" cm="1">
        <f t="array" ref="AC21">TREND($B21:$V21,$B$2:$V$2,AC$2)</f>
        <v>3515.2762582121577</v>
      </c>
      <c r="AD21" s="8" cm="1">
        <f t="array" ref="AD21">TREND($B21:$V21,$B$2:$V$2,AD$2)</f>
        <v>3227.7431419985405</v>
      </c>
      <c r="AE21" s="8" cm="1">
        <f t="array" ref="AE21">TREND($B21:$V21,$B$2:$V$2,AE$2)</f>
        <v>2940.2100257849233</v>
      </c>
      <c r="AG21" s="3">
        <f>(W21-실제값!W21)^2</f>
        <v>2192150.831733746</v>
      </c>
      <c r="AH21" s="3">
        <f>(X21-실제값!X21)^2</f>
        <v>2344427.0406651138</v>
      </c>
      <c r="AI21" s="3">
        <f>(Y21-실제값!Y21)^2</f>
        <v>3653504.9738295618</v>
      </c>
      <c r="AJ21" s="3">
        <f>(Z21-실제값!Z21)^2</f>
        <v>3762748.9619092555</v>
      </c>
      <c r="AK21" s="3">
        <f>(AA21-실제값!AA21)^2</f>
        <v>11921373.480317084</v>
      </c>
      <c r="AL21" s="3">
        <f>(AB21-실제값!AB21)^2</f>
        <v>20040811.489157893</v>
      </c>
      <c r="AM21" s="3">
        <f>(AC21-실제값!AC21)^2</f>
        <v>21002048.368643817</v>
      </c>
      <c r="AN21" s="3">
        <f>(AD21-실제값!AD21)^2</f>
        <v>23430992.662651092</v>
      </c>
    </row>
    <row r="22" spans="1:40" x14ac:dyDescent="0.3">
      <c r="A22" s="1">
        <v>18</v>
      </c>
      <c r="B22" s="2">
        <v>15119.226467929722</v>
      </c>
      <c r="C22" s="2">
        <v>14296.247090176468</v>
      </c>
      <c r="D22" s="2">
        <v>13404.680280689861</v>
      </c>
      <c r="E22" s="2">
        <v>13139.339179091976</v>
      </c>
      <c r="F22" s="2">
        <v>12224.429034644429</v>
      </c>
      <c r="G22" s="2">
        <v>11769.367860932201</v>
      </c>
      <c r="H22" s="2">
        <v>12066.737934422737</v>
      </c>
      <c r="I22" s="2">
        <v>11914.942057541439</v>
      </c>
      <c r="J22" s="2">
        <v>11939.293151646911</v>
      </c>
      <c r="K22" s="2">
        <v>11619.70967308425</v>
      </c>
      <c r="L22" s="2">
        <v>11716.437665902271</v>
      </c>
      <c r="M22" s="2">
        <v>12000.573958927287</v>
      </c>
      <c r="N22" s="2">
        <v>11521.530556124755</v>
      </c>
      <c r="O22" s="2">
        <v>10530.288652311981</v>
      </c>
      <c r="P22" s="2">
        <v>9493.650279111791</v>
      </c>
      <c r="Q22" s="2">
        <v>9431.5433525101507</v>
      </c>
      <c r="R22" s="2">
        <v>8969.1781273937486</v>
      </c>
      <c r="S22" s="2">
        <v>8750.726027116667</v>
      </c>
      <c r="T22" s="2">
        <v>7790.1783345366603</v>
      </c>
      <c r="U22" s="2">
        <v>8242.4720835650478</v>
      </c>
      <c r="V22" s="2">
        <v>8532.4609315727266</v>
      </c>
      <c r="W22" s="8" cm="1">
        <f t="array" ref="W22">TREND($B22:$V22,$B$2:$V$2,W$2)</f>
        <v>7706.6738744795739</v>
      </c>
      <c r="X22" s="8" cm="1">
        <f t="array" ref="X22">TREND($B22:$V22,$B$2:$V$2,X$2)</f>
        <v>7392.2459033316863</v>
      </c>
      <c r="Y22" s="8" cm="1">
        <f t="array" ref="Y22">TREND($B22:$V22,$B$2:$V$2,Y$2)</f>
        <v>7077.8179321837997</v>
      </c>
      <c r="Z22" s="8" cm="1">
        <f t="array" ref="Z22">TREND($B22:$V22,$B$2:$V$2,Z$2)</f>
        <v>6763.3899610359122</v>
      </c>
      <c r="AA22" s="8" cm="1">
        <f t="array" ref="AA22">TREND($B22:$V22,$B$2:$V$2,AA$2)</f>
        <v>6448.9619898880246</v>
      </c>
      <c r="AB22" s="8" cm="1">
        <f t="array" ref="AB22">TREND($B22:$V22,$B$2:$V$2,AB$2)</f>
        <v>6134.5340187401362</v>
      </c>
      <c r="AC22" s="8" cm="1">
        <f t="array" ref="AC22">TREND($B22:$V22,$B$2:$V$2,AC$2)</f>
        <v>5820.1060475922495</v>
      </c>
      <c r="AD22" s="8" cm="1">
        <f t="array" ref="AD22">TREND($B22:$V22,$B$2:$V$2,AD$2)</f>
        <v>5505.6780764443611</v>
      </c>
      <c r="AE22" s="8" cm="1">
        <f t="array" ref="AE22">TREND($B22:$V22,$B$2:$V$2,AE$2)</f>
        <v>5191.2501052964744</v>
      </c>
      <c r="AG22" s="3">
        <f>(W22-실제값!W22)^2</f>
        <v>3089856.6329987585</v>
      </c>
      <c r="AH22" s="3">
        <f>(X22-실제값!X22)^2</f>
        <v>3791694.1503671911</v>
      </c>
      <c r="AI22" s="3">
        <f>(Y22-실제값!Y22)^2</f>
        <v>3757210.5682070479</v>
      </c>
      <c r="AJ22" s="3">
        <f>(Z22-실제값!Z22)^2</f>
        <v>5019731.5927047636</v>
      </c>
      <c r="AK22" s="3">
        <f>(AA22-실제값!AA22)^2</f>
        <v>17216931.755815275</v>
      </c>
      <c r="AL22" s="3">
        <f>(AB22-실제값!AB22)^2</f>
        <v>26200285.911530204</v>
      </c>
      <c r="AM22" s="3">
        <f>(AC22-실제값!AC22)^2</f>
        <v>23867413.519995239</v>
      </c>
      <c r="AN22" s="3">
        <f>(AD22-실제값!AD22)^2</f>
        <v>24137021.153952226</v>
      </c>
    </row>
    <row r="23" spans="1:40" x14ac:dyDescent="0.3">
      <c r="A23" s="1">
        <v>19</v>
      </c>
      <c r="B23" s="2">
        <v>15573.314485255103</v>
      </c>
      <c r="C23" s="2">
        <v>15133.608029644038</v>
      </c>
      <c r="D23" s="2">
        <v>14265.024999226322</v>
      </c>
      <c r="E23" s="2">
        <v>13556.501344550376</v>
      </c>
      <c r="F23" s="2">
        <v>13200.850856360748</v>
      </c>
      <c r="G23" s="2">
        <v>13309.589672038826</v>
      </c>
      <c r="H23" s="2">
        <v>13689.301272987863</v>
      </c>
      <c r="I23" s="2">
        <v>13753.163356331577</v>
      </c>
      <c r="J23" s="2">
        <v>13336.849271852168</v>
      </c>
      <c r="K23" s="2">
        <v>12968.730801349429</v>
      </c>
      <c r="L23" s="2">
        <v>13393.542363885894</v>
      </c>
      <c r="M23" s="2">
        <v>13425.228750736555</v>
      </c>
      <c r="N23" s="2">
        <v>13112.19148855339</v>
      </c>
      <c r="O23" s="2">
        <v>12100.368284973158</v>
      </c>
      <c r="P23" s="2">
        <v>10733.91854028805</v>
      </c>
      <c r="Q23" s="2">
        <v>10264.480202904188</v>
      </c>
      <c r="R23" s="2">
        <v>10672.271661373436</v>
      </c>
      <c r="S23" s="2">
        <v>9898.3189914413742</v>
      </c>
      <c r="T23" s="2">
        <v>9259.8506482731373</v>
      </c>
      <c r="U23" s="2">
        <v>9490.3095835061777</v>
      </c>
      <c r="V23" s="2">
        <v>10121.487217864025</v>
      </c>
      <c r="W23" s="8" cm="1">
        <f t="array" ref="W23">TREND($B23:$V23,$B$2:$V$2,W$2)</f>
        <v>9324.8088547394855</v>
      </c>
      <c r="X23" s="8" cm="1">
        <f t="array" ref="X23">TREND($B23:$V23,$B$2:$V$2,X$2)</f>
        <v>9041.5278336404954</v>
      </c>
      <c r="Y23" s="8" cm="1">
        <f t="array" ref="Y23">TREND($B23:$V23,$B$2:$V$2,Y$2)</f>
        <v>8758.2468125415053</v>
      </c>
      <c r="Z23" s="8" cm="1">
        <f t="array" ref="Z23">TREND($B23:$V23,$B$2:$V$2,Z$2)</f>
        <v>8474.9657914425152</v>
      </c>
      <c r="AA23" s="8" cm="1">
        <f t="array" ref="AA23">TREND($B23:$V23,$B$2:$V$2,AA$2)</f>
        <v>8191.684770343526</v>
      </c>
      <c r="AB23" s="8" cm="1">
        <f t="array" ref="AB23">TREND($B23:$V23,$B$2:$V$2,AB$2)</f>
        <v>7908.4037492445368</v>
      </c>
      <c r="AC23" s="8" cm="1">
        <f t="array" ref="AC23">TREND($B23:$V23,$B$2:$V$2,AC$2)</f>
        <v>7625.1227281455467</v>
      </c>
      <c r="AD23" s="8" cm="1">
        <f t="array" ref="AD23">TREND($B23:$V23,$B$2:$V$2,AD$2)</f>
        <v>7341.8417070465566</v>
      </c>
      <c r="AE23" s="8" cm="1">
        <f t="array" ref="AE23">TREND($B23:$V23,$B$2:$V$2,AE$2)</f>
        <v>7058.5606859475683</v>
      </c>
      <c r="AG23" s="3">
        <f>(W23-실제값!W23)^2</f>
        <v>2724103.3125230707</v>
      </c>
      <c r="AH23" s="3">
        <f>(X23-실제값!X23)^2</f>
        <v>5161767.0075999005</v>
      </c>
      <c r="AI23" s="3">
        <f>(Y23-실제값!Y23)^2</f>
        <v>1462250.5328685746</v>
      </c>
      <c r="AJ23" s="3">
        <f>(Z23-실제값!Z23)^2</f>
        <v>3006091.934235014</v>
      </c>
      <c r="AK23" s="3">
        <f>(AA23-실제값!AA23)^2</f>
        <v>19304807.790845606</v>
      </c>
      <c r="AL23" s="3">
        <f>(AB23-실제값!AB23)^2</f>
        <v>30320766.203275446</v>
      </c>
      <c r="AM23" s="3">
        <f>(AC23-실제값!AC23)^2</f>
        <v>17905376.309823867</v>
      </c>
      <c r="AN23" s="3">
        <f>(AD23-실제값!AD23)^2</f>
        <v>19094647.30434097</v>
      </c>
    </row>
    <row r="24" spans="1:40" x14ac:dyDescent="0.3">
      <c r="A24" s="1">
        <v>20</v>
      </c>
      <c r="B24" s="2">
        <v>15589.02344417824</v>
      </c>
      <c r="C24" s="2">
        <v>15211.451727367632</v>
      </c>
      <c r="D24" s="2">
        <v>14128.378925710265</v>
      </c>
      <c r="E24" s="2">
        <v>13597.649308639713</v>
      </c>
      <c r="F24" s="2">
        <v>13267.633344432445</v>
      </c>
      <c r="G24" s="2">
        <v>13713.637929622484</v>
      </c>
      <c r="H24" s="2">
        <v>13540.752133426273</v>
      </c>
      <c r="I24" s="2">
        <v>13773.974330999186</v>
      </c>
      <c r="J24" s="2">
        <v>13897.813939612783</v>
      </c>
      <c r="K24" s="2">
        <v>13248.967636599782</v>
      </c>
      <c r="L24" s="2">
        <v>13585.068428389055</v>
      </c>
      <c r="M24" s="2">
        <v>14128.081189041324</v>
      </c>
      <c r="N24" s="2">
        <v>13143.439554409255</v>
      </c>
      <c r="O24" s="2">
        <v>13147.735554885747</v>
      </c>
      <c r="P24" s="2">
        <v>12046.253539066991</v>
      </c>
      <c r="Q24" s="2">
        <v>11295.153954026671</v>
      </c>
      <c r="R24" s="2">
        <v>10968.781524111253</v>
      </c>
      <c r="S24" s="2">
        <v>10884.454828187223</v>
      </c>
      <c r="T24" s="2">
        <v>10408.872079856556</v>
      </c>
      <c r="U24" s="2">
        <v>10382.041594942519</v>
      </c>
      <c r="V24" s="2">
        <v>11101.380248601301</v>
      </c>
      <c r="W24" s="8" cm="1">
        <f t="array" ref="W24">TREND($B24:$V24,$B$2:$V$2,W$2)</f>
        <v>10458.196210273058</v>
      </c>
      <c r="X24" s="8" cm="1">
        <f t="array" ref="X24">TREND($B24:$V24,$B$2:$V$2,X$2)</f>
        <v>10235.51904663508</v>
      </c>
      <c r="Y24" s="8" cm="1">
        <f t="array" ref="Y24">TREND($B24:$V24,$B$2:$V$2,Y$2)</f>
        <v>10012.841882997105</v>
      </c>
      <c r="Z24" s="8" cm="1">
        <f t="array" ref="Z24">TREND($B24:$V24,$B$2:$V$2,Z$2)</f>
        <v>9790.1647193591289</v>
      </c>
      <c r="AA24" s="8" cm="1">
        <f t="array" ref="AA24">TREND($B24:$V24,$B$2:$V$2,AA$2)</f>
        <v>9567.4875557211526</v>
      </c>
      <c r="AB24" s="8" cm="1">
        <f t="array" ref="AB24">TREND($B24:$V24,$B$2:$V$2,AB$2)</f>
        <v>9344.8103920831763</v>
      </c>
      <c r="AC24" s="8" cm="1">
        <f t="array" ref="AC24">TREND($B24:$V24,$B$2:$V$2,AC$2)</f>
        <v>9122.1332284452001</v>
      </c>
      <c r="AD24" s="8" cm="1">
        <f t="array" ref="AD24">TREND($B24:$V24,$B$2:$V$2,AD$2)</f>
        <v>8899.4560648072238</v>
      </c>
      <c r="AE24" s="8" cm="1">
        <f t="array" ref="AE24">TREND($B24:$V24,$B$2:$V$2,AE$2)</f>
        <v>8676.7789011692475</v>
      </c>
      <c r="AG24" s="3">
        <f>(W24-실제값!W24)^2</f>
        <v>1672975.0788973845</v>
      </c>
      <c r="AH24" s="3">
        <f>(X24-실제값!X24)^2</f>
        <v>3266315.769385322</v>
      </c>
      <c r="AI24" s="3">
        <f>(Y24-실제값!Y24)^2</f>
        <v>841675.55420535093</v>
      </c>
      <c r="AJ24" s="3">
        <f>(Z24-실제값!Z24)^2</f>
        <v>2099984.2664527423</v>
      </c>
      <c r="AK24" s="3">
        <f>(AA24-실제값!AA24)^2</f>
        <v>15538408.896972563</v>
      </c>
      <c r="AL24" s="3">
        <f>(AB24-실제값!AB24)^2</f>
        <v>17286206.078392688</v>
      </c>
      <c r="AM24" s="3">
        <f>(AC24-실제값!AC24)^2</f>
        <v>12473220.019835545</v>
      </c>
      <c r="AN24" s="3">
        <f>(AD24-실제값!AD24)^2</f>
        <v>11029369.145560108</v>
      </c>
    </row>
    <row r="25" spans="1:40" x14ac:dyDescent="0.3">
      <c r="A25" s="1">
        <v>21</v>
      </c>
      <c r="B25" s="2">
        <v>16383.606276270681</v>
      </c>
      <c r="C25" s="2">
        <v>15757.831546186337</v>
      </c>
      <c r="D25" s="2">
        <v>15781.901408615786</v>
      </c>
      <c r="E25" s="2">
        <v>14864.339797978151</v>
      </c>
      <c r="F25" s="2">
        <v>14005.723405532666</v>
      </c>
      <c r="G25" s="2">
        <v>14591.372956779031</v>
      </c>
      <c r="H25" s="2">
        <v>15295.469270840664</v>
      </c>
      <c r="I25" s="2">
        <v>14493.860548491833</v>
      </c>
      <c r="J25" s="2">
        <v>14206.674659214163</v>
      </c>
      <c r="K25" s="2">
        <v>14547.030017136662</v>
      </c>
      <c r="L25" s="2">
        <v>14990.311765119315</v>
      </c>
      <c r="M25" s="2">
        <v>15204.068020419971</v>
      </c>
      <c r="N25" s="2">
        <v>14553.402337440761</v>
      </c>
      <c r="O25" s="2">
        <v>13786.019262759319</v>
      </c>
      <c r="P25" s="2">
        <v>13383.548970223939</v>
      </c>
      <c r="Q25" s="2">
        <v>12891.350145832499</v>
      </c>
      <c r="R25" s="2">
        <v>12543.579991423831</v>
      </c>
      <c r="S25" s="2">
        <v>12126.649292020127</v>
      </c>
      <c r="T25" s="2">
        <v>11817.873281174125</v>
      </c>
      <c r="U25" s="2">
        <v>11692.469384792892</v>
      </c>
      <c r="V25" s="2">
        <v>12425.522531937908</v>
      </c>
      <c r="W25" s="8" cm="1">
        <f t="array" ref="W25">TREND($B25:$V25,$B$2:$V$2,W$2)</f>
        <v>11881.950112441147</v>
      </c>
      <c r="X25" s="8" cm="1">
        <f t="array" ref="X25">TREND($B25:$V25,$B$2:$V$2,X$2)</f>
        <v>11683.587980367873</v>
      </c>
      <c r="Y25" s="8" cm="1">
        <f t="array" ref="Y25">TREND($B25:$V25,$B$2:$V$2,Y$2)</f>
        <v>11485.225848294598</v>
      </c>
      <c r="Z25" s="8" cm="1">
        <f t="array" ref="Z25">TREND($B25:$V25,$B$2:$V$2,Z$2)</f>
        <v>11286.863716221324</v>
      </c>
      <c r="AA25" s="8" cm="1">
        <f t="array" ref="AA25">TREND($B25:$V25,$B$2:$V$2,AA$2)</f>
        <v>11088.501584148047</v>
      </c>
      <c r="AB25" s="8" cm="1">
        <f t="array" ref="AB25">TREND($B25:$V25,$B$2:$V$2,AB$2)</f>
        <v>10890.139452074773</v>
      </c>
      <c r="AC25" s="8" cm="1">
        <f t="array" ref="AC25">TREND($B25:$V25,$B$2:$V$2,AC$2)</f>
        <v>10691.777320001496</v>
      </c>
      <c r="AD25" s="8" cm="1">
        <f t="array" ref="AD25">TREND($B25:$V25,$B$2:$V$2,AD$2)</f>
        <v>10493.415187928222</v>
      </c>
      <c r="AE25" s="8" cm="1">
        <f t="array" ref="AE25">TREND($B25:$V25,$B$2:$V$2,AE$2)</f>
        <v>10295.053055854947</v>
      </c>
      <c r="AG25" s="3">
        <f>(W25-실제값!W25)^2</f>
        <v>4035371.8007404963</v>
      </c>
      <c r="AH25" s="3">
        <f>(X25-실제값!X25)^2</f>
        <v>1397347.2645009842</v>
      </c>
      <c r="AI25" s="3">
        <f>(Y25-실제값!Y25)^2</f>
        <v>1338692.1377810147</v>
      </c>
      <c r="AJ25" s="3">
        <f>(Z25-실제값!Z25)^2</f>
        <v>3408568.2359965309</v>
      </c>
      <c r="AK25" s="3">
        <f>(AA25-실제값!AA25)^2</f>
        <v>18569764.173012335</v>
      </c>
      <c r="AL25" s="3">
        <f>(AB25-실제값!AB25)^2</f>
        <v>21372624.772670195</v>
      </c>
      <c r="AM25" s="3">
        <f>(AC25-실제값!AC25)^2</f>
        <v>10035763.714718863</v>
      </c>
      <c r="AN25" s="3">
        <f>(AD25-실제값!AD25)^2</f>
        <v>7581000.2178352894</v>
      </c>
    </row>
    <row r="26" spans="1:40" x14ac:dyDescent="0.3">
      <c r="A26" s="1">
        <v>22</v>
      </c>
      <c r="B26" s="2">
        <v>15814.399472617055</v>
      </c>
      <c r="C26" s="2">
        <v>15275.37325062528</v>
      </c>
      <c r="D26" s="2">
        <v>14005.113844048239</v>
      </c>
      <c r="E26" s="2">
        <v>14019.935875516758</v>
      </c>
      <c r="F26" s="2">
        <v>13756.52904944183</v>
      </c>
      <c r="G26" s="2">
        <v>13872.453415312208</v>
      </c>
      <c r="H26" s="2">
        <v>14624.172442199662</v>
      </c>
      <c r="I26" s="2">
        <v>14299.058910343409</v>
      </c>
      <c r="J26" s="2">
        <v>14796.981902111045</v>
      </c>
      <c r="K26" s="2">
        <v>14394.316922336278</v>
      </c>
      <c r="L26" s="2">
        <v>14916.213932752618</v>
      </c>
      <c r="M26" s="2">
        <v>14897.725122706286</v>
      </c>
      <c r="N26" s="2">
        <v>15486.473799579941</v>
      </c>
      <c r="O26" s="2">
        <v>14360.41298063588</v>
      </c>
      <c r="P26" s="2">
        <v>12684.89843336235</v>
      </c>
      <c r="Q26" s="2">
        <v>12714.726111738624</v>
      </c>
      <c r="R26" s="2">
        <v>13606.919535384968</v>
      </c>
      <c r="S26" s="2">
        <v>13379.805184922516</v>
      </c>
      <c r="T26" s="2">
        <v>12357.873153311428</v>
      </c>
      <c r="U26" s="2">
        <v>12585.312938747935</v>
      </c>
      <c r="V26" s="2">
        <v>13352.440002415628</v>
      </c>
      <c r="W26" s="8" cm="1">
        <f t="array" ref="W26">TREND($B26:$V26,$B$2:$V$2,W$2)</f>
        <v>12930.541061428981</v>
      </c>
      <c r="X26" s="8" cm="1">
        <f t="array" ref="X26">TREND($B26:$V26,$B$2:$V$2,X$2)</f>
        <v>12828.117797402569</v>
      </c>
      <c r="Y26" s="8" cm="1">
        <f t="array" ref="Y26">TREND($B26:$V26,$B$2:$V$2,Y$2)</f>
        <v>12725.694533376156</v>
      </c>
      <c r="Z26" s="8" cm="1">
        <f t="array" ref="Z26">TREND($B26:$V26,$B$2:$V$2,Z$2)</f>
        <v>12623.271269349743</v>
      </c>
      <c r="AA26" s="8" cm="1">
        <f t="array" ref="AA26">TREND($B26:$V26,$B$2:$V$2,AA$2)</f>
        <v>12520.848005323331</v>
      </c>
      <c r="AB26" s="8" cm="1">
        <f t="array" ref="AB26">TREND($B26:$V26,$B$2:$V$2,AB$2)</f>
        <v>12418.424741296918</v>
      </c>
      <c r="AC26" s="8" cm="1">
        <f t="array" ref="AC26">TREND($B26:$V26,$B$2:$V$2,AC$2)</f>
        <v>12316.001477270505</v>
      </c>
      <c r="AD26" s="8" cm="1">
        <f t="array" ref="AD26">TREND($B26:$V26,$B$2:$V$2,AD$2)</f>
        <v>12213.578213244093</v>
      </c>
      <c r="AE26" s="8" cm="1">
        <f t="array" ref="AE26">TREND($B26:$V26,$B$2:$V$2,AE$2)</f>
        <v>12111.154949217682</v>
      </c>
      <c r="AG26" s="3">
        <f>(W26-실제값!W26)^2</f>
        <v>1550300.6061118038</v>
      </c>
      <c r="AH26" s="3">
        <f>(X26-실제값!X26)^2</f>
        <v>672668.84525951452</v>
      </c>
      <c r="AI26" s="3">
        <f>(Y26-실제값!Y26)^2</f>
        <v>210230.03435055021</v>
      </c>
      <c r="AJ26" s="3">
        <f>(Z26-실제값!Z26)^2</f>
        <v>323694.59570562089</v>
      </c>
      <c r="AK26" s="3">
        <f>(AA26-실제값!AA26)^2</f>
        <v>11193469.203370318</v>
      </c>
      <c r="AL26" s="3">
        <f>(AB26-실제값!AB26)^2</f>
        <v>17492380.202320974</v>
      </c>
      <c r="AM26" s="3">
        <f>(AC26-실제값!AC26)^2</f>
        <v>7256220.2601598492</v>
      </c>
      <c r="AN26" s="3">
        <f>(AD26-실제값!AD26)^2</f>
        <v>2656119.1110699628</v>
      </c>
    </row>
    <row r="27" spans="1:40" x14ac:dyDescent="0.3">
      <c r="A27" s="1">
        <v>23</v>
      </c>
      <c r="B27" s="2">
        <v>15322.2149800063</v>
      </c>
      <c r="C27" s="2">
        <v>14273.239083629172</v>
      </c>
      <c r="D27" s="2">
        <v>14470.824301112265</v>
      </c>
      <c r="E27" s="2">
        <v>13655.316465897786</v>
      </c>
      <c r="F27" s="2">
        <v>13535.018150149514</v>
      </c>
      <c r="G27" s="2">
        <v>13710.138003188671</v>
      </c>
      <c r="H27" s="2">
        <v>14039.449104052088</v>
      </c>
      <c r="I27" s="2">
        <v>14609.329233401782</v>
      </c>
      <c r="J27" s="2">
        <v>14578.740772082347</v>
      </c>
      <c r="K27" s="2">
        <v>14002.305008959154</v>
      </c>
      <c r="L27" s="2">
        <v>14931.084500027153</v>
      </c>
      <c r="M27" s="2">
        <v>15466.866853726246</v>
      </c>
      <c r="N27" s="2">
        <v>14539.998162608406</v>
      </c>
      <c r="O27" s="2">
        <v>14210.09320437972</v>
      </c>
      <c r="P27" s="2">
        <v>13464.209546831762</v>
      </c>
      <c r="Q27" s="2">
        <v>12866.056573556169</v>
      </c>
      <c r="R27" s="2">
        <v>13629.363057875422</v>
      </c>
      <c r="S27" s="2">
        <v>12679.666248756675</v>
      </c>
      <c r="T27" s="2">
        <v>13028.540123970333</v>
      </c>
      <c r="U27" s="2">
        <v>12808.590578615816</v>
      </c>
      <c r="V27" s="2">
        <v>13585.823219407186</v>
      </c>
      <c r="W27" s="8" cm="1">
        <f t="array" ref="W27">TREND($B27:$V27,$B$2:$V$2,W$2)</f>
        <v>13190.619772770619</v>
      </c>
      <c r="X27" s="8" cm="1">
        <f t="array" ref="X27">TREND($B27:$V27,$B$2:$V$2,X$2)</f>
        <v>13119.607426692475</v>
      </c>
      <c r="Y27" s="8" cm="1">
        <f t="array" ref="Y27">TREND($B27:$V27,$B$2:$V$2,Y$2)</f>
        <v>13048.595080614334</v>
      </c>
      <c r="Z27" s="8" cm="1">
        <f t="array" ref="Z27">TREND($B27:$V27,$B$2:$V$2,Z$2)</f>
        <v>12977.58273453619</v>
      </c>
      <c r="AA27" s="8" cm="1">
        <f t="array" ref="AA27">TREND($B27:$V27,$B$2:$V$2,AA$2)</f>
        <v>12906.570388458047</v>
      </c>
      <c r="AB27" s="8" cm="1">
        <f t="array" ref="AB27">TREND($B27:$V27,$B$2:$V$2,AB$2)</f>
        <v>12835.558042379904</v>
      </c>
      <c r="AC27" s="8" cm="1">
        <f t="array" ref="AC27">TREND($B27:$V27,$B$2:$V$2,AC$2)</f>
        <v>12764.545696301762</v>
      </c>
      <c r="AD27" s="8" cm="1">
        <f t="array" ref="AD27">TREND($B27:$V27,$B$2:$V$2,AD$2)</f>
        <v>12693.533350223619</v>
      </c>
      <c r="AE27" s="8" cm="1">
        <f t="array" ref="AE27">TREND($B27:$V27,$B$2:$V$2,AE$2)</f>
        <v>12622.521004145477</v>
      </c>
      <c r="AG27" s="3">
        <f>(W27-실제값!W27)^2</f>
        <v>2977825.8297403203</v>
      </c>
      <c r="AH27" s="3">
        <f>(X27-실제값!X27)^2</f>
        <v>2056015.6612538968</v>
      </c>
      <c r="AI27" s="3">
        <f>(Y27-실제값!Y27)^2</f>
        <v>427312.19891611417</v>
      </c>
      <c r="AJ27" s="3">
        <f>(Z27-실제값!Z27)^2</f>
        <v>83443.802679795408</v>
      </c>
      <c r="AK27" s="3">
        <f>(AA27-실제값!AA27)^2</f>
        <v>13156159.294287018</v>
      </c>
      <c r="AL27" s="3">
        <f>(AB27-실제값!AB27)^2</f>
        <v>14977246.626218701</v>
      </c>
      <c r="AM27" s="3">
        <f>(AC27-실제값!AC27)^2</f>
        <v>8210027.4694723217</v>
      </c>
      <c r="AN27" s="3">
        <f>(AD27-실제값!AD27)^2</f>
        <v>3455574.4118235614</v>
      </c>
    </row>
    <row r="28" spans="1:40" x14ac:dyDescent="0.3">
      <c r="A28" s="1">
        <v>24</v>
      </c>
      <c r="B28" s="2">
        <v>15197.787697345353</v>
      </c>
      <c r="C28" s="2">
        <v>13617.79082875659</v>
      </c>
      <c r="D28" s="2">
        <v>13198.184722751337</v>
      </c>
      <c r="E28" s="2">
        <v>13502.87159809476</v>
      </c>
      <c r="F28" s="2">
        <v>12820.614658191234</v>
      </c>
      <c r="G28" s="2">
        <v>13552.433472918256</v>
      </c>
      <c r="H28" s="2">
        <v>14022.362238459138</v>
      </c>
      <c r="I28" s="2">
        <v>14261.402723980102</v>
      </c>
      <c r="J28" s="2">
        <v>14409.868725432665</v>
      </c>
      <c r="K28" s="2">
        <v>14311.904065723205</v>
      </c>
      <c r="L28" s="2">
        <v>14624.41942000702</v>
      </c>
      <c r="M28" s="2">
        <v>15344.799493711278</v>
      </c>
      <c r="N28" s="2">
        <v>15247.68075677776</v>
      </c>
      <c r="O28" s="2">
        <v>14102.036824602732</v>
      </c>
      <c r="P28" s="2">
        <v>13405.292241050491</v>
      </c>
      <c r="Q28" s="2">
        <v>13621.269418876554</v>
      </c>
      <c r="R28" s="2">
        <v>13318.512445867196</v>
      </c>
      <c r="S28" s="2">
        <v>13278.731825009578</v>
      </c>
      <c r="T28" s="2">
        <v>13121.823998895587</v>
      </c>
      <c r="U28" s="2">
        <v>13476.919676320273</v>
      </c>
      <c r="V28" s="2">
        <v>14242.995780217594</v>
      </c>
      <c r="W28" s="8" cm="1">
        <f t="array" ref="W28">TREND($B28:$V28,$B$2:$V$2,W$2)</f>
        <v>13795.672760329631</v>
      </c>
      <c r="X28" s="8" cm="1">
        <f t="array" ref="X28">TREND($B28:$V28,$B$2:$V$2,X$2)</f>
        <v>13782.81312982718</v>
      </c>
      <c r="Y28" s="8" cm="1">
        <f t="array" ref="Y28">TREND($B28:$V28,$B$2:$V$2,Y$2)</f>
        <v>13769.953499324729</v>
      </c>
      <c r="Z28" s="8" cm="1">
        <f t="array" ref="Z28">TREND($B28:$V28,$B$2:$V$2,Z$2)</f>
        <v>13757.093868822276</v>
      </c>
      <c r="AA28" s="8" cm="1">
        <f t="array" ref="AA28">TREND($B28:$V28,$B$2:$V$2,AA$2)</f>
        <v>13744.234238319825</v>
      </c>
      <c r="AB28" s="8" cm="1">
        <f t="array" ref="AB28">TREND($B28:$V28,$B$2:$V$2,AB$2)</f>
        <v>13731.374607817374</v>
      </c>
      <c r="AC28" s="8" cm="1">
        <f t="array" ref="AC28">TREND($B28:$V28,$B$2:$V$2,AC$2)</f>
        <v>13718.514977314921</v>
      </c>
      <c r="AD28" s="8" cm="1">
        <f t="array" ref="AD28">TREND($B28:$V28,$B$2:$V$2,AD$2)</f>
        <v>13705.655346812469</v>
      </c>
      <c r="AE28" s="8" cm="1">
        <f t="array" ref="AE28">TREND($B28:$V28,$B$2:$V$2,AE$2)</f>
        <v>13692.795716310018</v>
      </c>
      <c r="AG28" s="3">
        <f>(W28-실제값!W28)^2</f>
        <v>3095822.198773412</v>
      </c>
      <c r="AH28" s="3">
        <f>(X28-실제값!X28)^2</f>
        <v>2517611.6920655961</v>
      </c>
      <c r="AI28" s="3">
        <f>(Y28-실제값!Y28)^2</f>
        <v>472297.02204318153</v>
      </c>
      <c r="AJ28" s="3">
        <f>(Z28-실제값!Z28)^2</f>
        <v>2083.3570440543353</v>
      </c>
      <c r="AK28" s="3">
        <f>(AA28-실제값!AA28)^2</f>
        <v>11376641.12784302</v>
      </c>
      <c r="AL28" s="3">
        <f>(AB28-실제값!AB28)^2</f>
        <v>15785344.674785575</v>
      </c>
      <c r="AM28" s="3">
        <f>(AC28-실제값!AC28)^2</f>
        <v>8045695.5032934742</v>
      </c>
      <c r="AN28" s="3">
        <f>(AD28-실제값!AD28)^2</f>
        <v>1869235.1294306577</v>
      </c>
    </row>
    <row r="29" spans="1:40" x14ac:dyDescent="0.3">
      <c r="A29" s="1">
        <v>25</v>
      </c>
      <c r="B29" s="2">
        <v>15096.357079312631</v>
      </c>
      <c r="C29" s="2">
        <v>14204.033801167092</v>
      </c>
      <c r="D29" s="2">
        <v>13428.978671003219</v>
      </c>
      <c r="E29" s="2">
        <v>12733.598486341878</v>
      </c>
      <c r="F29" s="2">
        <v>12074.912293606156</v>
      </c>
      <c r="G29" s="2">
        <v>12791.890546110213</v>
      </c>
      <c r="H29" s="2">
        <v>13139.703349374759</v>
      </c>
      <c r="I29" s="2">
        <v>13709.171053119295</v>
      </c>
      <c r="J29" s="2">
        <v>13824.495782909724</v>
      </c>
      <c r="K29" s="2">
        <v>14718.886546298407</v>
      </c>
      <c r="L29" s="2">
        <v>14837.219780027308</v>
      </c>
      <c r="M29" s="2">
        <v>15279.811540012475</v>
      </c>
      <c r="N29" s="2">
        <v>14343.409350059936</v>
      </c>
      <c r="O29" s="2">
        <v>14185.283121044669</v>
      </c>
      <c r="P29" s="2">
        <v>13159.144861715582</v>
      </c>
      <c r="Q29" s="2">
        <v>13220.969559468778</v>
      </c>
      <c r="R29" s="2">
        <v>13371.028982949727</v>
      </c>
      <c r="S29" s="2">
        <v>13308.802441437623</v>
      </c>
      <c r="T29" s="2">
        <v>13241.582553679427</v>
      </c>
      <c r="U29" s="2">
        <v>13769.727136362375</v>
      </c>
      <c r="V29" s="2">
        <v>14759.230943626944</v>
      </c>
      <c r="W29" s="8" cm="1">
        <f t="array" ref="W29">TREND($B29:$V29,$B$2:$V$2,W$2)</f>
        <v>13889.547332234513</v>
      </c>
      <c r="X29" s="8" cm="1">
        <f t="array" ref="X29">TREND($B29:$V29,$B$2:$V$2,X$2)</f>
        <v>13900.293029625409</v>
      </c>
      <c r="Y29" s="8" cm="1">
        <f t="array" ref="Y29">TREND($B29:$V29,$B$2:$V$2,Y$2)</f>
        <v>13911.038727016303</v>
      </c>
      <c r="Z29" s="8" cm="1">
        <f t="array" ref="Z29">TREND($B29:$V29,$B$2:$V$2,Z$2)</f>
        <v>13921.784424407197</v>
      </c>
      <c r="AA29" s="8" cm="1">
        <f t="array" ref="AA29">TREND($B29:$V29,$B$2:$V$2,AA$2)</f>
        <v>13932.530121798092</v>
      </c>
      <c r="AB29" s="8" cm="1">
        <f t="array" ref="AB29">TREND($B29:$V29,$B$2:$V$2,AB$2)</f>
        <v>13943.275819188986</v>
      </c>
      <c r="AC29" s="8" cm="1">
        <f t="array" ref="AC29">TREND($B29:$V29,$B$2:$V$2,AC$2)</f>
        <v>13954.02151657988</v>
      </c>
      <c r="AD29" s="8" cm="1">
        <f t="array" ref="AD29">TREND($B29:$V29,$B$2:$V$2,AD$2)</f>
        <v>13964.767213970776</v>
      </c>
      <c r="AE29" s="8" cm="1">
        <f t="array" ref="AE29">TREND($B29:$V29,$B$2:$V$2,AE$2)</f>
        <v>13975.512911361669</v>
      </c>
      <c r="AG29" s="3">
        <f>(W29-실제값!W29)^2</f>
        <v>5446006.7812604997</v>
      </c>
      <c r="AH29" s="3">
        <f>(X29-실제값!X29)^2</f>
        <v>4048153.0257695769</v>
      </c>
      <c r="AI29" s="3">
        <f>(Y29-실제값!Y29)^2</f>
        <v>896195.42906747304</v>
      </c>
      <c r="AJ29" s="3">
        <f>(Z29-실제값!Z29)^2</f>
        <v>860343.07933288685</v>
      </c>
      <c r="AK29" s="3">
        <f>(AA29-실제값!AA29)^2</f>
        <v>15070092.33797604</v>
      </c>
      <c r="AL29" s="3">
        <f>(AB29-실제값!AB29)^2</f>
        <v>25278679.020203877</v>
      </c>
      <c r="AM29" s="3">
        <f>(AC29-실제값!AC29)^2</f>
        <v>11222222.479711574</v>
      </c>
      <c r="AN29" s="3">
        <f>(AD29-실제값!AD29)^2</f>
        <v>4943728.8965707496</v>
      </c>
    </row>
    <row r="30" spans="1:40" x14ac:dyDescent="0.3">
      <c r="A30" s="1">
        <v>26</v>
      </c>
      <c r="B30" s="2">
        <v>16069.022943810325</v>
      </c>
      <c r="C30" s="2">
        <v>14488.128370544375</v>
      </c>
      <c r="D30" s="2">
        <v>13725.312690197261</v>
      </c>
      <c r="E30" s="2">
        <v>12297.304356277395</v>
      </c>
      <c r="F30" s="2">
        <v>12502.830391667565</v>
      </c>
      <c r="G30" s="2">
        <v>12705.400930974871</v>
      </c>
      <c r="H30" s="2">
        <v>14025.395583569429</v>
      </c>
      <c r="I30" s="2">
        <v>14053.045946190614</v>
      </c>
      <c r="J30" s="2">
        <v>14136.751879416135</v>
      </c>
      <c r="K30" s="2">
        <v>14301.082294757663</v>
      </c>
      <c r="L30" s="2">
        <v>15168.527958804721</v>
      </c>
      <c r="M30" s="2">
        <v>15135.989487432045</v>
      </c>
      <c r="N30" s="2">
        <v>14540.394193786376</v>
      </c>
      <c r="O30" s="2">
        <v>13835.896809299611</v>
      </c>
      <c r="P30" s="2">
        <v>13825.167580353296</v>
      </c>
      <c r="Q30" s="2">
        <v>13594.402275544477</v>
      </c>
      <c r="R30" s="2">
        <v>13730.029808257039</v>
      </c>
      <c r="S30" s="2">
        <v>13654.986486749767</v>
      </c>
      <c r="T30" s="2">
        <v>13660.376603283377</v>
      </c>
      <c r="U30" s="2">
        <v>14014.638943268035</v>
      </c>
      <c r="V30" s="2">
        <v>14489.654071364888</v>
      </c>
      <c r="W30" s="8" cm="1">
        <f t="array" ref="W30">TREND($B30:$V30,$B$2:$V$2,W$2)</f>
        <v>14011.071813621153</v>
      </c>
      <c r="X30" s="8" cm="1">
        <f t="array" ref="X30">TREND($B30:$V30,$B$2:$V$2,X$2)</f>
        <v>14012.276006177408</v>
      </c>
      <c r="Y30" s="8" cm="1">
        <f t="array" ref="Y30">TREND($B30:$V30,$B$2:$V$2,Y$2)</f>
        <v>14013.480198733663</v>
      </c>
      <c r="Z30" s="8" cm="1">
        <f t="array" ref="Z30">TREND($B30:$V30,$B$2:$V$2,Z$2)</f>
        <v>14014.684391289917</v>
      </c>
      <c r="AA30" s="8" cm="1">
        <f t="array" ref="AA30">TREND($B30:$V30,$B$2:$V$2,AA$2)</f>
        <v>14015.888583846172</v>
      </c>
      <c r="AB30" s="8" cm="1">
        <f t="array" ref="AB30">TREND($B30:$V30,$B$2:$V$2,AB$2)</f>
        <v>14017.092776402427</v>
      </c>
      <c r="AC30" s="8" cm="1">
        <f t="array" ref="AC30">TREND($B30:$V30,$B$2:$V$2,AC$2)</f>
        <v>14018.296968958683</v>
      </c>
      <c r="AD30" s="8" cm="1">
        <f t="array" ref="AD30">TREND($B30:$V30,$B$2:$V$2,AD$2)</f>
        <v>14019.501161514938</v>
      </c>
      <c r="AE30" s="8" cm="1">
        <f t="array" ref="AE30">TREND($B30:$V30,$B$2:$V$2,AE$2)</f>
        <v>14020.705354071193</v>
      </c>
      <c r="AG30" s="3">
        <f>(W30-실제값!W30)^2</f>
        <v>4106887.4136236575</v>
      </c>
      <c r="AH30" s="3">
        <f>(X30-실제값!X30)^2</f>
        <v>8048442.8028404135</v>
      </c>
      <c r="AI30" s="3">
        <f>(Y30-실제값!Y30)^2</f>
        <v>2249945.8274993319</v>
      </c>
      <c r="AJ30" s="3">
        <f>(Z30-실제값!Z30)^2</f>
        <v>2036859.7834024157</v>
      </c>
      <c r="AK30" s="3">
        <f>(AA30-실제값!AA30)^2</f>
        <v>18467741.966110252</v>
      </c>
      <c r="AL30" s="3">
        <f>(AB30-실제값!AB30)^2</f>
        <v>32352743.534094967</v>
      </c>
      <c r="AM30" s="3">
        <f>(AC30-실제값!AC30)^2</f>
        <v>20101434.454801582</v>
      </c>
      <c r="AN30" s="3">
        <f>(AD30-실제값!AD30)^2</f>
        <v>7657142.7456382997</v>
      </c>
    </row>
    <row r="31" spans="1:40" x14ac:dyDescent="0.3">
      <c r="A31" s="1">
        <v>27</v>
      </c>
      <c r="B31" s="2">
        <v>16218.972017567145</v>
      </c>
      <c r="C31" s="2">
        <v>14609.544712251418</v>
      </c>
      <c r="D31" s="2">
        <v>13906.732571689392</v>
      </c>
      <c r="E31" s="2">
        <v>13238.772454712807</v>
      </c>
      <c r="F31" s="2">
        <v>12300.090713646505</v>
      </c>
      <c r="G31" s="2">
        <v>12800.031928957082</v>
      </c>
      <c r="H31" s="2">
        <v>13327.877673646923</v>
      </c>
      <c r="I31" s="2">
        <v>13477.166191021022</v>
      </c>
      <c r="J31" s="2">
        <v>13530.802146679895</v>
      </c>
      <c r="K31" s="2">
        <v>14510.334840190157</v>
      </c>
      <c r="L31" s="2">
        <v>14924.7189942722</v>
      </c>
      <c r="M31" s="2">
        <v>15607.358888665092</v>
      </c>
      <c r="N31" s="2">
        <v>14990.622341398612</v>
      </c>
      <c r="O31" s="2">
        <v>14208.538654458836</v>
      </c>
      <c r="P31" s="2">
        <v>13319.756039735457</v>
      </c>
      <c r="Q31" s="2">
        <v>13284.906874429322</v>
      </c>
      <c r="R31" s="2">
        <v>13543.523089343291</v>
      </c>
      <c r="S31" s="2">
        <v>13692.968908503461</v>
      </c>
      <c r="T31" s="2">
        <v>13926.382531419782</v>
      </c>
      <c r="U31" s="2">
        <v>13814.973601073143</v>
      </c>
      <c r="V31" s="2">
        <v>15344.012923396536</v>
      </c>
      <c r="W31" s="8" cm="1">
        <f t="array" ref="W31">TREND($B31:$V31,$B$2:$V$2,W$2)</f>
        <v>14077.515264424514</v>
      </c>
      <c r="X31" s="8" cm="1">
        <f t="array" ref="X31">TREND($B31:$V31,$B$2:$V$2,X$2)</f>
        <v>14082.059560770213</v>
      </c>
      <c r="Y31" s="8" cm="1">
        <f t="array" ref="Y31">TREND($B31:$V31,$B$2:$V$2,Y$2)</f>
        <v>14086.603857115913</v>
      </c>
      <c r="Z31" s="8" cm="1">
        <f t="array" ref="Z31">TREND($B31:$V31,$B$2:$V$2,Z$2)</f>
        <v>14091.148153461612</v>
      </c>
      <c r="AA31" s="8" cm="1">
        <f t="array" ref="AA31">TREND($B31:$V31,$B$2:$V$2,AA$2)</f>
        <v>14095.692449807313</v>
      </c>
      <c r="AB31" s="8" cm="1">
        <f t="array" ref="AB31">TREND($B31:$V31,$B$2:$V$2,AB$2)</f>
        <v>14100.236746153014</v>
      </c>
      <c r="AC31" s="8" cm="1">
        <f t="array" ref="AC31">TREND($B31:$V31,$B$2:$V$2,AC$2)</f>
        <v>14104.781042498713</v>
      </c>
      <c r="AD31" s="8" cm="1">
        <f t="array" ref="AD31">TREND($B31:$V31,$B$2:$V$2,AD$2)</f>
        <v>14109.325338844414</v>
      </c>
      <c r="AE31" s="8" cm="1">
        <f t="array" ref="AE31">TREND($B31:$V31,$B$2:$V$2,AE$2)</f>
        <v>14113.869635190113</v>
      </c>
      <c r="AG31" s="3">
        <f>(W31-실제값!W31)^2</f>
        <v>9645572.3271860983</v>
      </c>
      <c r="AH31" s="3">
        <f>(X31-실제값!X31)^2</f>
        <v>11372980.556380883</v>
      </c>
      <c r="AI31" s="3">
        <f>(Y31-실제값!Y31)^2</f>
        <v>7689863.7981121512</v>
      </c>
      <c r="AJ31" s="3">
        <f>(Z31-실제값!Z31)^2</f>
        <v>3117653.7690901747</v>
      </c>
      <c r="AK31" s="3">
        <f>(AA31-실제값!AA31)^2</f>
        <v>28648033.805658944</v>
      </c>
      <c r="AL31" s="3">
        <f>(AB31-실제값!AB31)^2</f>
        <v>42873178.711395383</v>
      </c>
      <c r="AM31" s="3">
        <f>(AC31-실제값!AC31)^2</f>
        <v>27354743.081365418</v>
      </c>
      <c r="AN31" s="3">
        <f>(AD31-실제값!AD31)^2</f>
        <v>14806512.048092088</v>
      </c>
    </row>
    <row r="32" spans="1:40" x14ac:dyDescent="0.3">
      <c r="A32" s="1">
        <v>28</v>
      </c>
      <c r="B32" s="2">
        <v>17937.242208020238</v>
      </c>
      <c r="C32" s="2">
        <v>15303.508681538038</v>
      </c>
      <c r="D32" s="2">
        <v>13853.252225641872</v>
      </c>
      <c r="E32" s="2">
        <v>12997.680997882373</v>
      </c>
      <c r="F32" s="2">
        <v>12769.332341493509</v>
      </c>
      <c r="G32" s="2">
        <v>12568.54042114629</v>
      </c>
      <c r="H32" s="2">
        <v>13704.593589059463</v>
      </c>
      <c r="I32" s="2">
        <v>13305.806651487856</v>
      </c>
      <c r="J32" s="2">
        <v>13457.660326301988</v>
      </c>
      <c r="K32" s="2">
        <v>13323.230147841081</v>
      </c>
      <c r="L32" s="2">
        <v>14496.967938374921</v>
      </c>
      <c r="M32" s="2">
        <v>14915.903934662392</v>
      </c>
      <c r="N32" s="2">
        <v>15023.577911770348</v>
      </c>
      <c r="O32" s="2">
        <v>14769.771651192992</v>
      </c>
      <c r="P32" s="2">
        <v>13841.68223985572</v>
      </c>
      <c r="Q32" s="2">
        <v>13734.216375890715</v>
      </c>
      <c r="R32" s="2">
        <v>13764.694276357804</v>
      </c>
      <c r="S32" s="2">
        <v>14043.102276843507</v>
      </c>
      <c r="T32" s="2">
        <v>13939.640619197946</v>
      </c>
      <c r="U32" s="2">
        <v>14340.809659356741</v>
      </c>
      <c r="V32" s="2">
        <v>15227.8696480453</v>
      </c>
      <c r="W32" s="8" cm="1">
        <f t="array" ref="W32">TREND($B32:$V32,$B$2:$V$2,W$2)</f>
        <v>14068.285185494744</v>
      </c>
      <c r="X32" s="8" cm="1">
        <f t="array" ref="X32">TREND($B32:$V32,$B$2:$V$2,X$2)</f>
        <v>14060.124600098332</v>
      </c>
      <c r="Y32" s="8" cm="1">
        <f t="array" ref="Y32">TREND($B32:$V32,$B$2:$V$2,Y$2)</f>
        <v>14051.964014701918</v>
      </c>
      <c r="Z32" s="8" cm="1">
        <f t="array" ref="Z32">TREND($B32:$V32,$B$2:$V$2,Z$2)</f>
        <v>14043.803429305504</v>
      </c>
      <c r="AA32" s="8" cm="1">
        <f t="array" ref="AA32">TREND($B32:$V32,$B$2:$V$2,AA$2)</f>
        <v>14035.642843909092</v>
      </c>
      <c r="AB32" s="8" cm="1">
        <f t="array" ref="AB32">TREND($B32:$V32,$B$2:$V$2,AB$2)</f>
        <v>14027.482258512679</v>
      </c>
      <c r="AC32" s="8" cm="1">
        <f t="array" ref="AC32">TREND($B32:$V32,$B$2:$V$2,AC$2)</f>
        <v>14019.321673116265</v>
      </c>
      <c r="AD32" s="8" cm="1">
        <f t="array" ref="AD32">TREND($B32:$V32,$B$2:$V$2,AD$2)</f>
        <v>14011.161087719853</v>
      </c>
      <c r="AE32" s="8" cm="1">
        <f t="array" ref="AE32">TREND($B32:$V32,$B$2:$V$2,AE$2)</f>
        <v>14003.000502323439</v>
      </c>
      <c r="AG32" s="3">
        <f>(W32-실제값!W32)^2</f>
        <v>15329731.381410686</v>
      </c>
      <c r="AH32" s="3">
        <f>(X32-실제값!X32)^2</f>
        <v>16426965.541778661</v>
      </c>
      <c r="AI32" s="3">
        <f>(Y32-실제값!Y32)^2</f>
        <v>10994190.265830975</v>
      </c>
      <c r="AJ32" s="3">
        <f>(Z32-실제값!Z32)^2</f>
        <v>8022657.8927647853</v>
      </c>
      <c r="AK32" s="3">
        <f>(AA32-실제값!AA32)^2</f>
        <v>39405237.865204409</v>
      </c>
      <c r="AL32" s="3">
        <f>(AB32-실제값!AB32)^2</f>
        <v>60083990.086780027</v>
      </c>
      <c r="AM32" s="3">
        <f>(AC32-실제값!AC32)^2</f>
        <v>36913530.718844265</v>
      </c>
      <c r="AN32" s="3">
        <f>(AD32-실제값!AD32)^2</f>
        <v>23157903.966570918</v>
      </c>
    </row>
    <row r="33" spans="1:40" x14ac:dyDescent="0.3">
      <c r="A33" s="1">
        <v>29</v>
      </c>
      <c r="B33" s="2">
        <v>18162.798599587808</v>
      </c>
      <c r="C33" s="2">
        <v>15906.583873233601</v>
      </c>
      <c r="D33" s="2">
        <v>13834.715217178069</v>
      </c>
      <c r="E33" s="2">
        <v>13176.962368690631</v>
      </c>
      <c r="F33" s="2">
        <v>13417.917634639873</v>
      </c>
      <c r="G33" s="2">
        <v>13400.283358499542</v>
      </c>
      <c r="H33" s="2">
        <v>13350.518547646061</v>
      </c>
      <c r="I33" s="2">
        <v>13803.163738601674</v>
      </c>
      <c r="J33" s="2">
        <v>14030.453790669297</v>
      </c>
      <c r="K33" s="2">
        <v>14142.425100698305</v>
      </c>
      <c r="L33" s="2">
        <v>13743.150810667872</v>
      </c>
      <c r="M33" s="2">
        <v>15283.262580989682</v>
      </c>
      <c r="N33" s="2">
        <v>15184.289034715044</v>
      </c>
      <c r="O33" s="2">
        <v>15114.689931686786</v>
      </c>
      <c r="P33" s="2">
        <v>14907.702244199347</v>
      </c>
      <c r="Q33" s="2">
        <v>14009.482111262714</v>
      </c>
      <c r="R33" s="2">
        <v>14221.436652611714</v>
      </c>
      <c r="S33" s="2">
        <v>14622.492063967475</v>
      </c>
      <c r="T33" s="2">
        <v>14265.735085193872</v>
      </c>
      <c r="U33" s="2">
        <v>14764.370085664879</v>
      </c>
      <c r="V33" s="2">
        <v>16363.560000971194</v>
      </c>
      <c r="W33" s="8" cm="1">
        <f t="array" ref="W33">TREND($B33:$V33,$B$2:$V$2,W$2)</f>
        <v>14654.192314955184</v>
      </c>
      <c r="X33" s="8" cm="1">
        <f t="array" ref="X33">TREND($B33:$V33,$B$2:$V$2,X$2)</f>
        <v>14662.989049945154</v>
      </c>
      <c r="Y33" s="8" cm="1">
        <f t="array" ref="Y33">TREND($B33:$V33,$B$2:$V$2,Y$2)</f>
        <v>14671.785784935126</v>
      </c>
      <c r="Z33" s="8" cm="1">
        <f t="array" ref="Z33">TREND($B33:$V33,$B$2:$V$2,Z$2)</f>
        <v>14680.582519925098</v>
      </c>
      <c r="AA33" s="8" cm="1">
        <f t="array" ref="AA33">TREND($B33:$V33,$B$2:$V$2,AA$2)</f>
        <v>14689.379254915069</v>
      </c>
      <c r="AB33" s="8" cm="1">
        <f t="array" ref="AB33">TREND($B33:$V33,$B$2:$V$2,AB$2)</f>
        <v>14698.175989905039</v>
      </c>
      <c r="AC33" s="8" cm="1">
        <f t="array" ref="AC33">TREND($B33:$V33,$B$2:$V$2,AC$2)</f>
        <v>14706.972724895011</v>
      </c>
      <c r="AD33" s="8" cm="1">
        <f t="array" ref="AD33">TREND($B33:$V33,$B$2:$V$2,AD$2)</f>
        <v>14715.769459884983</v>
      </c>
      <c r="AE33" s="8" cm="1">
        <f t="array" ref="AE33">TREND($B33:$V33,$B$2:$V$2,AE$2)</f>
        <v>14724.566194874955</v>
      </c>
      <c r="AG33" s="3">
        <f>(W33-실제값!W33)^2</f>
        <v>6757191.2616843814</v>
      </c>
      <c r="AH33" s="3">
        <f>(X33-실제값!X33)^2</f>
        <v>13211375.168445637</v>
      </c>
      <c r="AI33" s="3">
        <f>(Y33-실제값!Y33)^2</f>
        <v>8264975.9997361423</v>
      </c>
      <c r="AJ33" s="3">
        <f>(Z33-실제값!Z33)^2</f>
        <v>10096021.029058887</v>
      </c>
      <c r="AK33" s="3">
        <f>(AA33-실제값!AA33)^2</f>
        <v>45495524.003219955</v>
      </c>
      <c r="AL33" s="3">
        <f>(AB33-실제값!AB33)^2</f>
        <v>69762120.008862525</v>
      </c>
      <c r="AM33" s="3">
        <f>(AC33-실제값!AC33)^2</f>
        <v>51931613.07783743</v>
      </c>
      <c r="AN33" s="3">
        <f>(AD33-실제값!AD33)^2</f>
        <v>21222775.462750029</v>
      </c>
    </row>
    <row r="34" spans="1:40" x14ac:dyDescent="0.3">
      <c r="A34" s="1">
        <v>30</v>
      </c>
      <c r="B34" s="2">
        <v>19574.365095453337</v>
      </c>
      <c r="C34" s="2">
        <v>15837.282676348919</v>
      </c>
      <c r="D34" s="2">
        <v>14607.050124079546</v>
      </c>
      <c r="E34" s="2">
        <v>13402.277061314229</v>
      </c>
      <c r="F34" s="2">
        <v>13031.617701937421</v>
      </c>
      <c r="G34" s="2">
        <v>12892.131428571243</v>
      </c>
      <c r="H34" s="2">
        <v>14019.23797510188</v>
      </c>
      <c r="I34" s="2">
        <v>13989.91787149743</v>
      </c>
      <c r="J34" s="2">
        <v>13816.691480754853</v>
      </c>
      <c r="K34" s="2">
        <v>12981.095071165122</v>
      </c>
      <c r="L34" s="2">
        <v>14159.447395617965</v>
      </c>
      <c r="M34" s="2">
        <v>14499.061317382102</v>
      </c>
      <c r="N34" s="2">
        <v>14933.94765695647</v>
      </c>
      <c r="O34" s="2">
        <v>15011.630746050168</v>
      </c>
      <c r="P34" s="2">
        <v>14357.342953603178</v>
      </c>
      <c r="Q34" s="2">
        <v>14213.262438823534</v>
      </c>
      <c r="R34" s="2">
        <v>14182.507185547209</v>
      </c>
      <c r="S34" s="2">
        <v>14475.77936814918</v>
      </c>
      <c r="T34" s="2">
        <v>14871.549896079741</v>
      </c>
      <c r="U34" s="2">
        <v>14693.494033613573</v>
      </c>
      <c r="V34" s="2">
        <v>16053.410445231833</v>
      </c>
      <c r="W34" s="8" cm="1">
        <f t="array" ref="W34">TREND($B34:$V34,$B$2:$V$2,W$2)</f>
        <v>14349.784269578284</v>
      </c>
      <c r="X34" s="8" cm="1">
        <f t="array" ref="X34">TREND($B34:$V34,$B$2:$V$2,X$2)</f>
        <v>14331.352969742202</v>
      </c>
      <c r="Y34" s="8" cm="1">
        <f t="array" ref="Y34">TREND($B34:$V34,$B$2:$V$2,Y$2)</f>
        <v>14312.92166990612</v>
      </c>
      <c r="Z34" s="8" cm="1">
        <f t="array" ref="Z34">TREND($B34:$V34,$B$2:$V$2,Z$2)</f>
        <v>14294.490370070038</v>
      </c>
      <c r="AA34" s="8" cm="1">
        <f t="array" ref="AA34">TREND($B34:$V34,$B$2:$V$2,AA$2)</f>
        <v>14276.059070233956</v>
      </c>
      <c r="AB34" s="8" cm="1">
        <f t="array" ref="AB34">TREND($B34:$V34,$B$2:$V$2,AB$2)</f>
        <v>14257.627770397874</v>
      </c>
      <c r="AC34" s="8" cm="1">
        <f t="array" ref="AC34">TREND($B34:$V34,$B$2:$V$2,AC$2)</f>
        <v>14239.196470561792</v>
      </c>
      <c r="AD34" s="8" cm="1">
        <f t="array" ref="AD34">TREND($B34:$V34,$B$2:$V$2,AD$2)</f>
        <v>14220.76517072571</v>
      </c>
      <c r="AE34" s="8" cm="1">
        <f t="array" ref="AE34">TREND($B34:$V34,$B$2:$V$2,AE$2)</f>
        <v>14202.333870889628</v>
      </c>
      <c r="AG34" s="3">
        <f>(W34-실제값!W34)^2</f>
        <v>11566558.465165451</v>
      </c>
      <c r="AH34" s="3">
        <f>(X34-실제값!X34)^2</f>
        <v>13925249.127917578</v>
      </c>
      <c r="AI34" s="3">
        <f>(Y34-실제값!Y34)^2</f>
        <v>18232220.363849286</v>
      </c>
      <c r="AJ34" s="3">
        <f>(Z34-실제값!Z34)^2</f>
        <v>18582127.20714188</v>
      </c>
      <c r="AK34" s="3">
        <f>(AA34-실제값!AA34)^2</f>
        <v>72753613.731817797</v>
      </c>
      <c r="AL34" s="3">
        <f>(AB34-실제값!AB34)^2</f>
        <v>95102411.437579826</v>
      </c>
      <c r="AM34" s="3">
        <f>(AC34-실제값!AC34)^2</f>
        <v>70863301.733687058</v>
      </c>
      <c r="AN34" s="3">
        <f>(AD34-실제값!AD34)^2</f>
        <v>43810961.607435472</v>
      </c>
    </row>
    <row r="35" spans="1:40" x14ac:dyDescent="0.3">
      <c r="A35" s="1">
        <v>31</v>
      </c>
      <c r="B35" s="2">
        <v>21947.141792075541</v>
      </c>
      <c r="C35" s="2">
        <v>18354.181701788606</v>
      </c>
      <c r="D35" s="2">
        <v>15303.997909248732</v>
      </c>
      <c r="E35" s="2">
        <v>14495.238271370157</v>
      </c>
      <c r="F35" s="2">
        <v>14245.852806182966</v>
      </c>
      <c r="G35" s="2">
        <v>14374.557311147611</v>
      </c>
      <c r="H35" s="2">
        <v>14523.907120209487</v>
      </c>
      <c r="I35" s="2">
        <v>14544.402345062996</v>
      </c>
      <c r="J35" s="2">
        <v>14193.700581820225</v>
      </c>
      <c r="K35" s="2">
        <v>14045.758470058869</v>
      </c>
      <c r="L35" s="2">
        <v>14828.899562649965</v>
      </c>
      <c r="M35" s="2">
        <v>15601.280813522735</v>
      </c>
      <c r="N35" s="2">
        <v>14893.93115696623</v>
      </c>
      <c r="O35" s="2">
        <v>15171.044946298378</v>
      </c>
      <c r="P35" s="2">
        <v>15019.955585303464</v>
      </c>
      <c r="Q35" s="2">
        <v>15044.084468530849</v>
      </c>
      <c r="R35" s="2">
        <v>14797.413150897959</v>
      </c>
      <c r="S35" s="2">
        <v>14944.713591017451</v>
      </c>
      <c r="T35" s="2">
        <v>15053.415040784568</v>
      </c>
      <c r="U35" s="2">
        <v>15816.846587913329</v>
      </c>
      <c r="V35" s="2">
        <v>16555.772894628837</v>
      </c>
      <c r="W35" s="8" cm="1">
        <f t="array" ref="W35">TREND($B35:$V35,$B$2:$V$2,W$2)</f>
        <v>14529.372133263529</v>
      </c>
      <c r="X35" s="8" cm="1">
        <f t="array" ref="X35">TREND($B35:$V35,$B$2:$V$2,X$2)</f>
        <v>14448.682603787576</v>
      </c>
      <c r="Y35" s="8" cm="1">
        <f t="array" ref="Y35">TREND($B35:$V35,$B$2:$V$2,Y$2)</f>
        <v>14367.993074311624</v>
      </c>
      <c r="Z35" s="8" cm="1">
        <f t="array" ref="Z35">TREND($B35:$V35,$B$2:$V$2,Z$2)</f>
        <v>14287.303544835673</v>
      </c>
      <c r="AA35" s="8" cm="1">
        <f t="array" ref="AA35">TREND($B35:$V35,$B$2:$V$2,AA$2)</f>
        <v>14206.614015359723</v>
      </c>
      <c r="AB35" s="8" cm="1">
        <f t="array" ref="AB35">TREND($B35:$V35,$B$2:$V$2,AB$2)</f>
        <v>14125.92448588377</v>
      </c>
      <c r="AC35" s="8" cm="1">
        <f t="array" ref="AC35">TREND($B35:$V35,$B$2:$V$2,AC$2)</f>
        <v>14045.234956407818</v>
      </c>
      <c r="AD35" s="8" cm="1">
        <f t="array" ref="AD35">TREND($B35:$V35,$B$2:$V$2,AD$2)</f>
        <v>13964.545426931867</v>
      </c>
      <c r="AE35" s="8" cm="1">
        <f t="array" ref="AE35">TREND($B35:$V35,$B$2:$V$2,AE$2)</f>
        <v>13883.855897455915</v>
      </c>
      <c r="AG35" s="3">
        <f>(W35-실제값!W35)^2</f>
        <v>14052816.389485979</v>
      </c>
      <c r="AH35" s="3">
        <f>(X35-실제값!X35)^2</f>
        <v>20358361.301325098</v>
      </c>
      <c r="AI35" s="3">
        <f>(Y35-실제값!Y35)^2</f>
        <v>15406648.115909038</v>
      </c>
      <c r="AJ35" s="3">
        <f>(Z35-실제값!Z35)^2</f>
        <v>21420135.248449393</v>
      </c>
      <c r="AK35" s="3">
        <f>(AA35-실제값!AA35)^2</f>
        <v>89376002.414062932</v>
      </c>
      <c r="AL35" s="3">
        <f>(AB35-실제값!AB35)^2</f>
        <v>123348655.40792523</v>
      </c>
      <c r="AM35" s="3">
        <f>(AC35-실제값!AC35)^2</f>
        <v>91465716.755271584</v>
      </c>
      <c r="AN35" s="3">
        <f>(AD35-실제값!AD35)^2</f>
        <v>67599030.737507999</v>
      </c>
    </row>
    <row r="36" spans="1:40" x14ac:dyDescent="0.3">
      <c r="A36" s="1">
        <v>32</v>
      </c>
      <c r="B36" s="2">
        <v>22403.945566755341</v>
      </c>
      <c r="C36" s="2">
        <v>19674.194299879382</v>
      </c>
      <c r="D36" s="2">
        <v>16247.425363086119</v>
      </c>
      <c r="E36" s="2">
        <v>15026.17831643968</v>
      </c>
      <c r="F36" s="2">
        <v>15196.116106752424</v>
      </c>
      <c r="G36" s="2">
        <v>14444.357124136222</v>
      </c>
      <c r="H36" s="2">
        <v>14824.160951354314</v>
      </c>
      <c r="I36" s="2">
        <v>14555.813761694037</v>
      </c>
      <c r="J36" s="2">
        <v>15085.954693544905</v>
      </c>
      <c r="K36" s="2">
        <v>14644.729212886874</v>
      </c>
      <c r="L36" s="2">
        <v>15005.564852739863</v>
      </c>
      <c r="M36" s="2">
        <v>15001.608694697417</v>
      </c>
      <c r="N36" s="2">
        <v>14836.967122637237</v>
      </c>
      <c r="O36" s="2">
        <v>14592.105881165169</v>
      </c>
      <c r="P36" s="2">
        <v>14914.249194321237</v>
      </c>
      <c r="Q36" s="2">
        <v>14796.810920671831</v>
      </c>
      <c r="R36" s="2">
        <v>15494.585007986489</v>
      </c>
      <c r="S36" s="2">
        <v>15005.103232163634</v>
      </c>
      <c r="T36" s="2">
        <v>14887.202647768669</v>
      </c>
      <c r="U36" s="2">
        <v>15713.245425160181</v>
      </c>
      <c r="V36" s="2">
        <v>17220.474747773165</v>
      </c>
      <c r="W36" s="8" cm="1">
        <f t="array" ref="W36">TREND($B36:$V36,$B$2:$V$2,W$2)</f>
        <v>14341.971015680563</v>
      </c>
      <c r="X36" s="8" cm="1">
        <f t="array" ref="X36">TREND($B36:$V36,$B$2:$V$2,X$2)</f>
        <v>14219.073172415097</v>
      </c>
      <c r="Y36" s="8" cm="1">
        <f t="array" ref="Y36">TREND($B36:$V36,$B$2:$V$2,Y$2)</f>
        <v>14096.175329149633</v>
      </c>
      <c r="Z36" s="8" cm="1">
        <f t="array" ref="Z36">TREND($B36:$V36,$B$2:$V$2,Z$2)</f>
        <v>13973.277485884169</v>
      </c>
      <c r="AA36" s="8" cm="1">
        <f t="array" ref="AA36">TREND($B36:$V36,$B$2:$V$2,AA$2)</f>
        <v>13850.379642618704</v>
      </c>
      <c r="AB36" s="8" cm="1">
        <f t="array" ref="AB36">TREND($B36:$V36,$B$2:$V$2,AB$2)</f>
        <v>13727.48179935324</v>
      </c>
      <c r="AC36" s="8" cm="1">
        <f t="array" ref="AC36">TREND($B36:$V36,$B$2:$V$2,AC$2)</f>
        <v>13604.583956087776</v>
      </c>
      <c r="AD36" s="8" cm="1">
        <f t="array" ref="AD36">TREND($B36:$V36,$B$2:$V$2,AD$2)</f>
        <v>13481.68611282231</v>
      </c>
      <c r="AE36" s="8" cm="1">
        <f t="array" ref="AE36">TREND($B36:$V36,$B$2:$V$2,AE$2)</f>
        <v>13358.788269556846</v>
      </c>
      <c r="AG36" s="3">
        <f>(W36-실제값!W36)^2</f>
        <v>22874165.400159206</v>
      </c>
      <c r="AH36" s="3">
        <f>(X36-실제값!X36)^2</f>
        <v>34657242.288167961</v>
      </c>
      <c r="AI36" s="3">
        <f>(Y36-실제값!Y36)^2</f>
        <v>22385536.433097001</v>
      </c>
      <c r="AJ36" s="3">
        <f>(Z36-실제값!Z36)^2</f>
        <v>25591493.296535991</v>
      </c>
      <c r="AK36" s="3">
        <f>(AA36-실제값!AA36)^2</f>
        <v>93141739.645766854</v>
      </c>
      <c r="AL36" s="3">
        <f>(AB36-실제값!AB36)^2</f>
        <v>153834568.54303482</v>
      </c>
      <c r="AM36" s="3">
        <f>(AC36-실제값!AC36)^2</f>
        <v>147897178.43377876</v>
      </c>
      <c r="AN36" s="3">
        <f>(AD36-실제값!AD36)^2</f>
        <v>92416775.921763882</v>
      </c>
    </row>
    <row r="37" spans="1:40" x14ac:dyDescent="0.3">
      <c r="A37" s="1">
        <v>33</v>
      </c>
      <c r="B37" s="2">
        <v>23295.534652050093</v>
      </c>
      <c r="C37" s="2">
        <v>20297.241349828822</v>
      </c>
      <c r="D37" s="2">
        <v>17476.363070380954</v>
      </c>
      <c r="E37" s="2">
        <v>16485.589066691133</v>
      </c>
      <c r="F37" s="2">
        <v>15913.531630198522</v>
      </c>
      <c r="G37" s="2">
        <v>15586.293389632971</v>
      </c>
      <c r="H37" s="2">
        <v>16083.523949063705</v>
      </c>
      <c r="I37" s="2">
        <v>16270.835588945703</v>
      </c>
      <c r="J37" s="2">
        <v>15705.660768308242</v>
      </c>
      <c r="K37" s="2">
        <v>14800.380878946036</v>
      </c>
      <c r="L37" s="2">
        <v>14946.559215268173</v>
      </c>
      <c r="M37" s="2">
        <v>15336.051145370651</v>
      </c>
      <c r="N37" s="2">
        <v>15350.832829955727</v>
      </c>
      <c r="O37" s="2">
        <v>15558.495720424124</v>
      </c>
      <c r="P37" s="2">
        <v>14775.302680579445</v>
      </c>
      <c r="Q37" s="2">
        <v>15308.266362511285</v>
      </c>
      <c r="R37" s="2">
        <v>15504.416229235441</v>
      </c>
      <c r="S37" s="2">
        <v>15850.162668366946</v>
      </c>
      <c r="T37" s="2">
        <v>16121.824445230755</v>
      </c>
      <c r="U37" s="2">
        <v>15918.580839730372</v>
      </c>
      <c r="V37" s="2">
        <v>17787.984749626547</v>
      </c>
      <c r="W37" s="8" cm="1">
        <f t="array" ref="W37">TREND($B37:$V37,$B$2:$V$2,W$2)</f>
        <v>14667.928317124632</v>
      </c>
      <c r="X37" s="8" cm="1">
        <f t="array" ref="X37">TREND($B37:$V37,$B$2:$V$2,X$2)</f>
        <v>14510.582271363903</v>
      </c>
      <c r="Y37" s="8" cm="1">
        <f t="array" ref="Y37">TREND($B37:$V37,$B$2:$V$2,Y$2)</f>
        <v>14353.236225603174</v>
      </c>
      <c r="Z37" s="8" cm="1">
        <f t="array" ref="Z37">TREND($B37:$V37,$B$2:$V$2,Z$2)</f>
        <v>14195.890179842443</v>
      </c>
      <c r="AA37" s="8" cm="1">
        <f t="array" ref="AA37">TREND($B37:$V37,$B$2:$V$2,AA$2)</f>
        <v>14038.544134081714</v>
      </c>
      <c r="AB37" s="8" cm="1">
        <f t="array" ref="AB37">TREND($B37:$V37,$B$2:$V$2,AB$2)</f>
        <v>13881.198088320985</v>
      </c>
      <c r="AC37" s="8" cm="1">
        <f t="array" ref="AC37">TREND($B37:$V37,$B$2:$V$2,AC$2)</f>
        <v>13723.852042560256</v>
      </c>
      <c r="AD37" s="8" cm="1">
        <f t="array" ref="AD37">TREND($B37:$V37,$B$2:$V$2,AD$2)</f>
        <v>13566.505996799526</v>
      </c>
      <c r="AE37" s="8" cm="1">
        <f t="array" ref="AE37">TREND($B37:$V37,$B$2:$V$2,AE$2)</f>
        <v>13409.159951038797</v>
      </c>
      <c r="AG37" s="3">
        <f>(W37-실제값!W37)^2</f>
        <v>21952397.62129382</v>
      </c>
      <c r="AH37" s="3">
        <f>(X37-실제값!X37)^2</f>
        <v>35260479.685371965</v>
      </c>
      <c r="AI37" s="3">
        <f>(Y37-실제값!Y37)^2</f>
        <v>28022653.8223042</v>
      </c>
      <c r="AJ37" s="3">
        <f>(Z37-실제값!Z37)^2</f>
        <v>29199654.264867935</v>
      </c>
      <c r="AK37" s="3">
        <f>(AA37-실제값!AA37)^2</f>
        <v>103708051.42578062</v>
      </c>
      <c r="AL37" s="3">
        <f>(AB37-실제값!AB37)^2</f>
        <v>159446472.25603333</v>
      </c>
      <c r="AM37" s="3">
        <f>(AC37-실제값!AC37)^2</f>
        <v>165443442.39838991</v>
      </c>
      <c r="AN37" s="3">
        <f>(AD37-실제값!AD37)^2</f>
        <v>126580899.61550952</v>
      </c>
    </row>
    <row r="38" spans="1:40" x14ac:dyDescent="0.3">
      <c r="A38" s="1">
        <v>34</v>
      </c>
      <c r="B38" s="2">
        <v>24793.069664310977</v>
      </c>
      <c r="C38" s="2">
        <v>21222.447035805413</v>
      </c>
      <c r="D38" s="2">
        <v>18607.861095563225</v>
      </c>
      <c r="E38" s="2">
        <v>17094.124272076449</v>
      </c>
      <c r="F38" s="2">
        <v>16897.237208791837</v>
      </c>
      <c r="G38" s="2">
        <v>16573.006878042055</v>
      </c>
      <c r="H38" s="2">
        <v>16677.951123061008</v>
      </c>
      <c r="I38" s="2">
        <v>16714.063821865402</v>
      </c>
      <c r="J38" s="2">
        <v>16465.711812513182</v>
      </c>
      <c r="K38" s="2">
        <v>15897.758047366369</v>
      </c>
      <c r="L38" s="2">
        <v>16129.950143727305</v>
      </c>
      <c r="M38" s="2">
        <v>16229.112599179716</v>
      </c>
      <c r="N38" s="2">
        <v>16135.710932327282</v>
      </c>
      <c r="O38" s="2">
        <v>15569.702408023773</v>
      </c>
      <c r="P38" s="2">
        <v>15899.715044412023</v>
      </c>
      <c r="Q38" s="2">
        <v>14886.576774963769</v>
      </c>
      <c r="R38" s="2">
        <v>15894.799351361031</v>
      </c>
      <c r="S38" s="2">
        <v>16118.378320171274</v>
      </c>
      <c r="T38" s="2">
        <v>16898.090787271001</v>
      </c>
      <c r="U38" s="2">
        <v>17474.688680106359</v>
      </c>
      <c r="V38" s="2">
        <v>18258.866302994884</v>
      </c>
      <c r="W38" s="8" cm="1">
        <f t="array" ref="W38">TREND($B38:$V38,$B$2:$V$2,W$2)</f>
        <v>15150.872066347603</v>
      </c>
      <c r="X38" s="8" cm="1">
        <f t="array" ref="X38">TREND($B38:$V38,$B$2:$V$2,X$2)</f>
        <v>14967.88285028425</v>
      </c>
      <c r="Y38" s="8" cm="1">
        <f t="array" ref="Y38">TREND($B38:$V38,$B$2:$V$2,Y$2)</f>
        <v>14784.893634220898</v>
      </c>
      <c r="Z38" s="8" cm="1">
        <f t="array" ref="Z38">TREND($B38:$V38,$B$2:$V$2,Z$2)</f>
        <v>14601.904418157545</v>
      </c>
      <c r="AA38" s="8" cm="1">
        <f t="array" ref="AA38">TREND($B38:$V38,$B$2:$V$2,AA$2)</f>
        <v>14418.915202094191</v>
      </c>
      <c r="AB38" s="8" cm="1">
        <f t="array" ref="AB38">TREND($B38:$V38,$B$2:$V$2,AB$2)</f>
        <v>14235.925986030838</v>
      </c>
      <c r="AC38" s="8" cm="1">
        <f t="array" ref="AC38">TREND($B38:$V38,$B$2:$V$2,AC$2)</f>
        <v>14052.936769967484</v>
      </c>
      <c r="AD38" s="8" cm="1">
        <f t="array" ref="AD38">TREND($B38:$V38,$B$2:$V$2,AD$2)</f>
        <v>13869.94755390413</v>
      </c>
      <c r="AE38" s="8" cm="1">
        <f t="array" ref="AE38">TREND($B38:$V38,$B$2:$V$2,AE$2)</f>
        <v>13686.958337840777</v>
      </c>
      <c r="AG38" s="3">
        <f>(W38-실제값!W38)^2</f>
        <v>27415169.15688723</v>
      </c>
      <c r="AH38" s="3">
        <f>(X38-실제값!X38)^2</f>
        <v>36818206.385167912</v>
      </c>
      <c r="AI38" s="3">
        <f>(Y38-실제값!Y38)^2</f>
        <v>27713240.32701394</v>
      </c>
      <c r="AJ38" s="3">
        <f>(Z38-실제값!Z38)^2</f>
        <v>41302742.551708855</v>
      </c>
      <c r="AK38" s="3">
        <f>(AA38-실제값!AA38)^2</f>
        <v>107149673.23267318</v>
      </c>
      <c r="AL38" s="3">
        <f>(AB38-실제값!AB38)^2</f>
        <v>158297312.8091999</v>
      </c>
      <c r="AM38" s="3">
        <f>(AC38-실제값!AC38)^2</f>
        <v>152950245.17491427</v>
      </c>
      <c r="AN38" s="3">
        <f>(AD38-실제값!AD38)^2</f>
        <v>125125722.8791585</v>
      </c>
    </row>
    <row r="39" spans="1:40" x14ac:dyDescent="0.3">
      <c r="A39" s="1">
        <v>35</v>
      </c>
      <c r="B39" s="2">
        <v>25382.188737172211</v>
      </c>
      <c r="C39" s="2">
        <v>21957.161514544008</v>
      </c>
      <c r="D39" s="2">
        <v>19571.410562280795</v>
      </c>
      <c r="E39" s="2">
        <v>18177.288842659593</v>
      </c>
      <c r="F39" s="2">
        <v>17936.77688576559</v>
      </c>
      <c r="G39" s="2">
        <v>17019.072830568046</v>
      </c>
      <c r="H39" s="2">
        <v>18072.431335393729</v>
      </c>
      <c r="I39" s="2">
        <v>17695.304924744192</v>
      </c>
      <c r="J39" s="2">
        <v>17556.765921627877</v>
      </c>
      <c r="K39" s="2">
        <v>17687.385150552996</v>
      </c>
      <c r="L39" s="2">
        <v>16722.054899577259</v>
      </c>
      <c r="M39" s="2">
        <v>17449.977129251172</v>
      </c>
      <c r="N39" s="2">
        <v>16306.317113142057</v>
      </c>
      <c r="O39" s="2">
        <v>15789.846792062033</v>
      </c>
      <c r="P39" s="2">
        <v>16628.363774613841</v>
      </c>
      <c r="Q39" s="2">
        <v>15740.936069008734</v>
      </c>
      <c r="R39" s="2">
        <v>15755.087772201272</v>
      </c>
      <c r="S39" s="2">
        <v>16627.783037336892</v>
      </c>
      <c r="T39" s="2">
        <v>16955.609017340572</v>
      </c>
      <c r="U39" s="2">
        <v>17788.395028902738</v>
      </c>
      <c r="V39" s="2">
        <v>19014.031634864892</v>
      </c>
      <c r="W39" s="8" cm="1">
        <f t="array" ref="W39">TREND($B39:$V39,$B$2:$V$2,W$2)</f>
        <v>15515.649125039827</v>
      </c>
      <c r="X39" s="8" cm="1">
        <f t="array" ref="X39">TREND($B39:$V39,$B$2:$V$2,X$2)</f>
        <v>15299.174850807038</v>
      </c>
      <c r="Y39" s="8" cm="1">
        <f t="array" ref="Y39">TREND($B39:$V39,$B$2:$V$2,Y$2)</f>
        <v>15082.700576574251</v>
      </c>
      <c r="Z39" s="8" cm="1">
        <f t="array" ref="Z39">TREND($B39:$V39,$B$2:$V$2,Z$2)</f>
        <v>14866.22630234146</v>
      </c>
      <c r="AA39" s="8" cm="1">
        <f t="array" ref="AA39">TREND($B39:$V39,$B$2:$V$2,AA$2)</f>
        <v>14649.752028108673</v>
      </c>
      <c r="AB39" s="8" cm="1">
        <f t="array" ref="AB39">TREND($B39:$V39,$B$2:$V$2,AB$2)</f>
        <v>14433.277753875884</v>
      </c>
      <c r="AC39" s="8" cm="1">
        <f t="array" ref="AC39">TREND($B39:$V39,$B$2:$V$2,AC$2)</f>
        <v>14216.803479643095</v>
      </c>
      <c r="AD39" s="8" cm="1">
        <f t="array" ref="AD39">TREND($B39:$V39,$B$2:$V$2,AD$2)</f>
        <v>14000.329205410306</v>
      </c>
      <c r="AE39" s="8" cm="1">
        <f t="array" ref="AE39">TREND($B39:$V39,$B$2:$V$2,AE$2)</f>
        <v>13783.854931177517</v>
      </c>
      <c r="AG39" s="3">
        <f>(W39-실제값!W39)^2</f>
        <v>25414653.248051103</v>
      </c>
      <c r="AH39" s="3">
        <f>(X39-실제값!X39)^2</f>
        <v>38793447.26736249</v>
      </c>
      <c r="AI39" s="3">
        <f>(Y39-실제값!Y39)^2</f>
        <v>40906347.151361085</v>
      </c>
      <c r="AJ39" s="3">
        <f>(Z39-실제값!Z39)^2</f>
        <v>42849382.088293239</v>
      </c>
      <c r="AK39" s="3">
        <f>(AA39-실제값!AA39)^2</f>
        <v>117628338.98520173</v>
      </c>
      <c r="AL39" s="3">
        <f>(AB39-실제값!AB39)^2</f>
        <v>184295486.18054393</v>
      </c>
      <c r="AM39" s="3">
        <f>(AC39-실제값!AC39)^2</f>
        <v>156060597.41373512</v>
      </c>
      <c r="AN39" s="3">
        <f>(AD39-실제값!AD39)^2</f>
        <v>147614644.0798701</v>
      </c>
    </row>
    <row r="40" spans="1:40" x14ac:dyDescent="0.3">
      <c r="A40" s="1">
        <v>36</v>
      </c>
      <c r="B40" s="2">
        <v>27675.136865780085</v>
      </c>
      <c r="C40" s="2">
        <v>24572.703164879367</v>
      </c>
      <c r="D40" s="2">
        <v>20544.03381240712</v>
      </c>
      <c r="E40" s="2">
        <v>19540.611416517841</v>
      </c>
      <c r="F40" s="2">
        <v>18818.829122771982</v>
      </c>
      <c r="G40" s="2">
        <v>18909.258300577159</v>
      </c>
      <c r="H40" s="2">
        <v>18945.780457693072</v>
      </c>
      <c r="I40" s="2">
        <v>18347.595515346038</v>
      </c>
      <c r="J40" s="2">
        <v>18700.976911715217</v>
      </c>
      <c r="K40" s="2">
        <v>18034.00328473662</v>
      </c>
      <c r="L40" s="2">
        <v>17516.546800294302</v>
      </c>
      <c r="M40" s="2">
        <v>17719.909663477963</v>
      </c>
      <c r="N40" s="2">
        <v>17410.566318517271</v>
      </c>
      <c r="O40" s="2">
        <v>16649.667758402255</v>
      </c>
      <c r="P40" s="2">
        <v>16961.286810822188</v>
      </c>
      <c r="Q40" s="2">
        <v>16255.310175174211</v>
      </c>
      <c r="R40" s="2">
        <v>16370.680016027994</v>
      </c>
      <c r="S40" s="2">
        <v>17168.857523585812</v>
      </c>
      <c r="T40" s="2">
        <v>17430.83893519788</v>
      </c>
      <c r="U40" s="2">
        <v>18430.064814735932</v>
      </c>
      <c r="V40" s="2">
        <v>19488.445728823855</v>
      </c>
      <c r="W40" s="8" cm="1">
        <f t="array" ref="W40">TREND($B40:$V40,$B$2:$V$2,W$2)</f>
        <v>15653.712532415917</v>
      </c>
      <c r="X40" s="8" cm="1">
        <f t="array" ref="X40">TREND($B40:$V40,$B$2:$V$2,X$2)</f>
        <v>15364.694609399683</v>
      </c>
      <c r="Y40" s="8" cm="1">
        <f t="array" ref="Y40">TREND($B40:$V40,$B$2:$V$2,Y$2)</f>
        <v>15075.676686383449</v>
      </c>
      <c r="Z40" s="8" cm="1">
        <f t="array" ref="Z40">TREND($B40:$V40,$B$2:$V$2,Z$2)</f>
        <v>14786.658763367217</v>
      </c>
      <c r="AA40" s="8" cm="1">
        <f t="array" ref="AA40">TREND($B40:$V40,$B$2:$V$2,AA$2)</f>
        <v>14497.640840350985</v>
      </c>
      <c r="AB40" s="8" cm="1">
        <f t="array" ref="AB40">TREND($B40:$V40,$B$2:$V$2,AB$2)</f>
        <v>14208.622917334751</v>
      </c>
      <c r="AC40" s="8" cm="1">
        <f t="array" ref="AC40">TREND($B40:$V40,$B$2:$V$2,AC$2)</f>
        <v>13919.604994318517</v>
      </c>
      <c r="AD40" s="8" cm="1">
        <f t="array" ref="AD40">TREND($B40:$V40,$B$2:$V$2,AD$2)</f>
        <v>13630.587071302285</v>
      </c>
      <c r="AE40" s="8" cm="1">
        <f t="array" ref="AE40">TREND($B40:$V40,$B$2:$V$2,AE$2)</f>
        <v>13341.569148286051</v>
      </c>
      <c r="AG40" s="3">
        <f>(W40-실제값!W40)^2</f>
        <v>34380951.034483828</v>
      </c>
      <c r="AH40" s="3">
        <f>(X40-실제값!X40)^2</f>
        <v>45187080.403652608</v>
      </c>
      <c r="AI40" s="3">
        <f>(Y40-실제값!Y40)^2</f>
        <v>43043596.792998597</v>
      </c>
      <c r="AJ40" s="3">
        <f>(Z40-실제값!Z40)^2</f>
        <v>54667351.3715005</v>
      </c>
      <c r="AK40" s="3">
        <f>(AA40-실제값!AA40)^2</f>
        <v>136133328.95563805</v>
      </c>
      <c r="AL40" s="3">
        <f>(AB40-실제값!AB40)^2</f>
        <v>211629844.7382122</v>
      </c>
      <c r="AM40" s="3">
        <f>(AC40-실제값!AC40)^2</f>
        <v>214191038.8523038</v>
      </c>
      <c r="AN40" s="3">
        <f>(AD40-실제값!AD40)^2</f>
        <v>168063816.71498296</v>
      </c>
    </row>
    <row r="41" spans="1:40" x14ac:dyDescent="0.3">
      <c r="A41" s="1">
        <v>37</v>
      </c>
      <c r="B41" s="2">
        <v>28932.857613754277</v>
      </c>
      <c r="C41" s="2">
        <v>25671.594009421842</v>
      </c>
      <c r="D41" s="2">
        <v>22080.07905032648</v>
      </c>
      <c r="E41" s="2">
        <v>20901.20671418673</v>
      </c>
      <c r="F41" s="2">
        <v>20652.476606441753</v>
      </c>
      <c r="G41" s="2">
        <v>20391.138342771148</v>
      </c>
      <c r="H41" s="2">
        <v>21522.590696940129</v>
      </c>
      <c r="I41" s="2">
        <v>20227.296292733547</v>
      </c>
      <c r="J41" s="2">
        <v>19702.289366414876</v>
      </c>
      <c r="K41" s="2">
        <v>19372.714180949777</v>
      </c>
      <c r="L41" s="2">
        <v>19483.200187174851</v>
      </c>
      <c r="M41" s="2">
        <v>18992.498984504335</v>
      </c>
      <c r="N41" s="2">
        <v>19159.068962445821</v>
      </c>
      <c r="O41" s="2">
        <v>18661.272080929091</v>
      </c>
      <c r="P41" s="2">
        <v>17682.022046503269</v>
      </c>
      <c r="Q41" s="2">
        <v>17193.525337601728</v>
      </c>
      <c r="R41" s="2">
        <v>17419.925779494777</v>
      </c>
      <c r="S41" s="2">
        <v>17934.452312046909</v>
      </c>
      <c r="T41" s="2">
        <v>17650.840685610907</v>
      </c>
      <c r="U41" s="2">
        <v>18766.288470389976</v>
      </c>
      <c r="V41" s="2">
        <v>20200.296566743866</v>
      </c>
      <c r="W41" s="8" cm="1">
        <f t="array" ref="W41">TREND($B41:$V41,$B$2:$V$2,W$2)</f>
        <v>16372.483709639797</v>
      </c>
      <c r="X41" s="8" cm="1">
        <f t="array" ref="X41">TREND($B41:$V41,$B$2:$V$2,X$2)</f>
        <v>16031.464331349969</v>
      </c>
      <c r="Y41" s="8" cm="1">
        <f t="array" ref="Y41">TREND($B41:$V41,$B$2:$V$2,Y$2)</f>
        <v>15690.444953060141</v>
      </c>
      <c r="Z41" s="8" cm="1">
        <f t="array" ref="Z41">TREND($B41:$V41,$B$2:$V$2,Z$2)</f>
        <v>15349.425574770314</v>
      </c>
      <c r="AA41" s="8" cm="1">
        <f t="array" ref="AA41">TREND($B41:$V41,$B$2:$V$2,AA$2)</f>
        <v>15008.406196480486</v>
      </c>
      <c r="AB41" s="8" cm="1">
        <f t="array" ref="AB41">TREND($B41:$V41,$B$2:$V$2,AB$2)</f>
        <v>14667.386818190658</v>
      </c>
      <c r="AC41" s="8" cm="1">
        <f t="array" ref="AC41">TREND($B41:$V41,$B$2:$V$2,AC$2)</f>
        <v>14326.367439900831</v>
      </c>
      <c r="AD41" s="8" cm="1">
        <f t="array" ref="AD41">TREND($B41:$V41,$B$2:$V$2,AD$2)</f>
        <v>13985.348061611001</v>
      </c>
      <c r="AE41" s="8" cm="1">
        <f t="array" ref="AE41">TREND($B41:$V41,$B$2:$V$2,AE$2)</f>
        <v>13644.328683321173</v>
      </c>
      <c r="AG41" s="3">
        <f>(W41-실제값!W41)^2</f>
        <v>37321227.370188609</v>
      </c>
      <c r="AH41" s="3">
        <f>(X41-실제값!X41)^2</f>
        <v>50880204.325015247</v>
      </c>
      <c r="AI41" s="3">
        <f>(Y41-실제값!Y41)^2</f>
        <v>45293116.495674416</v>
      </c>
      <c r="AJ41" s="3">
        <f>(Z41-실제값!Z41)^2</f>
        <v>64373532.009093553</v>
      </c>
      <c r="AK41" s="3">
        <f>(AA41-실제값!AA41)^2</f>
        <v>163846023.61191666</v>
      </c>
      <c r="AL41" s="3">
        <f>(AB41-실제값!AB41)^2</f>
        <v>203683358.14950538</v>
      </c>
      <c r="AM41" s="3">
        <f>(AC41-실제값!AC41)^2</f>
        <v>240261782.79491201</v>
      </c>
      <c r="AN41" s="3">
        <f>(AD41-실제값!AD41)^2</f>
        <v>198799894.06506866</v>
      </c>
    </row>
    <row r="42" spans="1:40" x14ac:dyDescent="0.3">
      <c r="A42" s="1">
        <v>38</v>
      </c>
      <c r="B42" s="2">
        <v>31935.568159071459</v>
      </c>
      <c r="C42" s="2">
        <v>27394.556316784649</v>
      </c>
      <c r="D42" s="2">
        <v>23994.459611737526</v>
      </c>
      <c r="E42" s="2">
        <v>22765.838984194444</v>
      </c>
      <c r="F42" s="2">
        <v>22712.82264755476</v>
      </c>
      <c r="G42" s="2">
        <v>22567.525703934334</v>
      </c>
      <c r="H42" s="2">
        <v>23058.164819083991</v>
      </c>
      <c r="I42" s="2">
        <v>22469.162436135666</v>
      </c>
      <c r="J42" s="2">
        <v>21356.835976589715</v>
      </c>
      <c r="K42" s="2">
        <v>20168.980474991564</v>
      </c>
      <c r="L42" s="2">
        <v>20623.755247257195</v>
      </c>
      <c r="M42" s="2">
        <v>20613.642214060208</v>
      </c>
      <c r="N42" s="2">
        <v>20503.021687384095</v>
      </c>
      <c r="O42" s="2">
        <v>19866.113115198412</v>
      </c>
      <c r="P42" s="2">
        <v>19070.768901905722</v>
      </c>
      <c r="Q42" s="2">
        <v>18129.748643204999</v>
      </c>
      <c r="R42" s="2">
        <v>18448.872061100003</v>
      </c>
      <c r="S42" s="2">
        <v>18329.9913326395</v>
      </c>
      <c r="T42" s="2">
        <v>18396.502799231301</v>
      </c>
      <c r="U42" s="2">
        <v>18691.042898785388</v>
      </c>
      <c r="V42" s="2">
        <v>20847.905880653398</v>
      </c>
      <c r="W42" s="8" cm="1">
        <f t="array" ref="W42">TREND($B42:$V42,$B$2:$V$2,W$2)</f>
        <v>16694.959249590138</v>
      </c>
      <c r="X42" s="8" cm="1">
        <f t="array" ref="X42">TREND($B42:$V42,$B$2:$V$2,X$2)</f>
        <v>16256.209744524749</v>
      </c>
      <c r="Y42" s="8" cm="1">
        <f t="array" ref="Y42">TREND($B42:$V42,$B$2:$V$2,Y$2)</f>
        <v>15817.460239459358</v>
      </c>
      <c r="Z42" s="8" cm="1">
        <f t="array" ref="Z42">TREND($B42:$V42,$B$2:$V$2,Z$2)</f>
        <v>15378.710734393968</v>
      </c>
      <c r="AA42" s="8" cm="1">
        <f t="array" ref="AA42">TREND($B42:$V42,$B$2:$V$2,AA$2)</f>
        <v>14939.961229328575</v>
      </c>
      <c r="AB42" s="8" cm="1">
        <f t="array" ref="AB42">TREND($B42:$V42,$B$2:$V$2,AB$2)</f>
        <v>14501.211724263185</v>
      </c>
      <c r="AC42" s="8" cm="1">
        <f t="array" ref="AC42">TREND($B42:$V42,$B$2:$V$2,AC$2)</f>
        <v>14062.462219197794</v>
      </c>
      <c r="AD42" s="8" cm="1">
        <f t="array" ref="AD42">TREND($B42:$V42,$B$2:$V$2,AD$2)</f>
        <v>13623.712714132404</v>
      </c>
      <c r="AE42" s="8" cm="1">
        <f t="array" ref="AE42">TREND($B42:$V42,$B$2:$V$2,AE$2)</f>
        <v>13184.963209067011</v>
      </c>
      <c r="AG42" s="3">
        <f>(W42-실제값!W42)^2</f>
        <v>38769882.250123553</v>
      </c>
      <c r="AH42" s="3">
        <f>(X42-실제값!X42)^2</f>
        <v>56746424.690426275</v>
      </c>
      <c r="AI42" s="3">
        <f>(Y42-실제값!Y42)^2</f>
        <v>68725980.976064026</v>
      </c>
      <c r="AJ42" s="3">
        <f>(Z42-실제값!Z42)^2</f>
        <v>78903777.052775443</v>
      </c>
      <c r="AK42" s="3">
        <f>(AA42-실제값!AA42)^2</f>
        <v>170748312.61431745</v>
      </c>
      <c r="AL42" s="3">
        <f>(AB42-실제값!AB42)^2</f>
        <v>257066972.71098998</v>
      </c>
      <c r="AM42" s="3">
        <f>(AC42-실제값!AC42)^2</f>
        <v>233301649.98739386</v>
      </c>
      <c r="AN42" s="3">
        <f>(AD42-실제값!AD42)^2</f>
        <v>228710160.66087782</v>
      </c>
    </row>
    <row r="43" spans="1:40" x14ac:dyDescent="0.3">
      <c r="A43" s="1">
        <v>39</v>
      </c>
      <c r="B43" s="2">
        <v>32046.887871045776</v>
      </c>
      <c r="C43" s="2">
        <v>28389.594220592131</v>
      </c>
      <c r="D43" s="2">
        <v>24151.516453227166</v>
      </c>
      <c r="E43" s="2">
        <v>23989.316192716266</v>
      </c>
      <c r="F43" s="2">
        <v>23672.640360528232</v>
      </c>
      <c r="G43" s="2">
        <v>23530.23480327566</v>
      </c>
      <c r="H43" s="2">
        <v>24246.361911952015</v>
      </c>
      <c r="I43" s="2">
        <v>24049.610737430387</v>
      </c>
      <c r="J43" s="2">
        <v>23602.518150970493</v>
      </c>
      <c r="K43" s="2">
        <v>21915.31060372058</v>
      </c>
      <c r="L43" s="2">
        <v>21793.795518535055</v>
      </c>
      <c r="M43" s="2">
        <v>22022.643041667732</v>
      </c>
      <c r="N43" s="2">
        <v>21239.493043553241</v>
      </c>
      <c r="O43" s="2">
        <v>20567.437461808335</v>
      </c>
      <c r="P43" s="2">
        <v>20607.531908310313</v>
      </c>
      <c r="Q43" s="2">
        <v>19549.454355875714</v>
      </c>
      <c r="R43" s="2">
        <v>19697.909315851535</v>
      </c>
      <c r="S43" s="2">
        <v>19154.612154265003</v>
      </c>
      <c r="T43" s="2">
        <v>19687.203983833402</v>
      </c>
      <c r="U43" s="2">
        <v>20366.286531939386</v>
      </c>
      <c r="V43" s="2">
        <v>21236.55664961983</v>
      </c>
      <c r="W43" s="8" cm="1">
        <f t="array" ref="W43">TREND($B43:$V43,$B$2:$V$2,W$2)</f>
        <v>18025.900409655776</v>
      </c>
      <c r="X43" s="8" cm="1">
        <f t="array" ref="X43">TREND($B43:$V43,$B$2:$V$2,X$2)</f>
        <v>17606.103843993667</v>
      </c>
      <c r="Y43" s="8" cm="1">
        <f t="array" ref="Y43">TREND($B43:$V43,$B$2:$V$2,Y$2)</f>
        <v>17186.307278331558</v>
      </c>
      <c r="Z43" s="8" cm="1">
        <f t="array" ref="Z43">TREND($B43:$V43,$B$2:$V$2,Z$2)</f>
        <v>16766.510712669449</v>
      </c>
      <c r="AA43" s="8" cm="1">
        <f t="array" ref="AA43">TREND($B43:$V43,$B$2:$V$2,AA$2)</f>
        <v>16346.714147007342</v>
      </c>
      <c r="AB43" s="8" cm="1">
        <f t="array" ref="AB43">TREND($B43:$V43,$B$2:$V$2,AB$2)</f>
        <v>15926.917581345233</v>
      </c>
      <c r="AC43" s="8" cm="1">
        <f t="array" ref="AC43">TREND($B43:$V43,$B$2:$V$2,AC$2)</f>
        <v>15507.121015683124</v>
      </c>
      <c r="AD43" s="8" cm="1">
        <f t="array" ref="AD43">TREND($B43:$V43,$B$2:$V$2,AD$2)</f>
        <v>15087.324450021017</v>
      </c>
      <c r="AE43" s="8" cm="1">
        <f t="array" ref="AE43">TREND($B43:$V43,$B$2:$V$2,AE$2)</f>
        <v>14667.527884358908</v>
      </c>
      <c r="AG43" s="3">
        <f>(W43-실제값!W43)^2</f>
        <v>34053795.421165183</v>
      </c>
      <c r="AH43" s="3">
        <f>(X43-실제값!X43)^2</f>
        <v>47830059.476131365</v>
      </c>
      <c r="AI43" s="3">
        <f>(Y43-실제값!Y43)^2</f>
        <v>65148605.982790031</v>
      </c>
      <c r="AJ43" s="3">
        <f>(Z43-실제값!Z43)^2</f>
        <v>72587042.801890194</v>
      </c>
      <c r="AK43" s="3">
        <f>(AA43-실제값!AA43)^2</f>
        <v>188916350.33288631</v>
      </c>
      <c r="AL43" s="3">
        <f>(AB43-실제값!AB43)^2</f>
        <v>257861572.4152903</v>
      </c>
      <c r="AM43" s="3">
        <f>(AC43-실제값!AC43)^2</f>
        <v>250714179.00735089</v>
      </c>
      <c r="AN43" s="3">
        <f>(AD43-실제값!AD43)^2</f>
        <v>222235659.62845331</v>
      </c>
    </row>
    <row r="44" spans="1:40" x14ac:dyDescent="0.3">
      <c r="A44" s="1">
        <v>40</v>
      </c>
      <c r="B44" s="2">
        <v>33349.652071036413</v>
      </c>
      <c r="C44" s="2">
        <v>30495.120211159276</v>
      </c>
      <c r="D44" s="2">
        <v>27246.891999656251</v>
      </c>
      <c r="E44" s="2">
        <v>25378.558131596725</v>
      </c>
      <c r="F44" s="2">
        <v>24864.623008491537</v>
      </c>
      <c r="G44" s="2">
        <v>25738.465904938272</v>
      </c>
      <c r="H44" s="2">
        <v>25806.225818227042</v>
      </c>
      <c r="I44" s="2">
        <v>26703.032612108585</v>
      </c>
      <c r="J44" s="2">
        <v>25487.663333874705</v>
      </c>
      <c r="K44" s="2">
        <v>24427.738921409556</v>
      </c>
      <c r="L44" s="2">
        <v>24294.105855480204</v>
      </c>
      <c r="M44" s="2">
        <v>23807.650279962618</v>
      </c>
      <c r="N44" s="2">
        <v>22943.962983050089</v>
      </c>
      <c r="O44" s="2">
        <v>21877.042932508881</v>
      </c>
      <c r="P44" s="2">
        <v>22466.22426560452</v>
      </c>
      <c r="Q44" s="2">
        <v>20662.600211647885</v>
      </c>
      <c r="R44" s="2">
        <v>21373.923157771755</v>
      </c>
      <c r="S44" s="2">
        <v>20872.81156692731</v>
      </c>
      <c r="T44" s="2">
        <v>20934.528288978589</v>
      </c>
      <c r="U44" s="2">
        <v>21293.076638846025</v>
      </c>
      <c r="V44" s="2">
        <v>22024.543197381045</v>
      </c>
      <c r="W44" s="8" cm="1">
        <f t="array" ref="W44">TREND($B44:$V44,$B$2:$V$2,W$2)</f>
        <v>19269.293275431737</v>
      </c>
      <c r="X44" s="8" cm="1">
        <f t="array" ref="X44">TREND($B44:$V44,$B$2:$V$2,X$2)</f>
        <v>18804.38729012182</v>
      </c>
      <c r="Y44" s="8" cm="1">
        <f t="array" ref="Y44">TREND($B44:$V44,$B$2:$V$2,Y$2)</f>
        <v>18339.481304811903</v>
      </c>
      <c r="Z44" s="8" cm="1">
        <f t="array" ref="Z44">TREND($B44:$V44,$B$2:$V$2,Z$2)</f>
        <v>17874.575319501986</v>
      </c>
      <c r="AA44" s="8" cm="1">
        <f t="array" ref="AA44">TREND($B44:$V44,$B$2:$V$2,AA$2)</f>
        <v>17409.669334192069</v>
      </c>
      <c r="AB44" s="8" cm="1">
        <f t="array" ref="AB44">TREND($B44:$V44,$B$2:$V$2,AB$2)</f>
        <v>16944.763348882152</v>
      </c>
      <c r="AC44" s="8" cm="1">
        <f t="array" ref="AC44">TREND($B44:$V44,$B$2:$V$2,AC$2)</f>
        <v>16479.857363572235</v>
      </c>
      <c r="AD44" s="8" cm="1">
        <f t="array" ref="AD44">TREND($B44:$V44,$B$2:$V$2,AD$2)</f>
        <v>16014.951378262316</v>
      </c>
      <c r="AE44" s="8" cm="1">
        <f t="array" ref="AE44">TREND($B44:$V44,$B$2:$V$2,AE$2)</f>
        <v>15550.045392952399</v>
      </c>
      <c r="AG44" s="3">
        <f>(W44-실제값!W44)^2</f>
        <v>18496817.389242794</v>
      </c>
      <c r="AH44" s="3">
        <f>(X44-실제값!X44)^2</f>
        <v>52086546.402782418</v>
      </c>
      <c r="AI44" s="3">
        <f>(Y44-실제값!Y44)^2</f>
        <v>48458636.343410246</v>
      </c>
      <c r="AJ44" s="3">
        <f>(Z44-실제값!Z44)^2</f>
        <v>98335452.366455078</v>
      </c>
      <c r="AK44" s="3">
        <f>(AA44-실제값!AA44)^2</f>
        <v>210218030.1659677</v>
      </c>
      <c r="AL44" s="3">
        <f>(AB44-실제값!AB44)^2</f>
        <v>260578224.11114022</v>
      </c>
      <c r="AM44" s="3">
        <f>(AC44-실제값!AC44)^2</f>
        <v>260289601.87258366</v>
      </c>
      <c r="AN44" s="3">
        <f>(AD44-실제값!AD44)^2</f>
        <v>238753378.04554579</v>
      </c>
    </row>
    <row r="45" spans="1:40" x14ac:dyDescent="0.3">
      <c r="A45" s="1">
        <v>41</v>
      </c>
      <c r="B45" s="2">
        <v>37223.987780284428</v>
      </c>
      <c r="C45" s="2">
        <v>33892.312535185956</v>
      </c>
      <c r="D45" s="2">
        <v>30347.420006017903</v>
      </c>
      <c r="E45" s="2">
        <v>28863.673237270676</v>
      </c>
      <c r="F45" s="2">
        <v>28421.763661439498</v>
      </c>
      <c r="G45" s="2">
        <v>28288.274384118478</v>
      </c>
      <c r="H45" s="2">
        <v>28274.984814963362</v>
      </c>
      <c r="I45" s="2">
        <v>27990.806184200395</v>
      </c>
      <c r="J45" s="2">
        <v>28134.833313864416</v>
      </c>
      <c r="K45" s="2">
        <v>26964.505420500293</v>
      </c>
      <c r="L45" s="2">
        <v>26428.469360822866</v>
      </c>
      <c r="M45" s="2">
        <v>25356.925423761262</v>
      </c>
      <c r="N45" s="2">
        <v>24634.880745422775</v>
      </c>
      <c r="O45" s="2">
        <v>24378.69341758926</v>
      </c>
      <c r="P45" s="2">
        <v>24478.004362005457</v>
      </c>
      <c r="Q45" s="2">
        <v>22800.053927378838</v>
      </c>
      <c r="R45" s="2">
        <v>22785.596842540068</v>
      </c>
      <c r="S45" s="2">
        <v>22582.257521186464</v>
      </c>
      <c r="T45" s="2">
        <v>21880.997539455257</v>
      </c>
      <c r="U45" s="2">
        <v>23325.560537101941</v>
      </c>
      <c r="V45" s="2">
        <v>23646.435052805569</v>
      </c>
      <c r="W45" s="8" cm="1">
        <f t="array" ref="W45">TREND($B45:$V45,$B$2:$V$2,W$2)</f>
        <v>20436.200287352855</v>
      </c>
      <c r="X45" s="8" cm="1">
        <f t="array" ref="X45">TREND($B45:$V45,$B$2:$V$2,X$2)</f>
        <v>19866.762062099588</v>
      </c>
      <c r="Y45" s="8" cm="1">
        <f t="array" ref="Y45">TREND($B45:$V45,$B$2:$V$2,Y$2)</f>
        <v>19297.323836846317</v>
      </c>
      <c r="Z45" s="8" cm="1">
        <f t="array" ref="Z45">TREND($B45:$V45,$B$2:$V$2,Z$2)</f>
        <v>18727.885611593047</v>
      </c>
      <c r="AA45" s="8" cm="1">
        <f t="array" ref="AA45">TREND($B45:$V45,$B$2:$V$2,AA$2)</f>
        <v>18158.44738633978</v>
      </c>
      <c r="AB45" s="8" cm="1">
        <f t="array" ref="AB45">TREND($B45:$V45,$B$2:$V$2,AB$2)</f>
        <v>17589.009161086506</v>
      </c>
      <c r="AC45" s="8" cm="1">
        <f t="array" ref="AC45">TREND($B45:$V45,$B$2:$V$2,AC$2)</f>
        <v>17019.570935833239</v>
      </c>
      <c r="AD45" s="8" cm="1">
        <f t="array" ref="AD45">TREND($B45:$V45,$B$2:$V$2,AD$2)</f>
        <v>16450.132710579968</v>
      </c>
      <c r="AE45" s="8" cm="1">
        <f t="array" ref="AE45">TREND($B45:$V45,$B$2:$V$2,AE$2)</f>
        <v>15880.694485326698</v>
      </c>
      <c r="AG45" s="3">
        <f>(W45-실제값!W45)^2</f>
        <v>23719648.080650296</v>
      </c>
      <c r="AH45" s="3">
        <f>(X45-실제값!X45)^2</f>
        <v>35790032.826639667</v>
      </c>
      <c r="AI45" s="3">
        <f>(Y45-실제값!Y45)^2</f>
        <v>54802648.546034038</v>
      </c>
      <c r="AJ45" s="3">
        <f>(Z45-실제값!Z45)^2</f>
        <v>69440439.767286912</v>
      </c>
      <c r="AK45" s="3">
        <f>(AA45-실제값!AA45)^2</f>
        <v>207543876.2453886</v>
      </c>
      <c r="AL45" s="3">
        <f>(AB45-실제값!AB45)^2</f>
        <v>310553737.85460001</v>
      </c>
      <c r="AM45" s="3">
        <f>(AC45-실제값!AC45)^2</f>
        <v>297995674.86071402</v>
      </c>
      <c r="AN45" s="3">
        <f>(AD45-실제값!AD45)^2</f>
        <v>260269092.44580603</v>
      </c>
    </row>
    <row r="46" spans="1:40" x14ac:dyDescent="0.3">
      <c r="A46" s="1">
        <v>42</v>
      </c>
      <c r="B46" s="2">
        <v>39216.04443966096</v>
      </c>
      <c r="C46" s="2">
        <v>34575.506441756494</v>
      </c>
      <c r="D46" s="2">
        <v>31404.432391719391</v>
      </c>
      <c r="E46" s="2">
        <v>30870.298842364969</v>
      </c>
      <c r="F46" s="2">
        <v>30374.67038961763</v>
      </c>
      <c r="G46" s="2">
        <v>30045.242180528458</v>
      </c>
      <c r="H46" s="2">
        <v>29846.734124345763</v>
      </c>
      <c r="I46" s="2">
        <v>30523.70668974533</v>
      </c>
      <c r="J46" s="2">
        <v>30033.750062399722</v>
      </c>
      <c r="K46" s="2">
        <v>29584.979655305538</v>
      </c>
      <c r="L46" s="2">
        <v>29911.615044424103</v>
      </c>
      <c r="M46" s="2">
        <v>29009.369682705863</v>
      </c>
      <c r="N46" s="2">
        <v>26792.321807207685</v>
      </c>
      <c r="O46" s="2">
        <v>25853.997873688342</v>
      </c>
      <c r="P46" s="2">
        <v>26361.902373330682</v>
      </c>
      <c r="Q46" s="2">
        <v>25046.239670117928</v>
      </c>
      <c r="R46" s="2">
        <v>24935.303214486463</v>
      </c>
      <c r="S46" s="2">
        <v>24158.334186963126</v>
      </c>
      <c r="T46" s="2">
        <v>24624.534994592617</v>
      </c>
      <c r="U46" s="2">
        <v>23712.165546685716</v>
      </c>
      <c r="V46" s="2">
        <v>24933.31769504827</v>
      </c>
      <c r="W46" s="8" cm="1">
        <f t="array" ref="W46">TREND($B46:$V46,$B$2:$V$2,W$2)</f>
        <v>22451.283165014349</v>
      </c>
      <c r="X46" s="8" cm="1">
        <f t="array" ref="X46">TREND($B46:$V46,$B$2:$V$2,X$2)</f>
        <v>21887.051473060266</v>
      </c>
      <c r="Y46" s="8" cm="1">
        <f t="array" ref="Y46">TREND($B46:$V46,$B$2:$V$2,Y$2)</f>
        <v>21322.81978110618</v>
      </c>
      <c r="Z46" s="8" cm="1">
        <f t="array" ref="Z46">TREND($B46:$V46,$B$2:$V$2,Z$2)</f>
        <v>20758.588089152094</v>
      </c>
      <c r="AA46" s="8" cm="1">
        <f t="array" ref="AA46">TREND($B46:$V46,$B$2:$V$2,AA$2)</f>
        <v>20194.356397198011</v>
      </c>
      <c r="AB46" s="8" cm="1">
        <f t="array" ref="AB46">TREND($B46:$V46,$B$2:$V$2,AB$2)</f>
        <v>19630.124705243921</v>
      </c>
      <c r="AC46" s="8" cm="1">
        <f t="array" ref="AC46">TREND($B46:$V46,$B$2:$V$2,AC$2)</f>
        <v>19065.893013289839</v>
      </c>
      <c r="AD46" s="8" cm="1">
        <f t="array" ref="AD46">TREND($B46:$V46,$B$2:$V$2,AD$2)</f>
        <v>18501.661321335752</v>
      </c>
      <c r="AE46" s="8" cm="1">
        <f t="array" ref="AE46">TREND($B46:$V46,$B$2:$V$2,AE$2)</f>
        <v>17937.429629381666</v>
      </c>
      <c r="AG46" s="3">
        <f>(W46-실제값!W46)^2</f>
        <v>11077455.242259402</v>
      </c>
      <c r="AH46" s="3">
        <f>(X46-실제값!X46)^2</f>
        <v>25362364.325652834</v>
      </c>
      <c r="AI46" s="3">
        <f>(Y46-실제값!Y46)^2</f>
        <v>28440801.997384362</v>
      </c>
      <c r="AJ46" s="3">
        <f>(Z46-실제값!Z46)^2</f>
        <v>69349237.374294519</v>
      </c>
      <c r="AK46" s="3">
        <f>(AA46-실제값!AA46)^2</f>
        <v>159234559.73156455</v>
      </c>
      <c r="AL46" s="3">
        <f>(AB46-실제값!AB46)^2</f>
        <v>275705088.16293216</v>
      </c>
      <c r="AM46" s="3">
        <f>(AC46-실제값!AC46)^2</f>
        <v>271407232.15252811</v>
      </c>
      <c r="AN46" s="3">
        <f>(AD46-실제값!AD46)^2</f>
        <v>252331453.56119096</v>
      </c>
    </row>
    <row r="47" spans="1:40" x14ac:dyDescent="0.3">
      <c r="A47" s="1">
        <v>43</v>
      </c>
      <c r="B47" s="2">
        <v>41159.790091973089</v>
      </c>
      <c r="C47" s="2">
        <v>37565.424583949483</v>
      </c>
      <c r="D47" s="2">
        <v>34690.663821510541</v>
      </c>
      <c r="E47" s="2">
        <v>33940.519907851143</v>
      </c>
      <c r="F47" s="2">
        <v>34127.405009881746</v>
      </c>
      <c r="G47" s="2">
        <v>33891.901170420409</v>
      </c>
      <c r="H47" s="2">
        <v>33430.368314499174</v>
      </c>
      <c r="I47" s="2">
        <v>32989.356470035542</v>
      </c>
      <c r="J47" s="2">
        <v>33193.271188163344</v>
      </c>
      <c r="K47" s="2">
        <v>31225.018724952362</v>
      </c>
      <c r="L47" s="2">
        <v>31692.596937188035</v>
      </c>
      <c r="M47" s="2">
        <v>31558.875987975327</v>
      </c>
      <c r="N47" s="2">
        <v>30050.395452213543</v>
      </c>
      <c r="O47" s="2">
        <v>28244.114945417918</v>
      </c>
      <c r="P47" s="2">
        <v>27290.783343902294</v>
      </c>
      <c r="Q47" s="2">
        <v>26138.258705086722</v>
      </c>
      <c r="R47" s="2">
        <v>26926.779651458986</v>
      </c>
      <c r="S47" s="2">
        <v>26346.158507597855</v>
      </c>
      <c r="T47" s="2">
        <v>26359.522398356174</v>
      </c>
      <c r="U47" s="2">
        <v>25805.39156277286</v>
      </c>
      <c r="V47" s="2">
        <v>25924.918408496796</v>
      </c>
      <c r="W47" s="8" cm="1">
        <f t="array" ref="W47">TREND($B47:$V47,$B$2:$V$2,W$2)</f>
        <v>23863.644556061845</v>
      </c>
      <c r="X47" s="8" cm="1">
        <f t="array" ref="X47">TREND($B47:$V47,$B$2:$V$2,X$2)</f>
        <v>23208.168454302519</v>
      </c>
      <c r="Y47" s="8" cm="1">
        <f t="array" ref="Y47">TREND($B47:$V47,$B$2:$V$2,Y$2)</f>
        <v>22552.692352543188</v>
      </c>
      <c r="Z47" s="8" cm="1">
        <f t="array" ref="Z47">TREND($B47:$V47,$B$2:$V$2,Z$2)</f>
        <v>21897.216250783862</v>
      </c>
      <c r="AA47" s="8" cm="1">
        <f t="array" ref="AA47">TREND($B47:$V47,$B$2:$V$2,AA$2)</f>
        <v>21241.740149024532</v>
      </c>
      <c r="AB47" s="8" cm="1">
        <f t="array" ref="AB47">TREND($B47:$V47,$B$2:$V$2,AB$2)</f>
        <v>20586.264047265206</v>
      </c>
      <c r="AC47" s="8" cm="1">
        <f t="array" ref="AC47">TREND($B47:$V47,$B$2:$V$2,AC$2)</f>
        <v>19930.787945505879</v>
      </c>
      <c r="AD47" s="8" cm="1">
        <f t="array" ref="AD47">TREND($B47:$V47,$B$2:$V$2,AD$2)</f>
        <v>19275.311843746549</v>
      </c>
      <c r="AE47" s="8" cm="1">
        <f t="array" ref="AE47">TREND($B47:$V47,$B$2:$V$2,AE$2)</f>
        <v>18619.835741987223</v>
      </c>
      <c r="AG47" s="3">
        <f>(W47-실제값!W47)^2</f>
        <v>24745416.67318989</v>
      </c>
      <c r="AH47" s="3">
        <f>(X47-실제값!X47)^2</f>
        <v>27405276.443500288</v>
      </c>
      <c r="AI47" s="3">
        <f>(Y47-실제값!Y47)^2</f>
        <v>32465031.341614116</v>
      </c>
      <c r="AJ47" s="3">
        <f>(Z47-실제값!Z47)^2</f>
        <v>44985816.868271448</v>
      </c>
      <c r="AK47" s="3">
        <f>(AA47-실제값!AA47)^2</f>
        <v>179089666.96965981</v>
      </c>
      <c r="AL47" s="3">
        <f>(AB47-실제값!AB47)^2</f>
        <v>285837664.89312959</v>
      </c>
      <c r="AM47" s="3">
        <f>(AC47-실제값!AC47)^2</f>
        <v>288426241.85055929</v>
      </c>
      <c r="AN47" s="3">
        <f>(AD47-실제값!AD47)^2</f>
        <v>309683345.00256205</v>
      </c>
    </row>
    <row r="48" spans="1:40" x14ac:dyDescent="0.3">
      <c r="A48" s="1">
        <v>44</v>
      </c>
      <c r="B48" s="2">
        <v>41604.609824497704</v>
      </c>
      <c r="C48" s="2">
        <v>39572.105004873629</v>
      </c>
      <c r="D48" s="2">
        <v>35906.344757771709</v>
      </c>
      <c r="E48" s="2">
        <v>36970.257409908605</v>
      </c>
      <c r="F48" s="2">
        <v>36392.533786788932</v>
      </c>
      <c r="G48" s="2">
        <v>36297.905654270726</v>
      </c>
      <c r="H48" s="2">
        <v>36287.286218733738</v>
      </c>
      <c r="I48" s="2">
        <v>36318.436525366385</v>
      </c>
      <c r="J48" s="2">
        <v>36092.7706882083</v>
      </c>
      <c r="K48" s="2">
        <v>33889.285945120675</v>
      </c>
      <c r="L48" s="2">
        <v>34834.517654502059</v>
      </c>
      <c r="M48" s="2">
        <v>33558.705334706377</v>
      </c>
      <c r="N48" s="2">
        <v>33718.509309746471</v>
      </c>
      <c r="O48" s="2">
        <v>32261.991729627498</v>
      </c>
      <c r="P48" s="2">
        <v>30924.548110267046</v>
      </c>
      <c r="Q48" s="2">
        <v>29252.959368344633</v>
      </c>
      <c r="R48" s="2">
        <v>28284.215119163335</v>
      </c>
      <c r="S48" s="2">
        <v>28531.106951323665</v>
      </c>
      <c r="T48" s="2">
        <v>28813.834812296416</v>
      </c>
      <c r="U48" s="2">
        <v>28101.930935332704</v>
      </c>
      <c r="V48" s="2">
        <v>29270.728884635195</v>
      </c>
      <c r="W48" s="8" cm="1">
        <f t="array" ref="W48">TREND($B48:$V48,$B$2:$V$2,W$2)</f>
        <v>27018.905776134623</v>
      </c>
      <c r="X48" s="8" cm="1">
        <f t="array" ref="X48">TREND($B48:$V48,$B$2:$V$2,X$2)</f>
        <v>26415.063513248657</v>
      </c>
      <c r="Y48" s="8" cm="1">
        <f t="array" ref="Y48">TREND($B48:$V48,$B$2:$V$2,Y$2)</f>
        <v>25811.221250362687</v>
      </c>
      <c r="Z48" s="8" cm="1">
        <f t="array" ref="Z48">TREND($B48:$V48,$B$2:$V$2,Z$2)</f>
        <v>25207.378987476717</v>
      </c>
      <c r="AA48" s="8" cm="1">
        <f t="array" ref="AA48">TREND($B48:$V48,$B$2:$V$2,AA$2)</f>
        <v>24603.536724590747</v>
      </c>
      <c r="AB48" s="8" cm="1">
        <f t="array" ref="AB48">TREND($B48:$V48,$B$2:$V$2,AB$2)</f>
        <v>23999.694461704781</v>
      </c>
      <c r="AC48" s="8" cm="1">
        <f t="array" ref="AC48">TREND($B48:$V48,$B$2:$V$2,AC$2)</f>
        <v>23395.852198818811</v>
      </c>
      <c r="AD48" s="8" cm="1">
        <f t="array" ref="AD48">TREND($B48:$V48,$B$2:$V$2,AD$2)</f>
        <v>22792.009935932845</v>
      </c>
      <c r="AE48" s="8" cm="1">
        <f t="array" ref="AE48">TREND($B48:$V48,$B$2:$V$2,AE$2)</f>
        <v>22188.167673046875</v>
      </c>
      <c r="AG48" s="3">
        <f>(W48-실제값!W48)^2</f>
        <v>8305426.1177927107</v>
      </c>
      <c r="AH48" s="3">
        <f>(X48-실제값!X48)^2</f>
        <v>10723740.423523171</v>
      </c>
      <c r="AI48" s="3">
        <f>(Y48-실제값!Y48)^2</f>
        <v>26146819.751028337</v>
      </c>
      <c r="AJ48" s="3">
        <f>(Z48-실제값!Z48)^2</f>
        <v>31029210.763956349</v>
      </c>
      <c r="AK48" s="3">
        <f>(AA48-실제값!AA48)^2</f>
        <v>105398152.08291534</v>
      </c>
      <c r="AL48" s="3">
        <f>(AB48-실제값!AB48)^2</f>
        <v>228496117.05000925</v>
      </c>
      <c r="AM48" s="3">
        <f>(AC48-실제값!AC48)^2</f>
        <v>250606419.81554955</v>
      </c>
      <c r="AN48" s="3">
        <f>(AD48-실제값!AD48)^2</f>
        <v>251498627.80794689</v>
      </c>
    </row>
    <row r="49" spans="1:40" x14ac:dyDescent="0.3">
      <c r="A49" s="1">
        <v>45</v>
      </c>
      <c r="B49" s="2">
        <v>44044.978873547727</v>
      </c>
      <c r="C49" s="2">
        <v>42409.475024800864</v>
      </c>
      <c r="D49" s="2">
        <v>39534.507874800191</v>
      </c>
      <c r="E49" s="2">
        <v>38407.683416375701</v>
      </c>
      <c r="F49" s="2">
        <v>38011.910609597799</v>
      </c>
      <c r="G49" s="2">
        <v>38477.305619676496</v>
      </c>
      <c r="H49" s="2">
        <v>38841.980131799311</v>
      </c>
      <c r="I49" s="2">
        <v>39050.33125894823</v>
      </c>
      <c r="J49" s="2">
        <v>38364.04077524168</v>
      </c>
      <c r="K49" s="2">
        <v>38137.822127750951</v>
      </c>
      <c r="L49" s="2">
        <v>38049.234744287467</v>
      </c>
      <c r="M49" s="2">
        <v>36340.374921323499</v>
      </c>
      <c r="N49" s="2">
        <v>36281.974129714799</v>
      </c>
      <c r="O49" s="2">
        <v>34993.914968100165</v>
      </c>
      <c r="P49" s="2">
        <v>34362.97457849807</v>
      </c>
      <c r="Q49" s="2">
        <v>32364.613681650553</v>
      </c>
      <c r="R49" s="2">
        <v>31550.83782669744</v>
      </c>
      <c r="S49" s="2">
        <v>30582.426215361196</v>
      </c>
      <c r="T49" s="2">
        <v>30778.971188677489</v>
      </c>
      <c r="U49" s="2">
        <v>31264.413304706915</v>
      </c>
      <c r="V49" s="2">
        <v>31361.700748783602</v>
      </c>
      <c r="W49" s="8" cm="1">
        <f t="array" ref="W49">TREND($B49:$V49,$B$2:$V$2,W$2)</f>
        <v>29810.029449606685</v>
      </c>
      <c r="X49" s="8" cm="1">
        <f t="array" ref="X49">TREND($B49:$V49,$B$2:$V$2,X$2)</f>
        <v>29216.08636052184</v>
      </c>
      <c r="Y49" s="8" cm="1">
        <f t="array" ref="Y49">TREND($B49:$V49,$B$2:$V$2,Y$2)</f>
        <v>28622.143271436995</v>
      </c>
      <c r="Z49" s="8" cm="1">
        <f t="array" ref="Z49">TREND($B49:$V49,$B$2:$V$2,Z$2)</f>
        <v>28028.200182352146</v>
      </c>
      <c r="AA49" s="8" cm="1">
        <f t="array" ref="AA49">TREND($B49:$V49,$B$2:$V$2,AA$2)</f>
        <v>27434.257093267297</v>
      </c>
      <c r="AB49" s="8" cm="1">
        <f t="array" ref="AB49">TREND($B49:$V49,$B$2:$V$2,AB$2)</f>
        <v>26840.314004182452</v>
      </c>
      <c r="AC49" s="8" cm="1">
        <f t="array" ref="AC49">TREND($B49:$V49,$B$2:$V$2,AC$2)</f>
        <v>26246.370915097606</v>
      </c>
      <c r="AD49" s="8" cm="1">
        <f t="array" ref="AD49">TREND($B49:$V49,$B$2:$V$2,AD$2)</f>
        <v>25652.427826012758</v>
      </c>
      <c r="AE49" s="8" cm="1">
        <f t="array" ref="AE49">TREND($B49:$V49,$B$2:$V$2,AE$2)</f>
        <v>25058.484736927912</v>
      </c>
      <c r="AG49" s="3">
        <f>(W49-실제값!W49)^2</f>
        <v>5755613.9832026875</v>
      </c>
      <c r="AH49" s="3">
        <f>(X49-실제값!X49)^2</f>
        <v>14941945.627028944</v>
      </c>
      <c r="AI49" s="3">
        <f>(Y49-실제값!Y49)^2</f>
        <v>17779935.57380347</v>
      </c>
      <c r="AJ49" s="3">
        <f>(Z49-실제값!Z49)^2</f>
        <v>24419851.602863375</v>
      </c>
      <c r="AK49" s="3">
        <f>(AA49-실제값!AA49)^2</f>
        <v>104590279.21217932</v>
      </c>
      <c r="AL49" s="3">
        <f>(AB49-실제값!AB49)^2</f>
        <v>159124524.98419979</v>
      </c>
      <c r="AM49" s="3">
        <f>(AC49-실제값!AC49)^2</f>
        <v>203639616.43987033</v>
      </c>
      <c r="AN49" s="3">
        <f>(AD49-실제값!AD49)^2</f>
        <v>206705858.66685322</v>
      </c>
    </row>
    <row r="50" spans="1:40" x14ac:dyDescent="0.3">
      <c r="A50" s="1">
        <v>46</v>
      </c>
      <c r="B50" s="2">
        <v>47058.371519513254</v>
      </c>
      <c r="C50" s="2">
        <v>45159.540138030614</v>
      </c>
      <c r="D50" s="2">
        <v>42619.787945644312</v>
      </c>
      <c r="E50" s="2">
        <v>42520.296068489115</v>
      </c>
      <c r="F50" s="2">
        <v>43205.255204607034</v>
      </c>
      <c r="G50" s="2">
        <v>42825.612366703717</v>
      </c>
      <c r="H50" s="2">
        <v>42232.799755465152</v>
      </c>
      <c r="I50" s="2">
        <v>42853.420440046801</v>
      </c>
      <c r="J50" s="2">
        <v>43470.296575682944</v>
      </c>
      <c r="K50" s="2">
        <v>41034.613412694263</v>
      </c>
      <c r="L50" s="2">
        <v>40848.065192891067</v>
      </c>
      <c r="M50" s="2">
        <v>39613.61274345417</v>
      </c>
      <c r="N50" s="2">
        <v>39126.989447891639</v>
      </c>
      <c r="O50" s="2">
        <v>38326.795182917151</v>
      </c>
      <c r="P50" s="2">
        <v>37649.086680957902</v>
      </c>
      <c r="Q50" s="2">
        <v>36443.091766427882</v>
      </c>
      <c r="R50" s="2">
        <v>34334.339546359668</v>
      </c>
      <c r="S50" s="2">
        <v>33671.880227795402</v>
      </c>
      <c r="T50" s="2">
        <v>34805.526544320877</v>
      </c>
      <c r="U50" s="2">
        <v>34032.954960680785</v>
      </c>
      <c r="V50" s="2">
        <v>35082.288567923635</v>
      </c>
      <c r="W50" s="8" cm="1">
        <f t="array" ref="W50">TREND($B50:$V50,$B$2:$V$2,W$2)</f>
        <v>33117.169659177118</v>
      </c>
      <c r="X50" s="8" cm="1">
        <f t="array" ref="X50">TREND($B50:$V50,$B$2:$V$2,X$2)</f>
        <v>32504.814414823108</v>
      </c>
      <c r="Y50" s="8" cm="1">
        <f t="array" ref="Y50">TREND($B50:$V50,$B$2:$V$2,Y$2)</f>
        <v>31892.45917046909</v>
      </c>
      <c r="Z50" s="8" cm="1">
        <f t="array" ref="Z50">TREND($B50:$V50,$B$2:$V$2,Z$2)</f>
        <v>31280.103926115073</v>
      </c>
      <c r="AA50" s="8" cm="1">
        <f t="array" ref="AA50">TREND($B50:$V50,$B$2:$V$2,AA$2)</f>
        <v>30667.748681761059</v>
      </c>
      <c r="AB50" s="8" cm="1">
        <f t="array" ref="AB50">TREND($B50:$V50,$B$2:$V$2,AB$2)</f>
        <v>30055.393437407045</v>
      </c>
      <c r="AC50" s="8" cm="1">
        <f t="array" ref="AC50">TREND($B50:$V50,$B$2:$V$2,AC$2)</f>
        <v>29443.038193053027</v>
      </c>
      <c r="AD50" s="8" cm="1">
        <f t="array" ref="AD50">TREND($B50:$V50,$B$2:$V$2,AD$2)</f>
        <v>28830.68294869901</v>
      </c>
      <c r="AE50" s="8" cm="1">
        <f t="array" ref="AE50">TREND($B50:$V50,$B$2:$V$2,AE$2)</f>
        <v>28218.327704344996</v>
      </c>
      <c r="AG50" s="3">
        <f>(W50-실제값!W50)^2</f>
        <v>5738425.5002833828</v>
      </c>
      <c r="AH50" s="3">
        <f>(X50-실제값!X50)^2</f>
        <v>10528066.752188178</v>
      </c>
      <c r="AI50" s="3">
        <f>(Y50-실제값!Y50)^2</f>
        <v>11650327.242624821</v>
      </c>
      <c r="AJ50" s="3">
        <f>(Z50-실제값!Z50)^2</f>
        <v>16164443.872545803</v>
      </c>
      <c r="AK50" s="3">
        <f>(AA50-실제값!AA50)^2</f>
        <v>81110496.002805218</v>
      </c>
      <c r="AL50" s="3">
        <f>(AB50-실제값!AB50)^2</f>
        <v>167176588.65276524</v>
      </c>
      <c r="AM50" s="3">
        <f>(AC50-실제값!AC50)^2</f>
        <v>131923652.43658644</v>
      </c>
      <c r="AN50" s="3">
        <f>(AD50-실제값!AD50)^2</f>
        <v>157662979.98906302</v>
      </c>
    </row>
    <row r="51" spans="1:40" x14ac:dyDescent="0.3">
      <c r="A51" s="1">
        <v>47</v>
      </c>
      <c r="B51" s="2">
        <v>48081.796376992606</v>
      </c>
      <c r="C51" s="2">
        <v>48307.517198042333</v>
      </c>
      <c r="D51" s="2">
        <v>45102.153699250019</v>
      </c>
      <c r="E51" s="2">
        <v>45010.730796804593</v>
      </c>
      <c r="F51" s="2">
        <v>45755.699126818508</v>
      </c>
      <c r="G51" s="2">
        <v>46077.310087036654</v>
      </c>
      <c r="H51" s="2">
        <v>46906.991212923509</v>
      </c>
      <c r="I51" s="2">
        <v>45620.764463596694</v>
      </c>
      <c r="J51" s="2">
        <v>46213.520282370133</v>
      </c>
      <c r="K51" s="2">
        <v>45910.66349545827</v>
      </c>
      <c r="L51" s="2">
        <v>44052.866420653481</v>
      </c>
      <c r="M51" s="2">
        <v>43797.875673716924</v>
      </c>
      <c r="N51" s="2">
        <v>41708.866539933086</v>
      </c>
      <c r="O51" s="2">
        <v>41573.746598271326</v>
      </c>
      <c r="P51" s="2">
        <v>41065.093294101316</v>
      </c>
      <c r="Q51" s="2">
        <v>40013.750114216738</v>
      </c>
      <c r="R51" s="2">
        <v>39788.921162603801</v>
      </c>
      <c r="S51" s="2">
        <v>37647.493055470783</v>
      </c>
      <c r="T51" s="2">
        <v>37481.647787914582</v>
      </c>
      <c r="U51" s="2">
        <v>37519.772894367234</v>
      </c>
      <c r="V51" s="2">
        <v>36821.366262491043</v>
      </c>
      <c r="W51" s="8" cm="1">
        <f t="array" ref="W51">TREND($B51:$V51,$B$2:$V$2,W$2)</f>
        <v>36855.884317496166</v>
      </c>
      <c r="X51" s="8" cm="1">
        <f t="array" ref="X51">TREND($B51:$V51,$B$2:$V$2,X$2)</f>
        <v>36291.014292060616</v>
      </c>
      <c r="Y51" s="8" cm="1">
        <f t="array" ref="Y51">TREND($B51:$V51,$B$2:$V$2,Y$2)</f>
        <v>35726.144266625051</v>
      </c>
      <c r="Z51" s="8" cm="1">
        <f t="array" ref="Z51">TREND($B51:$V51,$B$2:$V$2,Z$2)</f>
        <v>35161.274241189494</v>
      </c>
      <c r="AA51" s="8" cm="1">
        <f t="array" ref="AA51">TREND($B51:$V51,$B$2:$V$2,AA$2)</f>
        <v>34596.404215753937</v>
      </c>
      <c r="AB51" s="8" cm="1">
        <f t="array" ref="AB51">TREND($B51:$V51,$B$2:$V$2,AB$2)</f>
        <v>34031.53419031838</v>
      </c>
      <c r="AC51" s="8" cm="1">
        <f t="array" ref="AC51">TREND($B51:$V51,$B$2:$V$2,AC$2)</f>
        <v>33466.664164882823</v>
      </c>
      <c r="AD51" s="8" cm="1">
        <f t="array" ref="AD51">TREND($B51:$V51,$B$2:$V$2,AD$2)</f>
        <v>32901.794139447258</v>
      </c>
      <c r="AE51" s="8" cm="1">
        <f t="array" ref="AE51">TREND($B51:$V51,$B$2:$V$2,AE$2)</f>
        <v>32336.924114011705</v>
      </c>
      <c r="AG51" s="3">
        <f>(W51-실제값!W51)^2</f>
        <v>2500576.0054119453</v>
      </c>
      <c r="AH51" s="3">
        <f>(X51-실제값!X51)^2</f>
        <v>9326186.2546638697</v>
      </c>
      <c r="AI51" s="3">
        <f>(Y51-실제값!Y51)^2</f>
        <v>5753003.82391793</v>
      </c>
      <c r="AJ51" s="3">
        <f>(Z51-실제값!Z51)^2</f>
        <v>6835913.5456454558</v>
      </c>
      <c r="AK51" s="3">
        <f>(AA51-실제값!AA51)^2</f>
        <v>57242900.075726993</v>
      </c>
      <c r="AL51" s="3">
        <f>(AB51-실제값!AB51)^2</f>
        <v>100505300.04300837</v>
      </c>
      <c r="AM51" s="3">
        <f>(AC51-실제값!AC51)^2</f>
        <v>138330517.73977226</v>
      </c>
      <c r="AN51" s="3">
        <f>(AD51-실제값!AD51)^2</f>
        <v>89404288.711156487</v>
      </c>
    </row>
    <row r="52" spans="1:40" x14ac:dyDescent="0.3">
      <c r="A52" s="1">
        <v>48</v>
      </c>
      <c r="B52" s="2">
        <v>58881.172351839712</v>
      </c>
      <c r="C52" s="2">
        <v>49767.109249769121</v>
      </c>
      <c r="D52" s="2">
        <v>49975.399736704479</v>
      </c>
      <c r="E52" s="2">
        <v>48839.561667384645</v>
      </c>
      <c r="F52" s="2">
        <v>49437.391485609682</v>
      </c>
      <c r="G52" s="2">
        <v>51031.947392365997</v>
      </c>
      <c r="H52" s="2">
        <v>50477.067917857654</v>
      </c>
      <c r="I52" s="2">
        <v>50625.88610381601</v>
      </c>
      <c r="J52" s="2">
        <v>50396.801219720335</v>
      </c>
      <c r="K52" s="2">
        <v>48389.106745467521</v>
      </c>
      <c r="L52" s="2">
        <v>48838.247734117882</v>
      </c>
      <c r="M52" s="2">
        <v>48463.471491076903</v>
      </c>
      <c r="N52" s="2">
        <v>46076.771781389361</v>
      </c>
      <c r="O52" s="2">
        <v>45262.76221097754</v>
      </c>
      <c r="P52" s="2">
        <v>44034.159395848248</v>
      </c>
      <c r="Q52" s="2">
        <v>43336.886059240293</v>
      </c>
      <c r="R52" s="2">
        <v>43289.932936455822</v>
      </c>
      <c r="S52" s="2">
        <v>42256.656769600871</v>
      </c>
      <c r="T52" s="2">
        <v>41089.752995220668</v>
      </c>
      <c r="U52" s="2">
        <v>40601.87544842792</v>
      </c>
      <c r="V52" s="2">
        <v>40432.583625263091</v>
      </c>
      <c r="W52" s="8" cm="1">
        <f t="array" ref="W52">TREND($B52:$V52,$B$2:$V$2,W$2)</f>
        <v>39929.855573926114</v>
      </c>
      <c r="X52" s="8" cm="1">
        <f t="array" ref="X52">TREND($B52:$V52,$B$2:$V$2,X$2)</f>
        <v>39267.614979702281</v>
      </c>
      <c r="Y52" s="8" cm="1">
        <f t="array" ref="Y52">TREND($B52:$V52,$B$2:$V$2,Y$2)</f>
        <v>38605.374385478448</v>
      </c>
      <c r="Z52" s="8" cm="1">
        <f t="array" ref="Z52">TREND($B52:$V52,$B$2:$V$2,Z$2)</f>
        <v>37943.133791254615</v>
      </c>
      <c r="AA52" s="8" cm="1">
        <f t="array" ref="AA52">TREND($B52:$V52,$B$2:$V$2,AA$2)</f>
        <v>37280.893197030782</v>
      </c>
      <c r="AB52" s="8" cm="1">
        <f t="array" ref="AB52">TREND($B52:$V52,$B$2:$V$2,AB$2)</f>
        <v>36618.652602806949</v>
      </c>
      <c r="AC52" s="8" cm="1">
        <f t="array" ref="AC52">TREND($B52:$V52,$B$2:$V$2,AC$2)</f>
        <v>35956.412008583124</v>
      </c>
      <c r="AD52" s="8" cm="1">
        <f t="array" ref="AD52">TREND($B52:$V52,$B$2:$V$2,AD$2)</f>
        <v>35294.171414359284</v>
      </c>
      <c r="AE52" s="8" cm="1">
        <f t="array" ref="AE52">TREND($B52:$V52,$B$2:$V$2,AE$2)</f>
        <v>34631.930820135458</v>
      </c>
      <c r="AG52" s="3">
        <f>(W52-실제값!W52)^2</f>
        <v>3485416.1733182305</v>
      </c>
      <c r="AH52" s="3">
        <f>(X52-실제값!X52)^2</f>
        <v>6062431.5022408348</v>
      </c>
      <c r="AI52" s="3">
        <f>(Y52-실제값!Y52)^2</f>
        <v>8809905.6408519689</v>
      </c>
      <c r="AJ52" s="3">
        <f>(Z52-실제값!Z52)^2</f>
        <v>12148225.17607912</v>
      </c>
      <c r="AK52" s="3">
        <f>(AA52-실제값!AA52)^2</f>
        <v>69039865.416446209</v>
      </c>
      <c r="AL52" s="3">
        <f>(AB52-실제값!AB52)^2</f>
        <v>108986731.86987598</v>
      </c>
      <c r="AM52" s="3">
        <f>(AC52-실제값!AC52)^2</f>
        <v>122648113.63573764</v>
      </c>
      <c r="AN52" s="3">
        <f>(AD52-실제값!AD52)^2</f>
        <v>81736402.519709408</v>
      </c>
    </row>
    <row r="53" spans="1:40" x14ac:dyDescent="0.3">
      <c r="A53" s="1">
        <v>49</v>
      </c>
      <c r="B53" s="2">
        <v>56381.768126351963</v>
      </c>
      <c r="C53" s="2">
        <v>57032.933049401239</v>
      </c>
      <c r="D53" s="2">
        <v>49451.588022499745</v>
      </c>
      <c r="E53" s="2">
        <v>50689.086095240185</v>
      </c>
      <c r="F53" s="2">
        <v>51955.859849021683</v>
      </c>
      <c r="G53" s="2">
        <v>52876.630221276377</v>
      </c>
      <c r="H53" s="2">
        <v>53959.386987072234</v>
      </c>
      <c r="I53" s="2">
        <v>53819.333382987548</v>
      </c>
      <c r="J53" s="2">
        <v>54649.565349937213</v>
      </c>
      <c r="K53" s="2">
        <v>51925.629036448518</v>
      </c>
      <c r="L53" s="2">
        <v>53463.912117655513</v>
      </c>
      <c r="M53" s="2">
        <v>52542.34122190623</v>
      </c>
      <c r="N53" s="2">
        <v>50328.582998355414</v>
      </c>
      <c r="O53" s="2">
        <v>50103.616204944046</v>
      </c>
      <c r="P53" s="2">
        <v>48358.619837487975</v>
      </c>
      <c r="Q53" s="2">
        <v>47705.619191501435</v>
      </c>
      <c r="R53" s="2">
        <v>47312.698423981914</v>
      </c>
      <c r="S53" s="2">
        <v>46079.389526332518</v>
      </c>
      <c r="T53" s="2">
        <v>46011.866689401832</v>
      </c>
      <c r="U53" s="2">
        <v>44793.7265353119</v>
      </c>
      <c r="V53" s="2">
        <v>44720.932209874998</v>
      </c>
      <c r="W53" s="8" cm="1">
        <f t="array" ref="W53">TREND($B53:$V53,$B$2:$V$2,W$2)</f>
        <v>45219.627468599574</v>
      </c>
      <c r="X53" s="8" cm="1">
        <f t="array" ref="X53">TREND($B53:$V53,$B$2:$V$2,X$2)</f>
        <v>44723.736090952822</v>
      </c>
      <c r="Y53" s="8" cm="1">
        <f t="array" ref="Y53">TREND($B53:$V53,$B$2:$V$2,Y$2)</f>
        <v>44227.844713306069</v>
      </c>
      <c r="Z53" s="8" cm="1">
        <f t="array" ref="Z53">TREND($B53:$V53,$B$2:$V$2,Z$2)</f>
        <v>43731.953335659324</v>
      </c>
      <c r="AA53" s="8" cm="1">
        <f t="array" ref="AA53">TREND($B53:$V53,$B$2:$V$2,AA$2)</f>
        <v>43236.061958012571</v>
      </c>
      <c r="AB53" s="8" cm="1">
        <f t="array" ref="AB53">TREND($B53:$V53,$B$2:$V$2,AB$2)</f>
        <v>42740.170580365826</v>
      </c>
      <c r="AC53" s="8" cm="1">
        <f t="array" ref="AC53">TREND($B53:$V53,$B$2:$V$2,AC$2)</f>
        <v>42244.279202719074</v>
      </c>
      <c r="AD53" s="8" cm="1">
        <f t="array" ref="AD53">TREND($B53:$V53,$B$2:$V$2,AD$2)</f>
        <v>41748.387825072321</v>
      </c>
      <c r="AE53" s="8" cm="1">
        <f t="array" ref="AE53">TREND($B53:$V53,$B$2:$V$2,AE$2)</f>
        <v>41252.496447425568</v>
      </c>
      <c r="AG53" s="3">
        <f>(W53-실제값!W53)^2</f>
        <v>4376.7627947987703</v>
      </c>
      <c r="AH53" s="3">
        <f>(X53-실제값!X53)^2</f>
        <v>1950.5989396925925</v>
      </c>
      <c r="AI53" s="3">
        <f>(Y53-실제값!Y53)^2</f>
        <v>3475978.4131934452</v>
      </c>
      <c r="AJ53" s="3">
        <f>(Z53-실제값!Z53)^2</f>
        <v>2545609.1073283823</v>
      </c>
      <c r="AK53" s="3">
        <f>(AA53-실제값!AA53)^2</f>
        <v>36363741.078197993</v>
      </c>
      <c r="AL53" s="3">
        <f>(AB53-실제값!AB53)^2</f>
        <v>42407229.933695354</v>
      </c>
      <c r="AM53" s="3">
        <f>(AC53-실제값!AC53)^2</f>
        <v>46004588.272490218</v>
      </c>
      <c r="AN53" s="3">
        <f>(AD53-실제값!AD53)^2</f>
        <v>48248181.118866779</v>
      </c>
    </row>
    <row r="54" spans="1:40" x14ac:dyDescent="0.3">
      <c r="A54" s="1">
        <v>50</v>
      </c>
      <c r="B54" s="2">
        <v>59748.281122283697</v>
      </c>
      <c r="C54" s="2">
        <v>58025.383018435059</v>
      </c>
      <c r="D54" s="2">
        <v>58596.125582171437</v>
      </c>
      <c r="E54" s="2">
        <v>51818.348375412956</v>
      </c>
      <c r="F54" s="2">
        <v>53129.52693875321</v>
      </c>
      <c r="G54" s="2">
        <v>55293.932961509592</v>
      </c>
      <c r="H54" s="2">
        <v>56292.235967719294</v>
      </c>
      <c r="I54" s="2">
        <v>58461.842345010271</v>
      </c>
      <c r="J54" s="2">
        <v>58970.190674673409</v>
      </c>
      <c r="K54" s="2">
        <v>57763.795693519911</v>
      </c>
      <c r="L54" s="2">
        <v>57749.384288015652</v>
      </c>
      <c r="M54" s="2">
        <v>57019.281097714113</v>
      </c>
      <c r="N54" s="2">
        <v>56016.119623716142</v>
      </c>
      <c r="O54" s="2">
        <v>54971.071975904582</v>
      </c>
      <c r="P54" s="2">
        <v>53960.602398139388</v>
      </c>
      <c r="Q54" s="2">
        <v>52364.626526835214</v>
      </c>
      <c r="R54" s="2">
        <v>51749.365022337901</v>
      </c>
      <c r="S54" s="2">
        <v>51522.208166250137</v>
      </c>
      <c r="T54" s="2">
        <v>51103.989610702651</v>
      </c>
      <c r="U54" s="2">
        <v>50123.852658800577</v>
      </c>
      <c r="V54" s="2">
        <v>49295.995138921127</v>
      </c>
      <c r="W54" s="8" cm="1">
        <f t="array" ref="W54">TREND($B54:$V54,$B$2:$V$2,W$2)</f>
        <v>50850.878417542488</v>
      </c>
      <c r="X54" s="8" cm="1">
        <f t="array" ref="X54">TREND($B54:$V54,$B$2:$V$2,X$2)</f>
        <v>50478.11775772243</v>
      </c>
      <c r="Y54" s="8" cm="1">
        <f t="array" ref="Y54">TREND($B54:$V54,$B$2:$V$2,Y$2)</f>
        <v>50105.357097902364</v>
      </c>
      <c r="Z54" s="8" cm="1">
        <f t="array" ref="Z54">TREND($B54:$V54,$B$2:$V$2,Z$2)</f>
        <v>49732.596438082306</v>
      </c>
      <c r="AA54" s="8" cm="1">
        <f t="array" ref="AA54">TREND($B54:$V54,$B$2:$V$2,AA$2)</f>
        <v>49359.835778262248</v>
      </c>
      <c r="AB54" s="8" cm="1">
        <f t="array" ref="AB54">TREND($B54:$V54,$B$2:$V$2,AB$2)</f>
        <v>48987.075118442182</v>
      </c>
      <c r="AC54" s="8" cm="1">
        <f t="array" ref="AC54">TREND($B54:$V54,$B$2:$V$2,AC$2)</f>
        <v>48614.314458622124</v>
      </c>
      <c r="AD54" s="8" cm="1">
        <f t="array" ref="AD54">TREND($B54:$V54,$B$2:$V$2,AD$2)</f>
        <v>48241.553798802059</v>
      </c>
      <c r="AE54" s="8" cm="1">
        <f t="array" ref="AE54">TREND($B54:$V54,$B$2:$V$2,AE$2)</f>
        <v>47868.793138982001</v>
      </c>
      <c r="AG54" s="3">
        <f>(W54-실제값!W54)^2</f>
        <v>3626882.5187758198</v>
      </c>
      <c r="AH54" s="3">
        <f>(X54-실제값!X54)^2</f>
        <v>1174220.911689027</v>
      </c>
      <c r="AI54" s="3">
        <f>(Y54-실제값!Y54)^2</f>
        <v>1618286.4848843201</v>
      </c>
      <c r="AJ54" s="3">
        <f>(Z54-실제값!Z54)^2</f>
        <v>18681.006291008238</v>
      </c>
      <c r="AK54" s="3">
        <f>(AA54-실제값!AA54)^2</f>
        <v>27026292.617211044</v>
      </c>
      <c r="AL54" s="3">
        <f>(AB54-실제값!AB54)^2</f>
        <v>46511166.489798307</v>
      </c>
      <c r="AM54" s="3">
        <f>(AC54-실제값!AC54)^2</f>
        <v>12036248.767359406</v>
      </c>
      <c r="AN54" s="3">
        <f>(AD54-실제값!AD54)^2</f>
        <v>3160286.0002836036</v>
      </c>
    </row>
    <row r="55" spans="1:40" x14ac:dyDescent="0.3">
      <c r="A55" s="1">
        <v>51</v>
      </c>
      <c r="B55" s="2">
        <v>65503.311808462924</v>
      </c>
      <c r="C55" s="2">
        <v>63865.756525569828</v>
      </c>
      <c r="D55" s="2">
        <v>63221.990481026805</v>
      </c>
      <c r="E55" s="2">
        <v>66370.496462175797</v>
      </c>
      <c r="F55" s="2">
        <v>57456.600629683322</v>
      </c>
      <c r="G55" s="2">
        <v>59675.691364453021</v>
      </c>
      <c r="H55" s="2">
        <v>60341.00530745821</v>
      </c>
      <c r="I55" s="2">
        <v>61255.56063960406</v>
      </c>
      <c r="J55" s="2">
        <v>62937.140754102489</v>
      </c>
      <c r="K55" s="2">
        <v>62211.327774215904</v>
      </c>
      <c r="L55" s="2">
        <v>61974.049802472975</v>
      </c>
      <c r="M55" s="2">
        <v>60783.65748731231</v>
      </c>
      <c r="N55" s="2">
        <v>60300.263458405185</v>
      </c>
      <c r="O55" s="2">
        <v>59722.435291874543</v>
      </c>
      <c r="P55" s="2">
        <v>58774.285217576202</v>
      </c>
      <c r="Q55" s="2">
        <v>55879.193316547149</v>
      </c>
      <c r="R55" s="2">
        <v>56152.770212331328</v>
      </c>
      <c r="S55" s="2">
        <v>56321.491394508572</v>
      </c>
      <c r="T55" s="2">
        <v>56051.672378067226</v>
      </c>
      <c r="U55" s="2">
        <v>55747.923568718667</v>
      </c>
      <c r="V55" s="2">
        <v>55420.151854396005</v>
      </c>
      <c r="W55" s="8" cm="1">
        <f t="array" ref="W55">TREND($B55:$V55,$B$2:$V$2,W$2)</f>
        <v>55055.977456507753</v>
      </c>
      <c r="X55" s="8" cm="1">
        <f t="array" ref="X55">TREND($B55:$V55,$B$2:$V$2,X$2)</f>
        <v>54606.66468965797</v>
      </c>
      <c r="Y55" s="8" cm="1">
        <f t="array" ref="Y55">TREND($B55:$V55,$B$2:$V$2,Y$2)</f>
        <v>54157.351922808186</v>
      </c>
      <c r="Z55" s="8" cm="1">
        <f t="array" ref="Z55">TREND($B55:$V55,$B$2:$V$2,Z$2)</f>
        <v>53708.039155958402</v>
      </c>
      <c r="AA55" s="8" cm="1">
        <f t="array" ref="AA55">TREND($B55:$V55,$B$2:$V$2,AA$2)</f>
        <v>53258.726389108619</v>
      </c>
      <c r="AB55" s="8" cm="1">
        <f t="array" ref="AB55">TREND($B55:$V55,$B$2:$V$2,AB$2)</f>
        <v>52809.413622258842</v>
      </c>
      <c r="AC55" s="8" cm="1">
        <f t="array" ref="AC55">TREND($B55:$V55,$B$2:$V$2,AC$2)</f>
        <v>52360.100855409051</v>
      </c>
      <c r="AD55" s="8" cm="1">
        <f t="array" ref="AD55">TREND($B55:$V55,$B$2:$V$2,AD$2)</f>
        <v>51910.788088559275</v>
      </c>
      <c r="AE55" s="8" cm="1">
        <f t="array" ref="AE55">TREND($B55:$V55,$B$2:$V$2,AE$2)</f>
        <v>51461.475321709491</v>
      </c>
      <c r="AG55" s="3">
        <f>(W55-실제값!W55)^2</f>
        <v>3437690.166282495</v>
      </c>
      <c r="AH55" s="3">
        <f>(X55-실제값!X55)^2</f>
        <v>286036.38718203246</v>
      </c>
      <c r="AI55" s="3">
        <f>(Y55-실제값!Y55)^2</f>
        <v>1496171.1398018559</v>
      </c>
      <c r="AJ55" s="3">
        <f>(Z55-실제값!Z55)^2</f>
        <v>31123.92964349077</v>
      </c>
      <c r="AK55" s="3">
        <f>(AA55-실제값!AA55)^2</f>
        <v>24665904.01383872</v>
      </c>
      <c r="AL55" s="3">
        <f>(AB55-실제값!AB55)^2</f>
        <v>49175967.297848985</v>
      </c>
      <c r="AM55" s="3">
        <f>(AC55-실제값!AC55)^2</f>
        <v>27363897.980155159</v>
      </c>
      <c r="AN55" s="3">
        <f>(AD55-실제값!AD55)^2</f>
        <v>2266641.6038515074</v>
      </c>
    </row>
    <row r="56" spans="1:40" x14ac:dyDescent="0.3">
      <c r="A56" s="1">
        <v>52</v>
      </c>
      <c r="B56" s="2">
        <v>74339.728324194322</v>
      </c>
      <c r="C56" s="2">
        <v>67248.420614827977</v>
      </c>
      <c r="D56" s="2">
        <v>66484.820241203735</v>
      </c>
      <c r="E56" s="2">
        <v>66479.423846151432</v>
      </c>
      <c r="F56" s="2">
        <v>70318.514919698675</v>
      </c>
      <c r="G56" s="2">
        <v>62424.666755835446</v>
      </c>
      <c r="H56" s="2">
        <v>63918.41198596311</v>
      </c>
      <c r="I56" s="2">
        <v>65541.162768502807</v>
      </c>
      <c r="J56" s="2">
        <v>65663.089037976344</v>
      </c>
      <c r="K56" s="2">
        <v>67737.89308425755</v>
      </c>
      <c r="L56" s="2">
        <v>69603.801464035918</v>
      </c>
      <c r="M56" s="2">
        <v>67521.474412800715</v>
      </c>
      <c r="N56" s="2">
        <v>64720.750690880675</v>
      </c>
      <c r="O56" s="2">
        <v>63991.16146746085</v>
      </c>
      <c r="P56" s="2">
        <v>65519.838270154563</v>
      </c>
      <c r="Q56" s="2">
        <v>61965.918300321995</v>
      </c>
      <c r="R56" s="2">
        <v>62255.859119403416</v>
      </c>
      <c r="S56" s="2">
        <v>61278.015620615653</v>
      </c>
      <c r="T56" s="2">
        <v>59992.113046534811</v>
      </c>
      <c r="U56" s="2">
        <v>59947.639212979768</v>
      </c>
      <c r="V56" s="2">
        <v>60353.998045664572</v>
      </c>
      <c r="W56" s="8" cm="1">
        <f t="array" ref="W56">TREND($B56:$V56,$B$2:$V$2,W$2)</f>
        <v>60182.258319269044</v>
      </c>
      <c r="X56" s="8" cm="1">
        <f t="array" ref="X56">TREND($B56:$V56,$B$2:$V$2,X$2)</f>
        <v>59734.296083230889</v>
      </c>
      <c r="Y56" s="8" cm="1">
        <f t="array" ref="Y56">TREND($B56:$V56,$B$2:$V$2,Y$2)</f>
        <v>59286.333847192727</v>
      </c>
      <c r="Z56" s="8" cm="1">
        <f t="array" ref="Z56">TREND($B56:$V56,$B$2:$V$2,Z$2)</f>
        <v>58838.371611154573</v>
      </c>
      <c r="AA56" s="8" cm="1">
        <f t="array" ref="AA56">TREND($B56:$V56,$B$2:$V$2,AA$2)</f>
        <v>58390.409375116418</v>
      </c>
      <c r="AB56" s="8" cm="1">
        <f t="array" ref="AB56">TREND($B56:$V56,$B$2:$V$2,AB$2)</f>
        <v>57942.447139078264</v>
      </c>
      <c r="AC56" s="8" cm="1">
        <f t="array" ref="AC56">TREND($B56:$V56,$B$2:$V$2,AC$2)</f>
        <v>57494.484903040109</v>
      </c>
      <c r="AD56" s="8" cm="1">
        <f t="array" ref="AD56">TREND($B56:$V56,$B$2:$V$2,AD$2)</f>
        <v>57046.522667001947</v>
      </c>
      <c r="AE56" s="8" cm="1">
        <f t="array" ref="AE56">TREND($B56:$V56,$B$2:$V$2,AE$2)</f>
        <v>56598.560430963793</v>
      </c>
      <c r="AG56" s="3">
        <f>(W56-실제값!W56)^2</f>
        <v>284046.66405676381</v>
      </c>
      <c r="AH56" s="3">
        <f>(X56-실제값!X56)^2</f>
        <v>2592003.402862486</v>
      </c>
      <c r="AI56" s="3">
        <f>(Y56-실제값!Y56)^2</f>
        <v>3297469.1413317835</v>
      </c>
      <c r="AJ56" s="3">
        <f>(Z56-실제값!Z56)^2</f>
        <v>334003.31752742553</v>
      </c>
      <c r="AK56" s="3">
        <f>(AA56-실제값!AA56)^2</f>
        <v>23325068.740933262</v>
      </c>
      <c r="AL56" s="3">
        <f>(AB56-실제값!AB56)^2</f>
        <v>53003987.177743115</v>
      </c>
      <c r="AM56" s="3">
        <f>(AC56-실제값!AC56)^2</f>
        <v>32974311.767279744</v>
      </c>
      <c r="AN56" s="3">
        <f>(AD56-실제값!AD56)^2</f>
        <v>4934322.8451305311</v>
      </c>
    </row>
    <row r="57" spans="1:40" x14ac:dyDescent="0.3">
      <c r="A57" s="1">
        <v>53</v>
      </c>
      <c r="B57" s="2">
        <v>83023.182662855688</v>
      </c>
      <c r="C57" s="2">
        <v>77991.98241544007</v>
      </c>
      <c r="D57" s="2">
        <v>71293.6674367956</v>
      </c>
      <c r="E57" s="2">
        <v>70972.091237359316</v>
      </c>
      <c r="F57" s="2">
        <v>72314.402754964132</v>
      </c>
      <c r="G57" s="2">
        <v>76774.094237001351</v>
      </c>
      <c r="H57" s="2">
        <v>66304.808513413678</v>
      </c>
      <c r="I57" s="2">
        <v>70300.579064277525</v>
      </c>
      <c r="J57" s="2">
        <v>69193.846502209883</v>
      </c>
      <c r="K57" s="2">
        <v>70856.609505330911</v>
      </c>
      <c r="L57" s="2">
        <v>72714.647478415805</v>
      </c>
      <c r="M57" s="2">
        <v>72409.351917614855</v>
      </c>
      <c r="N57" s="2">
        <v>71497.029772646609</v>
      </c>
      <c r="O57" s="2">
        <v>69170.714292160934</v>
      </c>
      <c r="P57" s="2">
        <v>69040.25403253331</v>
      </c>
      <c r="Q57" s="2">
        <v>67841.775021425303</v>
      </c>
      <c r="R57" s="2">
        <v>67092.06750266398</v>
      </c>
      <c r="S57" s="2">
        <v>66047.759378020492</v>
      </c>
      <c r="T57" s="2">
        <v>65933.74147034777</v>
      </c>
      <c r="U57" s="2">
        <v>66132.709878337642</v>
      </c>
      <c r="V57" s="2">
        <v>66125.53391586832</v>
      </c>
      <c r="W57" s="8" cm="1">
        <f t="array" ref="W57">TREND($B57:$V57,$B$2:$V$2,W$2)</f>
        <v>64687.031162425686</v>
      </c>
      <c r="X57" s="8" cm="1">
        <f t="array" ref="X57">TREND($B57:$V57,$B$2:$V$2,X$2)</f>
        <v>64147.623393686532</v>
      </c>
      <c r="Y57" s="8" cm="1">
        <f t="array" ref="Y57">TREND($B57:$V57,$B$2:$V$2,Y$2)</f>
        <v>63608.215624947385</v>
      </c>
      <c r="Z57" s="8" cm="1">
        <f t="array" ref="Z57">TREND($B57:$V57,$B$2:$V$2,Z$2)</f>
        <v>63068.807856208237</v>
      </c>
      <c r="AA57" s="8" cm="1">
        <f t="array" ref="AA57">TREND($B57:$V57,$B$2:$V$2,AA$2)</f>
        <v>62529.400087469083</v>
      </c>
      <c r="AB57" s="8" cm="1">
        <f t="array" ref="AB57">TREND($B57:$V57,$B$2:$V$2,AB$2)</f>
        <v>61989.992318729936</v>
      </c>
      <c r="AC57" s="8" cm="1">
        <f t="array" ref="AC57">TREND($B57:$V57,$B$2:$V$2,AC$2)</f>
        <v>61450.584549990788</v>
      </c>
      <c r="AD57" s="8" cm="1">
        <f t="array" ref="AD57">TREND($B57:$V57,$B$2:$V$2,AD$2)</f>
        <v>60911.176781251634</v>
      </c>
      <c r="AE57" s="8" cm="1">
        <f t="array" ref="AE57">TREND($B57:$V57,$B$2:$V$2,AE$2)</f>
        <v>60371.769012512486</v>
      </c>
      <c r="AG57" s="3">
        <f>(W57-실제값!W57)^2</f>
        <v>2373215.0083619771</v>
      </c>
      <c r="AH57" s="3">
        <f>(X57-실제값!X57)^2</f>
        <v>2124594.1067010835</v>
      </c>
      <c r="AI57" s="3">
        <f>(Y57-실제값!Y57)^2</f>
        <v>292378.72450957668</v>
      </c>
      <c r="AJ57" s="3">
        <f>(Z57-실제값!Z57)^2</f>
        <v>5000563.9979011156</v>
      </c>
      <c r="AK57" s="3">
        <f>(AA57-실제값!AA57)^2</f>
        <v>22749638.921473734</v>
      </c>
      <c r="AL57" s="3">
        <f>(AB57-실제값!AB57)^2</f>
        <v>44514312.994444549</v>
      </c>
      <c r="AM57" s="3">
        <f>(AC57-실제값!AC57)^2</f>
        <v>37621327.880190194</v>
      </c>
      <c r="AN57" s="3">
        <f>(AD57-실제값!AD57)^2</f>
        <v>25086102.938997898</v>
      </c>
    </row>
    <row r="58" spans="1:40" x14ac:dyDescent="0.3">
      <c r="A58" s="1">
        <v>54</v>
      </c>
      <c r="B58" s="2">
        <v>85208.574150907763</v>
      </c>
      <c r="C58" s="2">
        <v>84691.696499881058</v>
      </c>
      <c r="D58" s="2">
        <v>81506.74104429032</v>
      </c>
      <c r="E58" s="2">
        <v>72412.648746555176</v>
      </c>
      <c r="F58" s="2">
        <v>76001.67316859735</v>
      </c>
      <c r="G58" s="2">
        <v>75104.73913562308</v>
      </c>
      <c r="H58" s="2">
        <v>81641.801372332266</v>
      </c>
      <c r="I58" s="2">
        <v>72766.767828950062</v>
      </c>
      <c r="J58" s="2">
        <v>76718.157889463968</v>
      </c>
      <c r="K58" s="2">
        <v>73904.953260194408</v>
      </c>
      <c r="L58" s="2">
        <v>75619.962665147919</v>
      </c>
      <c r="M58" s="2">
        <v>76592.934579870387</v>
      </c>
      <c r="N58" s="2">
        <v>74874.582979585801</v>
      </c>
      <c r="O58" s="2">
        <v>76674.02852824943</v>
      </c>
      <c r="P58" s="2">
        <v>73733.841425521328</v>
      </c>
      <c r="Q58" s="2">
        <v>71274.227691395121</v>
      </c>
      <c r="R58" s="2">
        <v>73288.622163675827</v>
      </c>
      <c r="S58" s="2">
        <v>71716.275718511402</v>
      </c>
      <c r="T58" s="2">
        <v>71978.468278639426</v>
      </c>
      <c r="U58" s="2">
        <v>71571.173769746558</v>
      </c>
      <c r="V58" s="2">
        <v>72492.354911677307</v>
      </c>
      <c r="W58" s="8" cm="1">
        <f t="array" ref="W58">TREND($B58:$V58,$B$2:$V$2,W$2)</f>
        <v>70236.566280537096</v>
      </c>
      <c r="X58" s="8" cm="1">
        <f t="array" ref="X58">TREND($B58:$V58,$B$2:$V$2,X$2)</f>
        <v>69739.569164010958</v>
      </c>
      <c r="Y58" s="8" cm="1">
        <f t="array" ref="Y58">TREND($B58:$V58,$B$2:$V$2,Y$2)</f>
        <v>69242.57204748482</v>
      </c>
      <c r="Z58" s="8" cm="1">
        <f t="array" ref="Z58">TREND($B58:$V58,$B$2:$V$2,Z$2)</f>
        <v>68745.574930958697</v>
      </c>
      <c r="AA58" s="8" cm="1">
        <f t="array" ref="AA58">TREND($B58:$V58,$B$2:$V$2,AA$2)</f>
        <v>68248.57781443256</v>
      </c>
      <c r="AB58" s="8" cm="1">
        <f t="array" ref="AB58">TREND($B58:$V58,$B$2:$V$2,AB$2)</f>
        <v>67751.580697906422</v>
      </c>
      <c r="AC58" s="8" cm="1">
        <f t="array" ref="AC58">TREND($B58:$V58,$B$2:$V$2,AC$2)</f>
        <v>67254.583581380284</v>
      </c>
      <c r="AD58" s="8" cm="1">
        <f t="array" ref="AD58">TREND($B58:$V58,$B$2:$V$2,AD$2)</f>
        <v>66757.586464854161</v>
      </c>
      <c r="AE58" s="8" cm="1">
        <f t="array" ref="AE58">TREND($B58:$V58,$B$2:$V$2,AE$2)</f>
        <v>66260.589348328023</v>
      </c>
      <c r="AG58" s="3">
        <f>(W58-실제값!W58)^2</f>
        <v>5060551.8290280215</v>
      </c>
      <c r="AH58" s="3">
        <f>(X58-실제값!X58)^2</f>
        <v>4557583.2958609443</v>
      </c>
      <c r="AI58" s="3">
        <f>(Y58-실제값!Y58)^2</f>
        <v>2394146.4079706324</v>
      </c>
      <c r="AJ58" s="3">
        <f>(Z58-실제값!Z58)^2</f>
        <v>93065.166087192454</v>
      </c>
      <c r="AK58" s="3">
        <f>(AA58-실제값!AA58)^2</f>
        <v>17443671.284359004</v>
      </c>
      <c r="AL58" s="3">
        <f>(AB58-실제값!AB58)^2</f>
        <v>46624119.116771109</v>
      </c>
      <c r="AM58" s="3">
        <f>(AC58-실제값!AC58)^2</f>
        <v>22363866.627456155</v>
      </c>
      <c r="AN58" s="3">
        <f>(AD58-실제값!AD58)^2</f>
        <v>14791149.87825015</v>
      </c>
    </row>
    <row r="59" spans="1:40" x14ac:dyDescent="0.3">
      <c r="A59" s="1">
        <v>55</v>
      </c>
      <c r="B59" s="2">
        <v>92221.884299146186</v>
      </c>
      <c r="C59" s="2">
        <v>90462.673209814151</v>
      </c>
      <c r="D59" s="2">
        <v>88354.114647910756</v>
      </c>
      <c r="E59" s="2">
        <v>88030.883545051416</v>
      </c>
      <c r="F59" s="2">
        <v>82486.717269808272</v>
      </c>
      <c r="G59" s="2">
        <v>82907.353583991469</v>
      </c>
      <c r="H59" s="2">
        <v>83340.231390823043</v>
      </c>
      <c r="I59" s="2">
        <v>89585.673837590773</v>
      </c>
      <c r="J59" s="2">
        <v>79485.291097111971</v>
      </c>
      <c r="K59" s="2">
        <v>79803.325645505654</v>
      </c>
      <c r="L59" s="2">
        <v>81623.342951300176</v>
      </c>
      <c r="M59" s="2">
        <v>80549.815628223587</v>
      </c>
      <c r="N59" s="2">
        <v>82854.720578862965</v>
      </c>
      <c r="O59" s="2">
        <v>83475.84951669244</v>
      </c>
      <c r="P59" s="2">
        <v>81425.312594746283</v>
      </c>
      <c r="Q59" s="2">
        <v>79021.672219969085</v>
      </c>
      <c r="R59" s="2">
        <v>78908.99977122758</v>
      </c>
      <c r="S59" s="2">
        <v>80549.622482277278</v>
      </c>
      <c r="T59" s="2">
        <v>78667.245912613391</v>
      </c>
      <c r="U59" s="2">
        <v>79046.818774136627</v>
      </c>
      <c r="V59" s="2">
        <v>78343.091568919117</v>
      </c>
      <c r="W59" s="8" cm="1">
        <f t="array" ref="W59">TREND($B59:$V59,$B$2:$V$2,W$2)</f>
        <v>76757.465183736131</v>
      </c>
      <c r="X59" s="8" cm="1">
        <f t="array" ref="X59">TREND($B59:$V59,$B$2:$V$2,X$2)</f>
        <v>76197.993877817251</v>
      </c>
      <c r="Y59" s="8" cm="1">
        <f t="array" ref="Y59">TREND($B59:$V59,$B$2:$V$2,Y$2)</f>
        <v>75638.522571898357</v>
      </c>
      <c r="Z59" s="8" cm="1">
        <f t="array" ref="Z59">TREND($B59:$V59,$B$2:$V$2,Z$2)</f>
        <v>75079.051265979477</v>
      </c>
      <c r="AA59" s="8" cm="1">
        <f t="array" ref="AA59">TREND($B59:$V59,$B$2:$V$2,AA$2)</f>
        <v>74519.579960060582</v>
      </c>
      <c r="AB59" s="8" cm="1">
        <f t="array" ref="AB59">TREND($B59:$V59,$B$2:$V$2,AB$2)</f>
        <v>73960.108654141688</v>
      </c>
      <c r="AC59" s="8" cm="1">
        <f t="array" ref="AC59">TREND($B59:$V59,$B$2:$V$2,AC$2)</f>
        <v>73400.637348222808</v>
      </c>
      <c r="AD59" s="8" cm="1">
        <f t="array" ref="AD59">TREND($B59:$V59,$B$2:$V$2,AD$2)</f>
        <v>72841.166042303914</v>
      </c>
      <c r="AE59" s="8" cm="1">
        <f t="array" ref="AE59">TREND($B59:$V59,$B$2:$V$2,AE$2)</f>
        <v>72281.694736385019</v>
      </c>
      <c r="AG59" s="3">
        <f>(W59-실제값!W59)^2</f>
        <v>3981900.9322833424</v>
      </c>
      <c r="AH59" s="3">
        <f>(X59-실제값!X59)^2</f>
        <v>5412052.1013475265</v>
      </c>
      <c r="AI59" s="3">
        <f>(Y59-실제값!Y59)^2</f>
        <v>5658452.8328030203</v>
      </c>
      <c r="AJ59" s="3">
        <f>(Z59-실제값!Z59)^2</f>
        <v>4927113.6873862119</v>
      </c>
      <c r="AK59" s="3">
        <f>(AA59-실제값!AA59)^2</f>
        <v>36801200.701324515</v>
      </c>
      <c r="AL59" s="3">
        <f>(AB59-실제값!AB59)^2</f>
        <v>29655837.075701669</v>
      </c>
      <c r="AM59" s="3">
        <f>(AC59-실제값!AC59)^2</f>
        <v>30751901.962799262</v>
      </c>
      <c r="AN59" s="3">
        <f>(AD59-실제값!AD59)^2</f>
        <v>1720175.1027025937</v>
      </c>
    </row>
    <row r="60" spans="1:40" x14ac:dyDescent="0.3">
      <c r="A60" s="1">
        <v>56</v>
      </c>
      <c r="B60" s="2">
        <v>101291.34528523831</v>
      </c>
      <c r="C60" s="2">
        <v>98594.909234585779</v>
      </c>
      <c r="D60" s="2">
        <v>97477.844634390305</v>
      </c>
      <c r="E60" s="2">
        <v>96209.970180231292</v>
      </c>
      <c r="F60" s="2">
        <v>96798.927807421729</v>
      </c>
      <c r="G60" s="2">
        <v>88391.504753009503</v>
      </c>
      <c r="H60" s="2">
        <v>88403.492742189715</v>
      </c>
      <c r="I60" s="2">
        <v>90408.385015547043</v>
      </c>
      <c r="J60" s="2">
        <v>96321.39630976117</v>
      </c>
      <c r="K60" s="2">
        <v>82350.376587433042</v>
      </c>
      <c r="L60" s="2">
        <v>85261.761806894996</v>
      </c>
      <c r="M60" s="2">
        <v>84331.491549793733</v>
      </c>
      <c r="N60" s="2">
        <v>84862.363885549188</v>
      </c>
      <c r="O60" s="2">
        <v>87451.486029600419</v>
      </c>
      <c r="P60" s="2">
        <v>86804.8345134048</v>
      </c>
      <c r="Q60" s="2">
        <v>85370.625152684355</v>
      </c>
      <c r="R60" s="2">
        <v>86730.080557296766</v>
      </c>
      <c r="S60" s="2">
        <v>84981.780216554675</v>
      </c>
      <c r="T60" s="2">
        <v>86448.037640961134</v>
      </c>
      <c r="U60" s="2">
        <v>85658.609477270307</v>
      </c>
      <c r="V60" s="2">
        <v>85335.023655485464</v>
      </c>
      <c r="W60" s="8" cm="1">
        <f t="array" ref="W60">TREND($B60:$V60,$B$2:$V$2,W$2)</f>
        <v>81577.17184356747</v>
      </c>
      <c r="X60" s="8" cm="1">
        <f t="array" ref="X60">TREND($B60:$V60,$B$2:$V$2,X$2)</f>
        <v>80856.982933089603</v>
      </c>
      <c r="Y60" s="8" cm="1">
        <f t="array" ref="Y60">TREND($B60:$V60,$B$2:$V$2,Y$2)</f>
        <v>80136.79402261175</v>
      </c>
      <c r="Z60" s="8" cm="1">
        <f t="array" ref="Z60">TREND($B60:$V60,$B$2:$V$2,Z$2)</f>
        <v>79416.605112133882</v>
      </c>
      <c r="AA60" s="8" cm="1">
        <f t="array" ref="AA60">TREND($B60:$V60,$B$2:$V$2,AA$2)</f>
        <v>78696.416201656015</v>
      </c>
      <c r="AB60" s="8" cm="1">
        <f t="array" ref="AB60">TREND($B60:$V60,$B$2:$V$2,AB$2)</f>
        <v>77976.227291178147</v>
      </c>
      <c r="AC60" s="8" cm="1">
        <f t="array" ref="AC60">TREND($B60:$V60,$B$2:$V$2,AC$2)</f>
        <v>77256.03838070028</v>
      </c>
      <c r="AD60" s="8" cm="1">
        <f t="array" ref="AD60">TREND($B60:$V60,$B$2:$V$2,AD$2)</f>
        <v>76535.849470222427</v>
      </c>
      <c r="AE60" s="8" cm="1">
        <f t="array" ref="AE60">TREND($B60:$V60,$B$2:$V$2,AE$2)</f>
        <v>75815.66055974456</v>
      </c>
      <c r="AG60" s="3">
        <f>(W60-실제값!W60)^2</f>
        <v>7148645.1044769287</v>
      </c>
      <c r="AH60" s="3">
        <f>(X60-실제값!X60)^2</f>
        <v>10835388.584422531</v>
      </c>
      <c r="AI60" s="3">
        <f>(Y60-실제값!Y60)^2</f>
        <v>19842642.080165096</v>
      </c>
      <c r="AJ60" s="3">
        <f>(Z60-실제값!Z60)^2</f>
        <v>17924210.59534752</v>
      </c>
      <c r="AK60" s="3">
        <f>(AA60-실제값!AA60)^2</f>
        <v>101703427.40808164</v>
      </c>
      <c r="AL60" s="3">
        <f>(AB60-실제값!AB60)^2</f>
        <v>93425577.399450079</v>
      </c>
      <c r="AM60" s="3">
        <f>(AC60-실제값!AC60)^2</f>
        <v>39131753.575286426</v>
      </c>
      <c r="AN60" s="3">
        <f>(AD60-실제값!AD60)^2</f>
        <v>18798050.24121239</v>
      </c>
    </row>
    <row r="61" spans="1:40" x14ac:dyDescent="0.3">
      <c r="A61" s="1">
        <v>57</v>
      </c>
      <c r="B61" s="2">
        <v>110692.74140232497</v>
      </c>
      <c r="C61" s="2">
        <v>105771.11004364469</v>
      </c>
      <c r="D61" s="2">
        <v>104371.68350490267</v>
      </c>
      <c r="E61" s="2">
        <v>102764.68841495377</v>
      </c>
      <c r="F61" s="2">
        <v>103950.28689617418</v>
      </c>
      <c r="G61" s="2">
        <v>102836.49773733088</v>
      </c>
      <c r="H61" s="2">
        <v>95460.832415746117</v>
      </c>
      <c r="I61" s="2">
        <v>94546.467134628139</v>
      </c>
      <c r="J61" s="2">
        <v>95846.956148241909</v>
      </c>
      <c r="K61" s="2">
        <v>101657.72161102451</v>
      </c>
      <c r="L61" s="2">
        <v>89981.195136664275</v>
      </c>
      <c r="M61" s="2">
        <v>91388.280286294525</v>
      </c>
      <c r="N61" s="2">
        <v>91341.894991497931</v>
      </c>
      <c r="O61" s="2">
        <v>90933.64944653635</v>
      </c>
      <c r="P61" s="2">
        <v>94326.573538302197</v>
      </c>
      <c r="Q61" s="2">
        <v>92666.765303655033</v>
      </c>
      <c r="R61" s="2">
        <v>91773.069028836806</v>
      </c>
      <c r="S61" s="2">
        <v>91284.497968366282</v>
      </c>
      <c r="T61" s="2">
        <v>91374.683906451944</v>
      </c>
      <c r="U61" s="2">
        <v>94070.72848928241</v>
      </c>
      <c r="V61" s="2">
        <v>93256.07045828049</v>
      </c>
      <c r="W61" s="8" cm="1">
        <f t="array" ref="W61">TREND($B61:$V61,$B$2:$V$2,W$2)</f>
        <v>87786.85930403386</v>
      </c>
      <c r="X61" s="8" cm="1">
        <f t="array" ref="X61">TREND($B61:$V61,$B$2:$V$2,X$2)</f>
        <v>86978.320998932439</v>
      </c>
      <c r="Y61" s="8" cm="1">
        <f t="array" ref="Y61">TREND($B61:$V61,$B$2:$V$2,Y$2)</f>
        <v>86169.782693831017</v>
      </c>
      <c r="Z61" s="8" cm="1">
        <f t="array" ref="Z61">TREND($B61:$V61,$B$2:$V$2,Z$2)</f>
        <v>85361.244388729596</v>
      </c>
      <c r="AA61" s="8" cm="1">
        <f t="array" ref="AA61">TREND($B61:$V61,$B$2:$V$2,AA$2)</f>
        <v>84552.706083628174</v>
      </c>
      <c r="AB61" s="8" cm="1">
        <f t="array" ref="AB61">TREND($B61:$V61,$B$2:$V$2,AB$2)</f>
        <v>83744.167778526753</v>
      </c>
      <c r="AC61" s="8" cm="1">
        <f t="array" ref="AC61">TREND($B61:$V61,$B$2:$V$2,AC$2)</f>
        <v>82935.629473425332</v>
      </c>
      <c r="AD61" s="8" cm="1">
        <f t="array" ref="AD61">TREND($B61:$V61,$B$2:$V$2,AD$2)</f>
        <v>82127.09116832391</v>
      </c>
      <c r="AE61" s="8" cm="1">
        <f t="array" ref="AE61">TREND($B61:$V61,$B$2:$V$2,AE$2)</f>
        <v>81318.552863222474</v>
      </c>
      <c r="AG61" s="3">
        <f>(W61-실제값!W61)^2</f>
        <v>33600471.0242498</v>
      </c>
      <c r="AH61" s="3">
        <f>(X61-실제값!X61)^2</f>
        <v>24424071.80824659</v>
      </c>
      <c r="AI61" s="3">
        <f>(Y61-실제값!Y61)^2</f>
        <v>32386960.624515094</v>
      </c>
      <c r="AJ61" s="3">
        <f>(Z61-실제값!Z61)^2</f>
        <v>30766932.604160402</v>
      </c>
      <c r="AK61" s="3">
        <f>(AA61-실제값!AA61)^2</f>
        <v>104119603.33821246</v>
      </c>
      <c r="AL61" s="3">
        <f>(AB61-실제값!AB61)^2</f>
        <v>132622141.24713621</v>
      </c>
      <c r="AM61" s="3">
        <f>(AC61-실제값!AC61)^2</f>
        <v>64508295.470364757</v>
      </c>
      <c r="AN61" s="3">
        <f>(AD61-실제값!AD61)^2</f>
        <v>43006601.000669308</v>
      </c>
    </row>
    <row r="62" spans="1:40" x14ac:dyDescent="0.3">
      <c r="A62" s="1">
        <v>58</v>
      </c>
      <c r="B62" s="2">
        <v>121388.94941410795</v>
      </c>
      <c r="C62" s="2">
        <v>121677.68990677498</v>
      </c>
      <c r="D62" s="2">
        <v>114707.08371498929</v>
      </c>
      <c r="E62" s="2">
        <v>113586.27159287549</v>
      </c>
      <c r="F62" s="2">
        <v>113394.95398591021</v>
      </c>
      <c r="G62" s="2">
        <v>111190.53705656846</v>
      </c>
      <c r="H62" s="2">
        <v>111403.89456211485</v>
      </c>
      <c r="I62" s="2">
        <v>103128.30323448412</v>
      </c>
      <c r="J62" s="2">
        <v>102586.10775753189</v>
      </c>
      <c r="K62" s="2">
        <v>101536.47065810228</v>
      </c>
      <c r="L62" s="2">
        <v>108748.00110130759</v>
      </c>
      <c r="M62" s="2">
        <v>97577.575634281064</v>
      </c>
      <c r="N62" s="2">
        <v>97176.838015708767</v>
      </c>
      <c r="O62" s="2">
        <v>96996.618849863997</v>
      </c>
      <c r="P62" s="2">
        <v>96951.251445102913</v>
      </c>
      <c r="Q62" s="2">
        <v>99160.577144181312</v>
      </c>
      <c r="R62" s="2">
        <v>98399.463934637621</v>
      </c>
      <c r="S62" s="2">
        <v>100077.17550439785</v>
      </c>
      <c r="T62" s="2">
        <v>100275.97818973906</v>
      </c>
      <c r="U62" s="2">
        <v>99911.517223698625</v>
      </c>
      <c r="V62" s="2">
        <v>100422.35871268778</v>
      </c>
      <c r="W62" s="8" cm="1">
        <f t="array" ref="W62">TREND($B62:$V62,$B$2:$V$2,W$2)</f>
        <v>93013.984964019619</v>
      </c>
      <c r="X62" s="8" cm="1">
        <f t="array" ref="X62">TREND($B62:$V62,$B$2:$V$2,X$2)</f>
        <v>91901.413823783019</v>
      </c>
      <c r="Y62" s="8" cm="1">
        <f t="array" ref="Y62">TREND($B62:$V62,$B$2:$V$2,Y$2)</f>
        <v>90788.84268354642</v>
      </c>
      <c r="Z62" s="8" cm="1">
        <f t="array" ref="Z62">TREND($B62:$V62,$B$2:$V$2,Z$2)</f>
        <v>89676.27154330982</v>
      </c>
      <c r="AA62" s="8" cm="1">
        <f t="array" ref="AA62">TREND($B62:$V62,$B$2:$V$2,AA$2)</f>
        <v>88563.700403073221</v>
      </c>
      <c r="AB62" s="8" cm="1">
        <f t="array" ref="AB62">TREND($B62:$V62,$B$2:$V$2,AB$2)</f>
        <v>87451.129262836621</v>
      </c>
      <c r="AC62" s="8" cm="1">
        <f t="array" ref="AC62">TREND($B62:$V62,$B$2:$V$2,AC$2)</f>
        <v>86338.558122600021</v>
      </c>
      <c r="AD62" s="8" cm="1">
        <f t="array" ref="AD62">TREND($B62:$V62,$B$2:$V$2,AD$2)</f>
        <v>85225.986982363422</v>
      </c>
      <c r="AE62" s="8" cm="1">
        <f t="array" ref="AE62">TREND($B62:$V62,$B$2:$V$2,AE$2)</f>
        <v>84113.415842126822</v>
      </c>
      <c r="AG62" s="3">
        <f>(W62-실제값!W62)^2</f>
        <v>46094710.654301986</v>
      </c>
      <c r="AH62" s="3">
        <f>(X62-실제값!X62)^2</f>
        <v>56622150.211988896</v>
      </c>
      <c r="AI62" s="3">
        <f>(Y62-실제값!Y62)^2</f>
        <v>69976180.740700021</v>
      </c>
      <c r="AJ62" s="3">
        <f>(Z62-실제값!Z62)^2</f>
        <v>60905889.091491461</v>
      </c>
      <c r="AK62" s="3">
        <f>(AA62-실제값!AA62)^2</f>
        <v>171792400.7885043</v>
      </c>
      <c r="AL62" s="3">
        <f>(AB62-실제값!AB62)^2</f>
        <v>269995126.68704093</v>
      </c>
      <c r="AM62" s="3">
        <f>(AC62-실제값!AC62)^2</f>
        <v>217135113.98082697</v>
      </c>
      <c r="AN62" s="3">
        <f>(AD62-실제값!AD62)^2</f>
        <v>133125448.3202332</v>
      </c>
    </row>
    <row r="63" spans="1:40" x14ac:dyDescent="0.3">
      <c r="A63" s="1">
        <v>59</v>
      </c>
      <c r="B63" s="2">
        <v>129020.82001630992</v>
      </c>
      <c r="C63" s="2">
        <v>127819.52909852118</v>
      </c>
      <c r="D63" s="2">
        <v>124030.06501474943</v>
      </c>
      <c r="E63" s="2">
        <v>119513.57728450673</v>
      </c>
      <c r="F63" s="2">
        <v>121514.42972985427</v>
      </c>
      <c r="G63" s="2">
        <v>120632.63724206113</v>
      </c>
      <c r="H63" s="2">
        <v>118987.63826136505</v>
      </c>
      <c r="I63" s="2">
        <v>120198.03151711948</v>
      </c>
      <c r="J63" s="2">
        <v>111993.69111012496</v>
      </c>
      <c r="K63" s="2">
        <v>107416.86743188745</v>
      </c>
      <c r="L63" s="2">
        <v>111199.31974474895</v>
      </c>
      <c r="M63" s="2">
        <v>116278.4886296005</v>
      </c>
      <c r="N63" s="2">
        <v>101118.12669163742</v>
      </c>
      <c r="O63" s="2">
        <v>104360.50431784645</v>
      </c>
      <c r="P63" s="2">
        <v>103865.69749197511</v>
      </c>
      <c r="Q63" s="2">
        <v>104541.01399578218</v>
      </c>
      <c r="R63" s="2">
        <v>106025.51068406968</v>
      </c>
      <c r="S63" s="2">
        <v>106937.78429867874</v>
      </c>
      <c r="T63" s="2">
        <v>107667.55066531667</v>
      </c>
      <c r="U63" s="2">
        <v>106999.52310185489</v>
      </c>
      <c r="V63" s="2">
        <v>107490.20218821774</v>
      </c>
      <c r="W63" s="8" cm="1">
        <f t="array" ref="W63">TREND($B63:$V63,$B$2:$V$2,W$2)</f>
        <v>100135.30925170722</v>
      </c>
      <c r="X63" s="8" cm="1">
        <f t="array" ref="X63">TREND($B63:$V63,$B$2:$V$2,X$2)</f>
        <v>98945.830835125511</v>
      </c>
      <c r="Y63" s="8" cm="1">
        <f t="array" ref="Y63">TREND($B63:$V63,$B$2:$V$2,Y$2)</f>
        <v>97756.3524185438</v>
      </c>
      <c r="Z63" s="8" cm="1">
        <f t="array" ref="Z63">TREND($B63:$V63,$B$2:$V$2,Z$2)</f>
        <v>96566.874001962089</v>
      </c>
      <c r="AA63" s="8" cm="1">
        <f t="array" ref="AA63">TREND($B63:$V63,$B$2:$V$2,AA$2)</f>
        <v>95377.395585380378</v>
      </c>
      <c r="AB63" s="8" cm="1">
        <f t="array" ref="AB63">TREND($B63:$V63,$B$2:$V$2,AB$2)</f>
        <v>94187.917168798653</v>
      </c>
      <c r="AC63" s="8" cm="1">
        <f t="array" ref="AC63">TREND($B63:$V63,$B$2:$V$2,AC$2)</f>
        <v>92998.438752216956</v>
      </c>
      <c r="AD63" s="8" cm="1">
        <f t="array" ref="AD63">TREND($B63:$V63,$B$2:$V$2,AD$2)</f>
        <v>91808.960335635231</v>
      </c>
      <c r="AE63" s="8" cm="1">
        <f t="array" ref="AE63">TREND($B63:$V63,$B$2:$V$2,AE$2)</f>
        <v>90619.48191905352</v>
      </c>
      <c r="AG63" s="3">
        <f>(W63-실제값!W63)^2</f>
        <v>96608902.303109229</v>
      </c>
      <c r="AH63" s="3">
        <f>(X63-실제값!X63)^2</f>
        <v>85442872.348268583</v>
      </c>
      <c r="AI63" s="3">
        <f>(Y63-실제값!Y63)^2</f>
        <v>97535750.059918612</v>
      </c>
      <c r="AJ63" s="3">
        <f>(Z63-실제값!Z63)^2</f>
        <v>100348025.46328193</v>
      </c>
      <c r="AK63" s="3">
        <f>(AA63-실제값!AA63)^2</f>
        <v>225952603.96960044</v>
      </c>
      <c r="AL63" s="3">
        <f>(AB63-실제값!AB63)^2</f>
        <v>247482866.74783143</v>
      </c>
      <c r="AM63" s="3">
        <f>(AC63-실제값!AC63)^2</f>
        <v>246055606.66132066</v>
      </c>
      <c r="AN63" s="3">
        <f>(AD63-실제값!AD63)^2</f>
        <v>162102478.50891826</v>
      </c>
    </row>
    <row r="64" spans="1:40" x14ac:dyDescent="0.3">
      <c r="A64" s="1">
        <v>60</v>
      </c>
      <c r="B64" s="2">
        <v>148918.13402964006</v>
      </c>
      <c r="C64" s="2">
        <v>139257.01665737052</v>
      </c>
      <c r="D64" s="2">
        <v>137313.99176667247</v>
      </c>
      <c r="E64" s="2">
        <v>132107.62675280974</v>
      </c>
      <c r="F64" s="2">
        <v>128229.01825334529</v>
      </c>
      <c r="G64" s="2">
        <v>127212.69764413185</v>
      </c>
      <c r="H64" s="2">
        <v>128824.42602781668</v>
      </c>
      <c r="I64" s="2">
        <v>130490.48173190038</v>
      </c>
      <c r="J64" s="2">
        <v>129343.48821825231</v>
      </c>
      <c r="K64" s="2">
        <v>117412.65846088213</v>
      </c>
      <c r="L64" s="2">
        <v>118637.43602292924</v>
      </c>
      <c r="M64" s="2">
        <v>118458.44592448405</v>
      </c>
      <c r="N64" s="2">
        <v>124553.92834242001</v>
      </c>
      <c r="O64" s="2">
        <v>112902.41749619397</v>
      </c>
      <c r="P64" s="2">
        <v>113875.85641153515</v>
      </c>
      <c r="Q64" s="2">
        <v>111703.24850253364</v>
      </c>
      <c r="R64" s="2">
        <v>112844.17228456619</v>
      </c>
      <c r="S64" s="2">
        <v>114413.6185265258</v>
      </c>
      <c r="T64" s="2">
        <v>115730.61631564808</v>
      </c>
      <c r="U64" s="2">
        <v>116487.94574230831</v>
      </c>
      <c r="V64" s="2">
        <v>115762.40249852609</v>
      </c>
      <c r="W64" s="8" cm="1">
        <f t="array" ref="W64">TREND($B64:$V64,$B$2:$V$2,W$2)</f>
        <v>107490.18979497784</v>
      </c>
      <c r="X64" s="8" cm="1">
        <f t="array" ref="X64">TREND($B64:$V64,$B$2:$V$2,X$2)</f>
        <v>106030.51169144557</v>
      </c>
      <c r="Y64" s="8" cm="1">
        <f t="array" ref="Y64">TREND($B64:$V64,$B$2:$V$2,Y$2)</f>
        <v>104570.83358791328</v>
      </c>
      <c r="Z64" s="8" cm="1">
        <f t="array" ref="Z64">TREND($B64:$V64,$B$2:$V$2,Z$2)</f>
        <v>103111.155484381</v>
      </c>
      <c r="AA64" s="8" cm="1">
        <f t="array" ref="AA64">TREND($B64:$V64,$B$2:$V$2,AA$2)</f>
        <v>101651.47738084872</v>
      </c>
      <c r="AB64" s="8" cm="1">
        <f t="array" ref="AB64">TREND($B64:$V64,$B$2:$V$2,AB$2)</f>
        <v>100191.79927731644</v>
      </c>
      <c r="AC64" s="8" cm="1">
        <f t="array" ref="AC64">TREND($B64:$V64,$B$2:$V$2,AC$2)</f>
        <v>98732.121173784166</v>
      </c>
      <c r="AD64" s="8" cm="1">
        <f t="array" ref="AD64">TREND($B64:$V64,$B$2:$V$2,AD$2)</f>
        <v>97272.443070251873</v>
      </c>
      <c r="AE64" s="8" cm="1">
        <f t="array" ref="AE64">TREND($B64:$V64,$B$2:$V$2,AE$2)</f>
        <v>95812.764966719609</v>
      </c>
      <c r="AG64" s="3">
        <f>(W64-실제값!W64)^2</f>
        <v>63924848.40812809</v>
      </c>
      <c r="AH64" s="3">
        <f>(X64-실제값!X64)^2</f>
        <v>138094228.32610878</v>
      </c>
      <c r="AI64" s="3">
        <f>(Y64-실제값!Y64)^2</f>
        <v>109039260.60486183</v>
      </c>
      <c r="AJ64" s="3">
        <f>(Z64-실제값!Z64)^2</f>
        <v>108945466.13178679</v>
      </c>
      <c r="AK64" s="3">
        <f>(AA64-실제값!AA64)^2</f>
        <v>397951174.23964113</v>
      </c>
      <c r="AL64" s="3">
        <f>(AB64-실제값!AB64)^2</f>
        <v>472279655.02354592</v>
      </c>
      <c r="AM64" s="3">
        <f>(AC64-실제값!AC64)^2</f>
        <v>378971109.7686761</v>
      </c>
      <c r="AN64" s="3">
        <f>(AD64-실제값!AD64)^2</f>
        <v>270425397.00835693</v>
      </c>
    </row>
    <row r="65" spans="1:40" x14ac:dyDescent="0.3">
      <c r="A65" s="1">
        <v>61</v>
      </c>
      <c r="B65" s="2">
        <v>163579.93964292112</v>
      </c>
      <c r="C65" s="2">
        <v>160175.41950929727</v>
      </c>
      <c r="D65" s="2">
        <v>150790.15988752496</v>
      </c>
      <c r="E65" s="2">
        <v>150585.49928567931</v>
      </c>
      <c r="F65" s="2">
        <v>146872.22171081125</v>
      </c>
      <c r="G65" s="2">
        <v>139092.07734892136</v>
      </c>
      <c r="H65" s="2">
        <v>136879.9880365142</v>
      </c>
      <c r="I65" s="2">
        <v>136849.87526316795</v>
      </c>
      <c r="J65" s="2">
        <v>139735.09712267036</v>
      </c>
      <c r="K65" s="2">
        <v>135147.75018144323</v>
      </c>
      <c r="L65" s="2">
        <v>124031.96174435879</v>
      </c>
      <c r="M65" s="2">
        <v>121129.3510802121</v>
      </c>
      <c r="N65" s="2">
        <v>122931.18316405742</v>
      </c>
      <c r="O65" s="2">
        <v>132841.06141061118</v>
      </c>
      <c r="P65" s="2">
        <v>115187.47876637231</v>
      </c>
      <c r="Q65" s="2">
        <v>115969.47624187177</v>
      </c>
      <c r="R65" s="2">
        <v>117427.89382188441</v>
      </c>
      <c r="S65" s="2">
        <v>120407.52971346387</v>
      </c>
      <c r="T65" s="2">
        <v>123743.82001077317</v>
      </c>
      <c r="U65" s="2">
        <v>126994.18308867262</v>
      </c>
      <c r="V65" s="2">
        <v>125474.10267432012</v>
      </c>
      <c r="W65" s="8" cm="1">
        <f t="array" ref="W65">TREND($B65:$V65,$B$2:$V$2,W$2)</f>
        <v>111525.89357621678</v>
      </c>
      <c r="X65" s="8" cm="1">
        <f t="array" ref="X65">TREND($B65:$V65,$B$2:$V$2,X$2)</f>
        <v>109518.09139177957</v>
      </c>
      <c r="Y65" s="8" cm="1">
        <f t="array" ref="Y65">TREND($B65:$V65,$B$2:$V$2,Y$2)</f>
        <v>107510.28920734234</v>
      </c>
      <c r="Z65" s="8" cm="1">
        <f t="array" ref="Z65">TREND($B65:$V65,$B$2:$V$2,Z$2)</f>
        <v>105502.48702290513</v>
      </c>
      <c r="AA65" s="8" cm="1">
        <f t="array" ref="AA65">TREND($B65:$V65,$B$2:$V$2,AA$2)</f>
        <v>103494.68483846792</v>
      </c>
      <c r="AB65" s="8" cm="1">
        <f t="array" ref="AB65">TREND($B65:$V65,$B$2:$V$2,AB$2)</f>
        <v>101486.88265403069</v>
      </c>
      <c r="AC65" s="8" cm="1">
        <f t="array" ref="AC65">TREND($B65:$V65,$B$2:$V$2,AC$2)</f>
        <v>99479.080469593464</v>
      </c>
      <c r="AD65" s="8" cm="1">
        <f t="array" ref="AD65">TREND($B65:$V65,$B$2:$V$2,AD$2)</f>
        <v>97471.278285156252</v>
      </c>
      <c r="AE65" s="8" cm="1">
        <f t="array" ref="AE65">TREND($B65:$V65,$B$2:$V$2,AE$2)</f>
        <v>95463.476100719039</v>
      </c>
      <c r="AG65" s="3">
        <f>(W65-실제값!W65)^2</f>
        <v>228856725.07900625</v>
      </c>
      <c r="AH65" s="3">
        <f>(X65-실제값!X65)^2</f>
        <v>216378205.70695916</v>
      </c>
      <c r="AI65" s="3">
        <f>(Y65-실제값!Y65)^2</f>
        <v>353736786.75565475</v>
      </c>
      <c r="AJ65" s="3">
        <f>(Z65-실제값!Z65)^2</f>
        <v>363260443.87283123</v>
      </c>
      <c r="AK65" s="3">
        <f>(AA65-실제값!AA65)^2</f>
        <v>765740143.39474368</v>
      </c>
      <c r="AL65" s="3">
        <f>(AB65-실제값!AB65)^2</f>
        <v>858068385.81100202</v>
      </c>
      <c r="AM65" s="3">
        <f>(AC65-실제값!AC65)^2</f>
        <v>733125108.01656592</v>
      </c>
      <c r="AN65" s="3">
        <f>(AD65-실제값!AD65)^2</f>
        <v>629092789.59565723</v>
      </c>
    </row>
    <row r="66" spans="1:40" x14ac:dyDescent="0.3">
      <c r="A66" s="1">
        <v>62</v>
      </c>
      <c r="B66" s="2">
        <v>175840.2538449264</v>
      </c>
      <c r="C66" s="2">
        <v>177981.24543983774</v>
      </c>
      <c r="D66" s="2">
        <v>168926.87624955663</v>
      </c>
      <c r="E66" s="2">
        <v>162488.01227097691</v>
      </c>
      <c r="F66" s="2">
        <v>157744.64584534973</v>
      </c>
      <c r="G66" s="2">
        <v>156164.00185809701</v>
      </c>
      <c r="H66" s="2">
        <v>150634.11568940393</v>
      </c>
      <c r="I66" s="2">
        <v>151280.70941952048</v>
      </c>
      <c r="J66" s="2">
        <v>149644.45973668623</v>
      </c>
      <c r="K66" s="2">
        <v>146448.90949622454</v>
      </c>
      <c r="L66" s="2">
        <v>148025.8149214524</v>
      </c>
      <c r="M66" s="2">
        <v>133494.99321827819</v>
      </c>
      <c r="N66" s="2">
        <v>129938.32029224071</v>
      </c>
      <c r="O66" s="2">
        <v>132625.68705161416</v>
      </c>
      <c r="P66" s="2">
        <v>142121.27479919538</v>
      </c>
      <c r="Q66" s="2">
        <v>124326.79773952437</v>
      </c>
      <c r="R66" s="2">
        <v>124745.30715521022</v>
      </c>
      <c r="S66" s="2">
        <v>128594.41381034789</v>
      </c>
      <c r="T66" s="2">
        <v>131027.99798513667</v>
      </c>
      <c r="U66" s="2">
        <v>134042.11729229282</v>
      </c>
      <c r="V66" s="2">
        <v>134789.64778004852</v>
      </c>
      <c r="W66" s="8" cm="1">
        <f t="array" ref="W66">TREND($B66:$V66,$B$2:$V$2,W$2)</f>
        <v>119385.4699776886</v>
      </c>
      <c r="X66" s="8" cm="1">
        <f t="array" ref="X66">TREND($B66:$V66,$B$2:$V$2,X$2)</f>
        <v>116988.10749992036</v>
      </c>
      <c r="Y66" s="8" cm="1">
        <f t="array" ref="Y66">TREND($B66:$V66,$B$2:$V$2,Y$2)</f>
        <v>114590.74502215214</v>
      </c>
      <c r="Z66" s="8" cm="1">
        <f t="array" ref="Z66">TREND($B66:$V66,$B$2:$V$2,Z$2)</f>
        <v>112193.3825443839</v>
      </c>
      <c r="AA66" s="8" cm="1">
        <f t="array" ref="AA66">TREND($B66:$V66,$B$2:$V$2,AA$2)</f>
        <v>109796.02006661567</v>
      </c>
      <c r="AB66" s="8" cm="1">
        <f t="array" ref="AB66">TREND($B66:$V66,$B$2:$V$2,AB$2)</f>
        <v>107398.65758884745</v>
      </c>
      <c r="AC66" s="8" cm="1">
        <f t="array" ref="AC66">TREND($B66:$V66,$B$2:$V$2,AC$2)</f>
        <v>105001.29511107922</v>
      </c>
      <c r="AD66" s="8" cm="1">
        <f t="array" ref="AD66">TREND($B66:$V66,$B$2:$V$2,AD$2)</f>
        <v>102603.93263331099</v>
      </c>
      <c r="AE66" s="8" cm="1">
        <f t="array" ref="AE66">TREND($B66:$V66,$B$2:$V$2,AE$2)</f>
        <v>100206.57015554275</v>
      </c>
      <c r="AG66" s="3">
        <f>(W66-실제값!W66)^2</f>
        <v>260224217.56768286</v>
      </c>
      <c r="AH66" s="3">
        <f>(X66-실제값!X66)^2</f>
        <v>279132737.73019016</v>
      </c>
      <c r="AI66" s="3">
        <f>(Y66-실제값!Y66)^2</f>
        <v>418627948.48585004</v>
      </c>
      <c r="AJ66" s="3">
        <f>(Z66-실제값!Z66)^2</f>
        <v>564684765.26897347</v>
      </c>
      <c r="AK66" s="3">
        <f>(AA66-실제값!AA66)^2</f>
        <v>840157538.25930536</v>
      </c>
      <c r="AL66" s="3">
        <f>(AB66-실제값!AB66)^2</f>
        <v>1103787217.4646754</v>
      </c>
      <c r="AM66" s="3">
        <f>(AC66-실제값!AC66)^2</f>
        <v>1073834888.1624911</v>
      </c>
      <c r="AN66" s="3">
        <f>(AD66-실제값!AD66)^2</f>
        <v>944180852.72010231</v>
      </c>
    </row>
    <row r="67" spans="1:40" x14ac:dyDescent="0.3">
      <c r="A67" s="1">
        <v>63</v>
      </c>
      <c r="B67" s="2">
        <v>185836.76335150716</v>
      </c>
      <c r="C67" s="2">
        <v>187828.15896392291</v>
      </c>
      <c r="D67" s="2">
        <v>179973.97066018969</v>
      </c>
      <c r="E67" s="2">
        <v>179044.03527982082</v>
      </c>
      <c r="F67" s="2">
        <v>169984.09533795877</v>
      </c>
      <c r="G67" s="2">
        <v>169185.00509542157</v>
      </c>
      <c r="H67" s="2">
        <v>165971.69823624589</v>
      </c>
      <c r="I67" s="2">
        <v>162490.55075467794</v>
      </c>
      <c r="J67" s="2">
        <v>158494.23760798707</v>
      </c>
      <c r="K67" s="2">
        <v>155121.50244416529</v>
      </c>
      <c r="L67" s="2">
        <v>157897.43527248924</v>
      </c>
      <c r="M67" s="2">
        <v>154045.61690842241</v>
      </c>
      <c r="N67" s="2">
        <v>142854.23820859604</v>
      </c>
      <c r="O67" s="2">
        <v>140570.22902609021</v>
      </c>
      <c r="P67" s="2">
        <v>142597.96144999415</v>
      </c>
      <c r="Q67" s="2">
        <v>148060.21208368483</v>
      </c>
      <c r="R67" s="2">
        <v>131806.73018160433</v>
      </c>
      <c r="S67" s="2">
        <v>135692.76088005761</v>
      </c>
      <c r="T67" s="2">
        <v>138463.570193605</v>
      </c>
      <c r="U67" s="2">
        <v>141774.3942369537</v>
      </c>
      <c r="V67" s="2">
        <v>147519.587090702</v>
      </c>
      <c r="W67" s="8" cm="1">
        <f t="array" ref="W67">TREND($B67:$V67,$B$2:$V$2,W$2)</f>
        <v>128922.06840766319</v>
      </c>
      <c r="X67" s="8" cm="1">
        <f t="array" ref="X67">TREND($B67:$V67,$B$2:$V$2,X$2)</f>
        <v>126377.26617085293</v>
      </c>
      <c r="Y67" s="8" cm="1">
        <f t="array" ref="Y67">TREND($B67:$V67,$B$2:$V$2,Y$2)</f>
        <v>123832.46393404267</v>
      </c>
      <c r="Z67" s="8" cm="1">
        <f t="array" ref="Z67">TREND($B67:$V67,$B$2:$V$2,Z$2)</f>
        <v>121287.66169723241</v>
      </c>
      <c r="AA67" s="8" cm="1">
        <f t="array" ref="AA67">TREND($B67:$V67,$B$2:$V$2,AA$2)</f>
        <v>118742.85946042214</v>
      </c>
      <c r="AB67" s="8" cm="1">
        <f t="array" ref="AB67">TREND($B67:$V67,$B$2:$V$2,AB$2)</f>
        <v>116198.05722361189</v>
      </c>
      <c r="AC67" s="8" cm="1">
        <f t="array" ref="AC67">TREND($B67:$V67,$B$2:$V$2,AC$2)</f>
        <v>113653.25498680164</v>
      </c>
      <c r="AD67" s="8" cm="1">
        <f t="array" ref="AD67">TREND($B67:$V67,$B$2:$V$2,AD$2)</f>
        <v>111108.45274999137</v>
      </c>
      <c r="AE67" s="8" cm="1">
        <f t="array" ref="AE67">TREND($B67:$V67,$B$2:$V$2,AE$2)</f>
        <v>108563.65051318111</v>
      </c>
      <c r="AG67" s="3">
        <f>(W67-실제값!W67)^2</f>
        <v>224423979.49977031</v>
      </c>
      <c r="AH67" s="3">
        <f>(X67-실제값!X67)^2</f>
        <v>396084347.88903421</v>
      </c>
      <c r="AI67" s="3">
        <f>(Y67-실제값!Y67)^2</f>
        <v>515756114.21299332</v>
      </c>
      <c r="AJ67" s="3">
        <f>(Z67-실제값!Z67)^2</f>
        <v>537816348.50544667</v>
      </c>
      <c r="AK67" s="3">
        <f>(AA67-실제값!AA67)^2</f>
        <v>1152575954.4175706</v>
      </c>
      <c r="AL67" s="3">
        <f>(AB67-실제값!AB67)^2</f>
        <v>1193998979.0607464</v>
      </c>
      <c r="AM67" s="3">
        <f>(AC67-실제값!AC67)^2</f>
        <v>1122107534.1763816</v>
      </c>
      <c r="AN67" s="3">
        <f>(AD67-실제값!AD67)^2</f>
        <v>1100828526.6620309</v>
      </c>
    </row>
    <row r="68" spans="1:40" x14ac:dyDescent="0.3">
      <c r="A68" s="1">
        <v>64</v>
      </c>
      <c r="B68" s="2">
        <v>198501.40632962217</v>
      </c>
      <c r="C68" s="2">
        <v>198062.98443888416</v>
      </c>
      <c r="D68" s="2">
        <v>196673.1575997874</v>
      </c>
      <c r="E68" s="2">
        <v>191478.55370871429</v>
      </c>
      <c r="F68" s="2">
        <v>193630.69501264964</v>
      </c>
      <c r="G68" s="2">
        <v>183732.94908791321</v>
      </c>
      <c r="H68" s="2">
        <v>179211.4740045981</v>
      </c>
      <c r="I68" s="2">
        <v>178279.90610017398</v>
      </c>
      <c r="J68" s="2">
        <v>172974.77267392556</v>
      </c>
      <c r="K68" s="2">
        <v>166223.67699644814</v>
      </c>
      <c r="L68" s="2">
        <v>167531.51911106578</v>
      </c>
      <c r="M68" s="2">
        <v>164875.36206221164</v>
      </c>
      <c r="N68" s="2">
        <v>164880.46663764378</v>
      </c>
      <c r="O68" s="2">
        <v>155683.58856204618</v>
      </c>
      <c r="P68" s="2">
        <v>149652.15263243229</v>
      </c>
      <c r="Q68" s="2">
        <v>152365.85980161713</v>
      </c>
      <c r="R68" s="2">
        <v>160917.58083117576</v>
      </c>
      <c r="S68" s="2">
        <v>141692.40047111001</v>
      </c>
      <c r="T68" s="2">
        <v>146549.07368931573</v>
      </c>
      <c r="U68" s="2">
        <v>146706.75153517592</v>
      </c>
      <c r="V68" s="2">
        <v>151581.34798842954</v>
      </c>
      <c r="W68" s="8" cm="1">
        <f t="array" ref="W68">TREND($B68:$V68,$B$2:$V$2,W$2)</f>
        <v>137615.79824943803</v>
      </c>
      <c r="X68" s="8" cm="1">
        <f t="array" ref="X68">TREND($B68:$V68,$B$2:$V$2,X$2)</f>
        <v>134709.85056096729</v>
      </c>
      <c r="Y68" s="8" cm="1">
        <f t="array" ref="Y68">TREND($B68:$V68,$B$2:$V$2,Y$2)</f>
        <v>131803.90287249652</v>
      </c>
      <c r="Z68" s="8" cm="1">
        <f t="array" ref="Z68">TREND($B68:$V68,$B$2:$V$2,Z$2)</f>
        <v>128897.95518402579</v>
      </c>
      <c r="AA68" s="8" cm="1">
        <f t="array" ref="AA68">TREND($B68:$V68,$B$2:$V$2,AA$2)</f>
        <v>125992.00749555505</v>
      </c>
      <c r="AB68" s="8" cm="1">
        <f t="array" ref="AB68">TREND($B68:$V68,$B$2:$V$2,AB$2)</f>
        <v>123086.0598070843</v>
      </c>
      <c r="AC68" s="8" cm="1">
        <f t="array" ref="AC68">TREND($B68:$V68,$B$2:$V$2,AC$2)</f>
        <v>120180.11211861356</v>
      </c>
      <c r="AD68" s="8" cm="1">
        <f t="array" ref="AD68">TREND($B68:$V68,$B$2:$V$2,AD$2)</f>
        <v>117274.16443014282</v>
      </c>
      <c r="AE68" s="8" cm="1">
        <f t="array" ref="AE68">TREND($B68:$V68,$B$2:$V$2,AE$2)</f>
        <v>114368.21674167208</v>
      </c>
      <c r="AG68" s="3">
        <f>(W68-실제값!W68)^2</f>
        <v>319059450.1359601</v>
      </c>
      <c r="AH68" s="3">
        <f>(X68-실제값!X68)^2</f>
        <v>451987929.33010018</v>
      </c>
      <c r="AI68" s="3">
        <f>(Y68-실제값!Y68)^2</f>
        <v>585766537.69306409</v>
      </c>
      <c r="AJ68" s="3">
        <f>(Z68-실제값!Z68)^2</f>
        <v>577278752.53603363</v>
      </c>
      <c r="AK68" s="3">
        <f>(AA68-실제값!AA68)^2</f>
        <v>1145666407.3716023</v>
      </c>
      <c r="AL68" s="3">
        <f>(AB68-실제값!AB68)^2</f>
        <v>1641457995.4488568</v>
      </c>
      <c r="AM68" s="3">
        <f>(AC68-실제값!AC68)^2</f>
        <v>1528991939.3086104</v>
      </c>
      <c r="AN68" s="3">
        <f>(AD68-실제값!AD68)^2</f>
        <v>1318259017.5550442</v>
      </c>
    </row>
    <row r="69" spans="1:40" x14ac:dyDescent="0.3">
      <c r="A69" s="1">
        <v>65</v>
      </c>
      <c r="B69" s="2">
        <v>219279.77112660278</v>
      </c>
      <c r="C69" s="2">
        <v>211670.36360996647</v>
      </c>
      <c r="D69" s="2">
        <v>208948.2702031692</v>
      </c>
      <c r="E69" s="2">
        <v>210129.27561458963</v>
      </c>
      <c r="F69" s="2">
        <v>207172.96540851021</v>
      </c>
      <c r="G69" s="2">
        <v>201523.81099204178</v>
      </c>
      <c r="H69" s="2">
        <v>193568.86766825014</v>
      </c>
      <c r="I69" s="2">
        <v>191233.25812598356</v>
      </c>
      <c r="J69" s="2">
        <v>188522.05513389219</v>
      </c>
      <c r="K69" s="2">
        <v>179845.0350654691</v>
      </c>
      <c r="L69" s="2">
        <v>176510.06611713392</v>
      </c>
      <c r="M69" s="2">
        <v>173223.02634988955</v>
      </c>
      <c r="N69" s="2">
        <v>175917.54544313066</v>
      </c>
      <c r="O69" s="2">
        <v>176263.28855278666</v>
      </c>
      <c r="P69" s="2">
        <v>162084.03660151677</v>
      </c>
      <c r="Q69" s="2">
        <v>159340.16552715917</v>
      </c>
      <c r="R69" s="2">
        <v>157677.82394032995</v>
      </c>
      <c r="S69" s="2">
        <v>170744.01430702873</v>
      </c>
      <c r="T69" s="2">
        <v>150993.83934434297</v>
      </c>
      <c r="U69" s="2">
        <v>157080.17497351352</v>
      </c>
      <c r="V69" s="2">
        <v>160515.06585036227</v>
      </c>
      <c r="W69" s="8" cm="1">
        <f t="array" ref="W69">TREND($B69:$V69,$B$2:$V$2,W$2)</f>
        <v>146361.17194458703</v>
      </c>
      <c r="X69" s="8" cm="1">
        <f t="array" ref="X69">TREND($B69:$V69,$B$2:$V$2,X$2)</f>
        <v>143076.93770597514</v>
      </c>
      <c r="Y69" s="8" cm="1">
        <f t="array" ref="Y69">TREND($B69:$V69,$B$2:$V$2,Y$2)</f>
        <v>139792.70346736326</v>
      </c>
      <c r="Z69" s="8" cm="1">
        <f t="array" ref="Z69">TREND($B69:$V69,$B$2:$V$2,Z$2)</f>
        <v>136508.4692287514</v>
      </c>
      <c r="AA69" s="8" cm="1">
        <f t="array" ref="AA69">TREND($B69:$V69,$B$2:$V$2,AA$2)</f>
        <v>133224.23499013955</v>
      </c>
      <c r="AB69" s="8" cm="1">
        <f t="array" ref="AB69">TREND($B69:$V69,$B$2:$V$2,AB$2)</f>
        <v>129940.00075152767</v>
      </c>
      <c r="AC69" s="8" cm="1">
        <f t="array" ref="AC69">TREND($B69:$V69,$B$2:$V$2,AC$2)</f>
        <v>126655.7665129158</v>
      </c>
      <c r="AD69" s="8" cm="1">
        <f t="array" ref="AD69">TREND($B69:$V69,$B$2:$V$2,AD$2)</f>
        <v>123371.53227430393</v>
      </c>
      <c r="AE69" s="8" cm="1">
        <f t="array" ref="AE69">TREND($B69:$V69,$B$2:$V$2,AE$2)</f>
        <v>120087.29803569206</v>
      </c>
      <c r="AG69" s="3">
        <f>(W69-실제값!W69)^2</f>
        <v>280572000.07016397</v>
      </c>
      <c r="AH69" s="3">
        <f>(X69-실제값!X69)^2</f>
        <v>491667385.41567814</v>
      </c>
      <c r="AI69" s="3">
        <f>(Y69-실제값!Y69)^2</f>
        <v>695323986.63713193</v>
      </c>
      <c r="AJ69" s="3">
        <f>(Z69-실제값!Z69)^2</f>
        <v>854082340.55453002</v>
      </c>
      <c r="AK69" s="3">
        <f>(AA69-실제값!AA69)^2</f>
        <v>1365481442.6716216</v>
      </c>
      <c r="AL69" s="3">
        <f>(AB69-실제값!AB69)^2</f>
        <v>1779633829.4089758</v>
      </c>
      <c r="AM69" s="3">
        <f>(AC69-실제값!AC69)^2</f>
        <v>1959012850.4444489</v>
      </c>
      <c r="AN69" s="3">
        <f>(AD69-실제값!AD69)^2</f>
        <v>1558960590.4228554</v>
      </c>
    </row>
    <row r="70" spans="1:40" x14ac:dyDescent="0.3">
      <c r="A70" s="1">
        <v>66</v>
      </c>
      <c r="B70" s="2">
        <v>235909.13439387805</v>
      </c>
      <c r="C70" s="2">
        <v>233284.69777633299</v>
      </c>
      <c r="D70" s="2">
        <v>225401.12633155126</v>
      </c>
      <c r="E70" s="2">
        <v>225965.60045482509</v>
      </c>
      <c r="F70" s="2">
        <v>224093.29637340779</v>
      </c>
      <c r="G70" s="2">
        <v>216543.01900026045</v>
      </c>
      <c r="H70" s="2">
        <v>213637.36801719529</v>
      </c>
      <c r="I70" s="2">
        <v>203463.35090793401</v>
      </c>
      <c r="J70" s="2">
        <v>201738.86163006118</v>
      </c>
      <c r="K70" s="2">
        <v>196965.45452549012</v>
      </c>
      <c r="L70" s="2">
        <v>189570.32575983924</v>
      </c>
      <c r="M70" s="2">
        <v>186073.18662675397</v>
      </c>
      <c r="N70" s="2">
        <v>184741.40455127394</v>
      </c>
      <c r="O70" s="2">
        <v>187560.04261045394</v>
      </c>
      <c r="P70" s="2">
        <v>186065.7042151904</v>
      </c>
      <c r="Q70" s="2">
        <v>170286.70476168272</v>
      </c>
      <c r="R70" s="2">
        <v>166611.91073477027</v>
      </c>
      <c r="S70" s="2">
        <v>172148.82310652192</v>
      </c>
      <c r="T70" s="2">
        <v>187316.61742506275</v>
      </c>
      <c r="U70" s="2">
        <v>163821.81359437731</v>
      </c>
      <c r="V70" s="2">
        <v>170591.27295846297</v>
      </c>
      <c r="W70" s="8" cm="1">
        <f t="array" ref="W70">TREND($B70:$V70,$B$2:$V$2,W$2)</f>
        <v>158102.48553315934</v>
      </c>
      <c r="X70" s="8" cm="1">
        <f t="array" ref="X70">TREND($B70:$V70,$B$2:$V$2,X$2)</f>
        <v>154545.61315411614</v>
      </c>
      <c r="Y70" s="8" cm="1">
        <f t="array" ref="Y70">TREND($B70:$V70,$B$2:$V$2,Y$2)</f>
        <v>150988.74077507292</v>
      </c>
      <c r="Z70" s="8" cm="1">
        <f t="array" ref="Z70">TREND($B70:$V70,$B$2:$V$2,Z$2)</f>
        <v>147431.86839602972</v>
      </c>
      <c r="AA70" s="8" cm="1">
        <f t="array" ref="AA70">TREND($B70:$V70,$B$2:$V$2,AA$2)</f>
        <v>143874.99601698652</v>
      </c>
      <c r="AB70" s="8" cm="1">
        <f t="array" ref="AB70">TREND($B70:$V70,$B$2:$V$2,AB$2)</f>
        <v>140318.12363794332</v>
      </c>
      <c r="AC70" s="8" cm="1">
        <f t="array" ref="AC70">TREND($B70:$V70,$B$2:$V$2,AC$2)</f>
        <v>136761.2512589001</v>
      </c>
      <c r="AD70" s="8" cm="1">
        <f t="array" ref="AD70">TREND($B70:$V70,$B$2:$V$2,AD$2)</f>
        <v>133204.3788798569</v>
      </c>
      <c r="AE70" s="8" cm="1">
        <f t="array" ref="AE70">TREND($B70:$V70,$B$2:$V$2,AE$2)</f>
        <v>129647.50650081372</v>
      </c>
      <c r="AG70" s="3">
        <f>(W70-실제값!W70)^2</f>
        <v>137070434.11386397</v>
      </c>
      <c r="AH70" s="3">
        <f>(X70-실제값!X70)^2</f>
        <v>314681237.93082976</v>
      </c>
      <c r="AI70" s="3">
        <f>(Y70-실제값!Y70)^2</f>
        <v>723972946.18447053</v>
      </c>
      <c r="AJ70" s="3">
        <f>(Z70-실제값!Z70)^2</f>
        <v>888750075.12354767</v>
      </c>
      <c r="AK70" s="3">
        <f>(AA70-실제값!AA70)^2</f>
        <v>1576552941.8538067</v>
      </c>
      <c r="AL70" s="3">
        <f>(AB70-실제값!AB70)^2</f>
        <v>1704248247.9723189</v>
      </c>
      <c r="AM70" s="3">
        <f>(AC70-실제값!AC70)^2</f>
        <v>1790273029.6412945</v>
      </c>
      <c r="AN70" s="3">
        <f>(AD70-실제값!AD70)^2</f>
        <v>2030549313.3874459</v>
      </c>
    </row>
    <row r="71" spans="1:40" x14ac:dyDescent="0.3">
      <c r="A71" s="1">
        <v>67</v>
      </c>
      <c r="B71" s="2">
        <v>261427.67478538345</v>
      </c>
      <c r="C71" s="2">
        <v>247860.4618709604</v>
      </c>
      <c r="D71" s="2">
        <v>249320.30802484485</v>
      </c>
      <c r="E71" s="2">
        <v>237266.68629035258</v>
      </c>
      <c r="F71" s="2">
        <v>234184.74737175065</v>
      </c>
      <c r="G71" s="2">
        <v>236106.35075577683</v>
      </c>
      <c r="H71" s="2">
        <v>231723.78431768247</v>
      </c>
      <c r="I71" s="2">
        <v>229889.48584757591</v>
      </c>
      <c r="J71" s="2">
        <v>218797.40058839653</v>
      </c>
      <c r="K71" s="2">
        <v>211651.61968674356</v>
      </c>
      <c r="L71" s="2">
        <v>210849.85692050998</v>
      </c>
      <c r="M71" s="2">
        <v>202457.84668642309</v>
      </c>
      <c r="N71" s="2">
        <v>194821.75558562274</v>
      </c>
      <c r="O71" s="2">
        <v>197048.51017744455</v>
      </c>
      <c r="P71" s="2">
        <v>195467.79780720873</v>
      </c>
      <c r="Q71" s="2">
        <v>192972.20113431173</v>
      </c>
      <c r="R71" s="2">
        <v>180207.71502573034</v>
      </c>
      <c r="S71" s="2">
        <v>181477.58728238128</v>
      </c>
      <c r="T71" s="2">
        <v>185550.5951149693</v>
      </c>
      <c r="U71" s="2">
        <v>199338.54960300936</v>
      </c>
      <c r="V71" s="2">
        <v>176257.60886101224</v>
      </c>
      <c r="W71" s="8" cm="1">
        <f t="array" ref="W71">TREND($B71:$V71,$B$2:$V$2,W$2)</f>
        <v>169804.15716517082</v>
      </c>
      <c r="X71" s="8" cm="1">
        <f t="array" ref="X71">TREND($B71:$V71,$B$2:$V$2,X$2)</f>
        <v>165869.99593889591</v>
      </c>
      <c r="Y71" s="8" cm="1">
        <f t="array" ref="Y71">TREND($B71:$V71,$B$2:$V$2,Y$2)</f>
        <v>161935.834712621</v>
      </c>
      <c r="Z71" s="8" cm="1">
        <f t="array" ref="Z71">TREND($B71:$V71,$B$2:$V$2,Z$2)</f>
        <v>158001.67348634609</v>
      </c>
      <c r="AA71" s="8" cm="1">
        <f t="array" ref="AA71">TREND($B71:$V71,$B$2:$V$2,AA$2)</f>
        <v>154067.51226007118</v>
      </c>
      <c r="AB71" s="8" cm="1">
        <f t="array" ref="AB71">TREND($B71:$V71,$B$2:$V$2,AB$2)</f>
        <v>150133.35103379627</v>
      </c>
      <c r="AC71" s="8" cm="1">
        <f t="array" ref="AC71">TREND($B71:$V71,$B$2:$V$2,AC$2)</f>
        <v>146199.18980752135</v>
      </c>
      <c r="AD71" s="8" cm="1">
        <f t="array" ref="AD71">TREND($B71:$V71,$B$2:$V$2,AD$2)</f>
        <v>142265.02858124644</v>
      </c>
      <c r="AE71" s="8" cm="1">
        <f t="array" ref="AE71">TREND($B71:$V71,$B$2:$V$2,AE$2)</f>
        <v>138330.86735497156</v>
      </c>
      <c r="AG71" s="3">
        <f>(W71-실제값!W71)^2</f>
        <v>123170781.04905979</v>
      </c>
      <c r="AH71" s="3">
        <f>(X71-실제값!X71)^2</f>
        <v>306654417.33272737</v>
      </c>
      <c r="AI71" s="3">
        <f>(Y71-실제값!Y71)^2</f>
        <v>566841752.33700752</v>
      </c>
      <c r="AJ71" s="3">
        <f>(Z71-실제값!Z71)^2</f>
        <v>899662600.6142242</v>
      </c>
      <c r="AK71" s="3">
        <f>(AA71-실제값!AA71)^2</f>
        <v>1567361742.2172863</v>
      </c>
      <c r="AL71" s="3">
        <f>(AB71-실제값!AB71)^2</f>
        <v>1953944548.8374779</v>
      </c>
      <c r="AM71" s="3">
        <f>(AC71-실제값!AC71)^2</f>
        <v>2023601334.3556669</v>
      </c>
      <c r="AN71" s="3">
        <f>(AD71-실제값!AD71)^2</f>
        <v>2158037410.8814163</v>
      </c>
    </row>
    <row r="72" spans="1:40" x14ac:dyDescent="0.3">
      <c r="A72" s="1">
        <v>68</v>
      </c>
      <c r="B72" s="2">
        <v>292628.16262235033</v>
      </c>
      <c r="C72" s="2">
        <v>284267.47525985545</v>
      </c>
      <c r="D72" s="2">
        <v>275006.42032188718</v>
      </c>
      <c r="E72" s="2">
        <v>269296.69979439129</v>
      </c>
      <c r="F72" s="2">
        <v>260648.13367981708</v>
      </c>
      <c r="G72" s="2">
        <v>254491.12829963726</v>
      </c>
      <c r="H72" s="2">
        <v>249347.65325509582</v>
      </c>
      <c r="I72" s="2">
        <v>245690.41500544714</v>
      </c>
      <c r="J72" s="2">
        <v>242460.72838079152</v>
      </c>
      <c r="K72" s="2">
        <v>226794.69765828562</v>
      </c>
      <c r="L72" s="2">
        <v>223847.55550636043</v>
      </c>
      <c r="M72" s="2">
        <v>218875.79951122313</v>
      </c>
      <c r="N72" s="2">
        <v>212171.61938537576</v>
      </c>
      <c r="O72" s="2">
        <v>210592.18294575354</v>
      </c>
      <c r="P72" s="2">
        <v>208669.87729788656</v>
      </c>
      <c r="Q72" s="2">
        <v>210017.66059899403</v>
      </c>
      <c r="R72" s="2">
        <v>210540.78871263852</v>
      </c>
      <c r="S72" s="2">
        <v>194964.2846901872</v>
      </c>
      <c r="T72" s="2">
        <v>196323.83602080194</v>
      </c>
      <c r="U72" s="2">
        <v>201083.62606318993</v>
      </c>
      <c r="V72" s="2">
        <v>215727.2470685844</v>
      </c>
      <c r="W72" s="8" cm="1">
        <f t="array" ref="W72">TREND($B72:$V72,$B$2:$V$2,W$2)</f>
        <v>183112.20386710457</v>
      </c>
      <c r="X72" s="8" cm="1">
        <f t="array" ref="X72">TREND($B72:$V72,$B$2:$V$2,X$2)</f>
        <v>178531.72892827619</v>
      </c>
      <c r="Y72" s="8" cm="1">
        <f t="array" ref="Y72">TREND($B72:$V72,$B$2:$V$2,Y$2)</f>
        <v>173951.25398944781</v>
      </c>
      <c r="Z72" s="8" cm="1">
        <f t="array" ref="Z72">TREND($B72:$V72,$B$2:$V$2,Z$2)</f>
        <v>169370.7790506194</v>
      </c>
      <c r="AA72" s="8" cm="1">
        <f t="array" ref="AA72">TREND($B72:$V72,$B$2:$V$2,AA$2)</f>
        <v>164790.30411179102</v>
      </c>
      <c r="AB72" s="8" cm="1">
        <f t="array" ref="AB72">TREND($B72:$V72,$B$2:$V$2,AB$2)</f>
        <v>160209.82917296264</v>
      </c>
      <c r="AC72" s="8" cm="1">
        <f t="array" ref="AC72">TREND($B72:$V72,$B$2:$V$2,AC$2)</f>
        <v>155629.35423413425</v>
      </c>
      <c r="AD72" s="8" cm="1">
        <f t="array" ref="AD72">TREND($B72:$V72,$B$2:$V$2,AD$2)</f>
        <v>151048.87929530587</v>
      </c>
      <c r="AE72" s="8" cm="1">
        <f t="array" ref="AE72">TREND($B72:$V72,$B$2:$V$2,AE$2)</f>
        <v>146468.40435647746</v>
      </c>
      <c r="AG72" s="3">
        <f>(W72-실제값!W72)^2</f>
        <v>41134088.314982556</v>
      </c>
      <c r="AH72" s="3">
        <f>(X72-실제값!X72)^2</f>
        <v>250961448.90295348</v>
      </c>
      <c r="AI72" s="3">
        <f>(Y72-실제값!Y72)^2</f>
        <v>417668944.74734676</v>
      </c>
      <c r="AJ72" s="3">
        <f>(Z72-실제값!Z72)^2</f>
        <v>774757945.83123279</v>
      </c>
      <c r="AK72" s="3">
        <f>(AA72-실제값!AA72)^2</f>
        <v>1589950597.986541</v>
      </c>
      <c r="AL72" s="3">
        <f>(AB72-실제값!AB72)^2</f>
        <v>2156536860.7734151</v>
      </c>
      <c r="AM72" s="3">
        <f>(AC72-실제값!AC72)^2</f>
        <v>2430980982.1984906</v>
      </c>
      <c r="AN72" s="3">
        <f>(AD72-실제값!AD72)^2</f>
        <v>2592185056.6360989</v>
      </c>
    </row>
    <row r="73" spans="1:40" x14ac:dyDescent="0.3">
      <c r="A73" s="1">
        <v>69</v>
      </c>
      <c r="B73" s="2">
        <v>316481.2739026745</v>
      </c>
      <c r="C73" s="2">
        <v>314028.72560987895</v>
      </c>
      <c r="D73" s="2">
        <v>300984.60334030131</v>
      </c>
      <c r="E73" s="2">
        <v>289252.63953998277</v>
      </c>
      <c r="F73" s="2">
        <v>290949.22099438886</v>
      </c>
      <c r="G73" s="2">
        <v>275997.29856419732</v>
      </c>
      <c r="H73" s="2">
        <v>274831.54241543345</v>
      </c>
      <c r="I73" s="2">
        <v>266882.87048778759</v>
      </c>
      <c r="J73" s="2">
        <v>264682.70557574887</v>
      </c>
      <c r="K73" s="2">
        <v>253019.53280411146</v>
      </c>
      <c r="L73" s="2">
        <v>240996.69816951937</v>
      </c>
      <c r="M73" s="2">
        <v>239590.77861945957</v>
      </c>
      <c r="N73" s="2">
        <v>235733.0475282183</v>
      </c>
      <c r="O73" s="2">
        <v>232319.24905855715</v>
      </c>
      <c r="P73" s="2">
        <v>221226.70566407131</v>
      </c>
      <c r="Q73" s="2">
        <v>223990.03666253286</v>
      </c>
      <c r="R73" s="2">
        <v>223652.70536578444</v>
      </c>
      <c r="S73" s="2">
        <v>224675.14577466607</v>
      </c>
      <c r="T73" s="2">
        <v>212092.75687593382</v>
      </c>
      <c r="U73" s="2">
        <v>210300.83962540593</v>
      </c>
      <c r="V73" s="2">
        <v>218108.65587774458</v>
      </c>
      <c r="W73" s="8" cm="1">
        <f t="array" ref="W73">TREND($B73:$V73,$B$2:$V$2,W$2)</f>
        <v>194746.88630219264</v>
      </c>
      <c r="X73" s="8" cm="1">
        <f t="array" ref="X73">TREND($B73:$V73,$B$2:$V$2,X$2)</f>
        <v>189378.43426708286</v>
      </c>
      <c r="Y73" s="8" cm="1">
        <f t="array" ref="Y73">TREND($B73:$V73,$B$2:$V$2,Y$2)</f>
        <v>184009.98223197312</v>
      </c>
      <c r="Z73" s="8" cm="1">
        <f t="array" ref="Z73">TREND($B73:$V73,$B$2:$V$2,Z$2)</f>
        <v>178641.53019686334</v>
      </c>
      <c r="AA73" s="8" cm="1">
        <f t="array" ref="AA73">TREND($B73:$V73,$B$2:$V$2,AA$2)</f>
        <v>173273.0781617536</v>
      </c>
      <c r="AB73" s="8" cm="1">
        <f t="array" ref="AB73">TREND($B73:$V73,$B$2:$V$2,AB$2)</f>
        <v>167904.62612664382</v>
      </c>
      <c r="AC73" s="8" cm="1">
        <f t="array" ref="AC73">TREND($B73:$V73,$B$2:$V$2,AC$2)</f>
        <v>162536.17409153408</v>
      </c>
      <c r="AD73" s="8" cm="1">
        <f t="array" ref="AD73">TREND($B73:$V73,$B$2:$V$2,AD$2)</f>
        <v>157167.7220564243</v>
      </c>
      <c r="AE73" s="8" cm="1">
        <f t="array" ref="AE73">TREND($B73:$V73,$B$2:$V$2,AE$2)</f>
        <v>151799.27002131456</v>
      </c>
      <c r="AG73" s="3">
        <f>(W73-실제값!W73)^2</f>
        <v>1601338220.2336729</v>
      </c>
      <c r="AH73" s="3">
        <f>(X73-실제값!X73)^2</f>
        <v>215570589.74750385</v>
      </c>
      <c r="AI73" s="3">
        <f>(Y73-실제값!Y73)^2</f>
        <v>768348508.55373847</v>
      </c>
      <c r="AJ73" s="3">
        <f>(Z73-실제값!Z73)^2</f>
        <v>786729308.27834547</v>
      </c>
      <c r="AK73" s="3">
        <f>(AA73-실제값!AA73)^2</f>
        <v>1812622816.3319273</v>
      </c>
      <c r="AL73" s="3">
        <f>(AB73-실제값!AB73)^2</f>
        <v>2576834793.3476782</v>
      </c>
      <c r="AM73" s="3">
        <f>(AC73-실제값!AC73)^2</f>
        <v>3010739015.7327976</v>
      </c>
      <c r="AN73" s="3">
        <f>(AD73-실제값!AD73)^2</f>
        <v>3546218323.1067376</v>
      </c>
    </row>
    <row r="74" spans="1:40" x14ac:dyDescent="0.3">
      <c r="A74" s="1">
        <v>70</v>
      </c>
      <c r="B74" s="2">
        <v>344411.72560829856</v>
      </c>
      <c r="C74" s="2">
        <v>339966.21932922245</v>
      </c>
      <c r="D74" s="2">
        <v>338536.4639737212</v>
      </c>
      <c r="E74" s="2">
        <v>320740.0025567885</v>
      </c>
      <c r="F74" s="2">
        <v>306620.97908651602</v>
      </c>
      <c r="G74" s="2">
        <v>305345.77417479776</v>
      </c>
      <c r="H74" s="2">
        <v>292873.4390630186</v>
      </c>
      <c r="I74" s="2">
        <v>294474.85679514462</v>
      </c>
      <c r="J74" s="2">
        <v>283998.65029074688</v>
      </c>
      <c r="K74" s="2">
        <v>273115.08143273427</v>
      </c>
      <c r="L74" s="2">
        <v>275036.29969536368</v>
      </c>
      <c r="M74" s="2">
        <v>255956.513382187</v>
      </c>
      <c r="N74" s="2">
        <v>252616.66626142792</v>
      </c>
      <c r="O74" s="2">
        <v>255288.67012017252</v>
      </c>
      <c r="P74" s="2">
        <v>243821.4716222061</v>
      </c>
      <c r="Q74" s="2">
        <v>242031.01352850712</v>
      </c>
      <c r="R74" s="2">
        <v>243171.12819047182</v>
      </c>
      <c r="S74" s="2">
        <v>241849.54161977323</v>
      </c>
      <c r="T74" s="2">
        <v>244786.70533257289</v>
      </c>
      <c r="U74" s="2">
        <v>227967.59136937757</v>
      </c>
      <c r="V74" s="2">
        <v>229802.45230366965</v>
      </c>
      <c r="W74" s="8" cm="1">
        <f t="array" ref="W74">TREND($B74:$V74,$B$2:$V$2,W$2)</f>
        <v>211820.43710824958</v>
      </c>
      <c r="X74" s="8" cm="1">
        <f t="array" ref="X74">TREND($B74:$V74,$B$2:$V$2,X$2)</f>
        <v>205914.88703697911</v>
      </c>
      <c r="Y74" s="8" cm="1">
        <f t="array" ref="Y74">TREND($B74:$V74,$B$2:$V$2,Y$2)</f>
        <v>200009.33696570864</v>
      </c>
      <c r="Z74" s="8" cm="1">
        <f t="array" ref="Z74">TREND($B74:$V74,$B$2:$V$2,Z$2)</f>
        <v>194103.78689443818</v>
      </c>
      <c r="AA74" s="8" cm="1">
        <f t="array" ref="AA74">TREND($B74:$V74,$B$2:$V$2,AA$2)</f>
        <v>188198.23682316771</v>
      </c>
      <c r="AB74" s="8" cm="1">
        <f t="array" ref="AB74">TREND($B74:$V74,$B$2:$V$2,AB$2)</f>
        <v>182292.68675189724</v>
      </c>
      <c r="AC74" s="8" cm="1">
        <f t="array" ref="AC74">TREND($B74:$V74,$B$2:$V$2,AC$2)</f>
        <v>176387.13668062678</v>
      </c>
      <c r="AD74" s="8" cm="1">
        <f t="array" ref="AD74">TREND($B74:$V74,$B$2:$V$2,AD$2)</f>
        <v>170481.58660935634</v>
      </c>
      <c r="AE74" s="8" cm="1">
        <f t="array" ref="AE74">TREND($B74:$V74,$B$2:$V$2,AE$2)</f>
        <v>164576.03653808587</v>
      </c>
      <c r="AG74" s="3">
        <f>(W74-실제값!W74)^2</f>
        <v>391099298.80809391</v>
      </c>
      <c r="AH74" s="3">
        <f>(X74-실제값!X74)^2</f>
        <v>2093679889.1881471</v>
      </c>
      <c r="AI74" s="3">
        <f>(Y74-실제값!Y74)^2</f>
        <v>410239948.19051594</v>
      </c>
      <c r="AJ74" s="3">
        <f>(Z74-실제값!Z74)^2</f>
        <v>944985536.85635626</v>
      </c>
      <c r="AK74" s="3">
        <f>(AA74-실제값!AA74)^2</f>
        <v>2048608387.8954468</v>
      </c>
      <c r="AL74" s="3">
        <f>(AB74-실제값!AB74)^2</f>
        <v>2994425742.4657221</v>
      </c>
      <c r="AM74" s="3">
        <f>(AC74-실제값!AC74)^2</f>
        <v>3425570303.4546952</v>
      </c>
      <c r="AN74" s="3">
        <f>(AD74-실제값!AD74)^2</f>
        <v>3562080604.1924047</v>
      </c>
    </row>
    <row r="75" spans="1:40" x14ac:dyDescent="0.3">
      <c r="A75" s="1">
        <v>71</v>
      </c>
      <c r="B75" s="2">
        <v>377759.1971464394</v>
      </c>
      <c r="C75" s="2">
        <v>371348.21604353207</v>
      </c>
      <c r="D75" s="2">
        <v>360702.53899307118</v>
      </c>
      <c r="E75" s="2">
        <v>363667.37813846889</v>
      </c>
      <c r="F75" s="2">
        <v>350283.4703630911</v>
      </c>
      <c r="G75" s="2">
        <v>334066.74285101966</v>
      </c>
      <c r="H75" s="2">
        <v>324944.1965527971</v>
      </c>
      <c r="I75" s="2">
        <v>317197.17151390132</v>
      </c>
      <c r="J75" s="2">
        <v>303866.10643383343</v>
      </c>
      <c r="K75" s="2">
        <v>293447.25570109044</v>
      </c>
      <c r="L75" s="2">
        <v>292969.25526602578</v>
      </c>
      <c r="M75" s="2">
        <v>283825.66152129247</v>
      </c>
      <c r="N75" s="2">
        <v>270546.48166363395</v>
      </c>
      <c r="O75" s="2">
        <v>270278.15680915362</v>
      </c>
      <c r="P75" s="2">
        <v>264958.70995576167</v>
      </c>
      <c r="Q75" s="2">
        <v>257896.36838586885</v>
      </c>
      <c r="R75" s="2">
        <v>257944.25379365729</v>
      </c>
      <c r="S75" s="2">
        <v>258534.65564074813</v>
      </c>
      <c r="T75" s="2">
        <v>265915.4903513894</v>
      </c>
      <c r="U75" s="2">
        <v>264291.58569213725</v>
      </c>
      <c r="V75" s="2">
        <v>251519.3381653621</v>
      </c>
      <c r="W75" s="8" cm="1">
        <f t="array" ref="W75">TREND($B75:$V75,$B$2:$V$2,W$2)</f>
        <v>228684.19125312127</v>
      </c>
      <c r="X75" s="8" cm="1">
        <f t="array" ref="X75">TREND($B75:$V75,$B$2:$V$2,X$2)</f>
        <v>222045.25525889298</v>
      </c>
      <c r="Y75" s="8" cm="1">
        <f t="array" ref="Y75">TREND($B75:$V75,$B$2:$V$2,Y$2)</f>
        <v>215406.31926466472</v>
      </c>
      <c r="Z75" s="8" cm="1">
        <f t="array" ref="Z75">TREND($B75:$V75,$B$2:$V$2,Z$2)</f>
        <v>208767.38327043646</v>
      </c>
      <c r="AA75" s="8" cm="1">
        <f t="array" ref="AA75">TREND($B75:$V75,$B$2:$V$2,AA$2)</f>
        <v>202128.4472762082</v>
      </c>
      <c r="AB75" s="8" cm="1">
        <f t="array" ref="AB75">TREND($B75:$V75,$B$2:$V$2,AB$2)</f>
        <v>195489.51128197994</v>
      </c>
      <c r="AC75" s="8" cm="1">
        <f t="array" ref="AC75">TREND($B75:$V75,$B$2:$V$2,AC$2)</f>
        <v>188850.57528775168</v>
      </c>
      <c r="AD75" s="8" cm="1">
        <f t="array" ref="AD75">TREND($B75:$V75,$B$2:$V$2,AD$2)</f>
        <v>182211.63929352339</v>
      </c>
      <c r="AE75" s="8" cm="1">
        <f t="array" ref="AE75">TREND($B75:$V75,$B$2:$V$2,AE$2)</f>
        <v>175572.70329929513</v>
      </c>
      <c r="AG75" s="3">
        <f>(W75-실제값!W75)^2</f>
        <v>455675905.12462616</v>
      </c>
      <c r="AH75" s="3">
        <f>(X75-실제값!X75)^2</f>
        <v>1028210853.1993837</v>
      </c>
      <c r="AI75" s="3">
        <f>(Y75-실제값!Y75)^2</f>
        <v>3321976965.4408112</v>
      </c>
      <c r="AJ75" s="3">
        <f>(Z75-실제값!Z75)^2</f>
        <v>706039508.09117746</v>
      </c>
      <c r="AK75" s="3">
        <f>(AA75-실제값!AA75)^2</f>
        <v>2027149420.7793567</v>
      </c>
      <c r="AL75" s="3">
        <f>(AB75-실제값!AB75)^2</f>
        <v>2849810652.4308729</v>
      </c>
      <c r="AM75" s="3">
        <f>(AC75-실제값!AC75)^2</f>
        <v>4247605202.419868</v>
      </c>
      <c r="AN75" s="3">
        <f>(AD75-실제값!AD75)^2</f>
        <v>4589383884.0437174</v>
      </c>
    </row>
    <row r="76" spans="1:40" x14ac:dyDescent="0.3">
      <c r="A76" s="1">
        <v>72</v>
      </c>
      <c r="B76" s="2">
        <v>396335.86089576263</v>
      </c>
      <c r="C76" s="2">
        <v>398947.91102320241</v>
      </c>
      <c r="D76" s="2">
        <v>393648.85139483825</v>
      </c>
      <c r="E76" s="2">
        <v>388749.36665192782</v>
      </c>
      <c r="F76" s="2">
        <v>392149.47966115049</v>
      </c>
      <c r="G76" s="2">
        <v>375347.66874518484</v>
      </c>
      <c r="H76" s="2">
        <v>355319.69629333558</v>
      </c>
      <c r="I76" s="2">
        <v>344897.86876140698</v>
      </c>
      <c r="J76" s="2">
        <v>336249.11492297886</v>
      </c>
      <c r="K76" s="2">
        <v>318513.72825115058</v>
      </c>
      <c r="L76" s="2">
        <v>319520.51646987314</v>
      </c>
      <c r="M76" s="2">
        <v>305857.99465374852</v>
      </c>
      <c r="N76" s="2">
        <v>303911.74226876575</v>
      </c>
      <c r="O76" s="2">
        <v>296642.92110008228</v>
      </c>
      <c r="P76" s="2">
        <v>287735.79277912737</v>
      </c>
      <c r="Q76" s="2">
        <v>289055.88567027304</v>
      </c>
      <c r="R76" s="2">
        <v>282249.39402506343</v>
      </c>
      <c r="S76" s="2">
        <v>278277.63751375797</v>
      </c>
      <c r="T76" s="2">
        <v>281440.23572797858</v>
      </c>
      <c r="U76" s="2">
        <v>287202.12161409768</v>
      </c>
      <c r="V76" s="2">
        <v>287962.25075819565</v>
      </c>
      <c r="W76" s="8" cm="1">
        <f t="array" ref="W76">TREND($B76:$V76,$B$2:$V$2,W$2)</f>
        <v>253185.86471584201</v>
      </c>
      <c r="X76" s="8" cm="1">
        <f t="array" ref="X76">TREND($B76:$V76,$B$2:$V$2,X$2)</f>
        <v>246245.98211779344</v>
      </c>
      <c r="Y76" s="8" cm="1">
        <f t="array" ref="Y76">TREND($B76:$V76,$B$2:$V$2,Y$2)</f>
        <v>239306.09951974486</v>
      </c>
      <c r="Z76" s="8" cm="1">
        <f t="array" ref="Z76">TREND($B76:$V76,$B$2:$V$2,Z$2)</f>
        <v>232366.21692169629</v>
      </c>
      <c r="AA76" s="8" cm="1">
        <f t="array" ref="AA76">TREND($B76:$V76,$B$2:$V$2,AA$2)</f>
        <v>225426.33432364772</v>
      </c>
      <c r="AB76" s="8" cm="1">
        <f t="array" ref="AB76">TREND($B76:$V76,$B$2:$V$2,AB$2)</f>
        <v>218486.45172559918</v>
      </c>
      <c r="AC76" s="8" cm="1">
        <f t="array" ref="AC76">TREND($B76:$V76,$B$2:$V$2,AC$2)</f>
        <v>211546.56912755061</v>
      </c>
      <c r="AD76" s="8" cm="1">
        <f t="array" ref="AD76">TREND($B76:$V76,$B$2:$V$2,AD$2)</f>
        <v>204606.68652950204</v>
      </c>
      <c r="AE76" s="8" cm="1">
        <f t="array" ref="AE76">TREND($B76:$V76,$B$2:$V$2,AE$2)</f>
        <v>197666.8039314535</v>
      </c>
      <c r="AG76" s="3">
        <f>(W76-실제값!W76)^2</f>
        <v>231690290.41236809</v>
      </c>
      <c r="AH76" s="3">
        <f>(X76-실제값!X76)^2</f>
        <v>479200456.89254814</v>
      </c>
      <c r="AI76" s="3">
        <f>(Y76-실제값!Y76)^2</f>
        <v>1229514492.7865641</v>
      </c>
      <c r="AJ76" s="3">
        <f>(Z76-실제값!Z76)^2</f>
        <v>3465287529.9803495</v>
      </c>
      <c r="AK76" s="3">
        <f>(AA76-실제값!AA76)^2</f>
        <v>1219897065.80351</v>
      </c>
      <c r="AL76" s="3">
        <f>(AB76-실제값!AB76)^2</f>
        <v>2342681539.343668</v>
      </c>
      <c r="AM76" s="3">
        <f>(AC76-실제값!AC76)^2</f>
        <v>3288068292.4342141</v>
      </c>
      <c r="AN76" s="3">
        <f>(AD76-실제값!AD76)^2</f>
        <v>4088008788.2413712</v>
      </c>
    </row>
    <row r="77" spans="1:40" x14ac:dyDescent="0.3">
      <c r="A77" s="1">
        <v>73</v>
      </c>
      <c r="B77" s="2">
        <v>433798.58750424493</v>
      </c>
      <c r="C77" s="2">
        <v>421005.34631656081</v>
      </c>
      <c r="D77" s="2">
        <v>422686.83068617643</v>
      </c>
      <c r="E77" s="2">
        <v>414485.22545910452</v>
      </c>
      <c r="F77" s="2">
        <v>413671.26296817913</v>
      </c>
      <c r="G77" s="2">
        <v>403172.32840437797</v>
      </c>
      <c r="H77" s="2">
        <v>394987.35210488085</v>
      </c>
      <c r="I77" s="2">
        <v>381711.90951310599</v>
      </c>
      <c r="J77" s="2">
        <v>371682.96312805428</v>
      </c>
      <c r="K77" s="2">
        <v>347304.75347118697</v>
      </c>
      <c r="L77" s="2">
        <v>353857.41127564874</v>
      </c>
      <c r="M77" s="2">
        <v>334484.21110540058</v>
      </c>
      <c r="N77" s="2">
        <v>328505.11719678459</v>
      </c>
      <c r="O77" s="2">
        <v>332840.83012127667</v>
      </c>
      <c r="P77" s="2">
        <v>310160.41900473076</v>
      </c>
      <c r="Q77" s="2">
        <v>309294.06549077196</v>
      </c>
      <c r="R77" s="2">
        <v>313028.50126096437</v>
      </c>
      <c r="S77" s="2">
        <v>301604.48468533822</v>
      </c>
      <c r="T77" s="2">
        <v>302702.39854440914</v>
      </c>
      <c r="U77" s="2">
        <v>306130.78693650296</v>
      </c>
      <c r="V77" s="2">
        <v>312368.16526361997</v>
      </c>
      <c r="W77" s="8" cm="1">
        <f t="array" ref="W77">TREND($B77:$V77,$B$2:$V$2,W$2)</f>
        <v>276786.41208301997</v>
      </c>
      <c r="X77" s="8" cm="1">
        <f t="array" ref="X77">TREND($B77:$V77,$B$2:$V$2,X$2)</f>
        <v>269440.22898043168</v>
      </c>
      <c r="Y77" s="8" cm="1">
        <f t="array" ref="Y77">TREND($B77:$V77,$B$2:$V$2,Y$2)</f>
        <v>262094.04587784334</v>
      </c>
      <c r="Z77" s="8" cm="1">
        <f t="array" ref="Z77">TREND($B77:$V77,$B$2:$V$2,Z$2)</f>
        <v>254747.86277525502</v>
      </c>
      <c r="AA77" s="8" cm="1">
        <f t="array" ref="AA77">TREND($B77:$V77,$B$2:$V$2,AA$2)</f>
        <v>247401.67967266671</v>
      </c>
      <c r="AB77" s="8" cm="1">
        <f t="array" ref="AB77">TREND($B77:$V77,$B$2:$V$2,AB$2)</f>
        <v>240055.49657007837</v>
      </c>
      <c r="AC77" s="8" cm="1">
        <f t="array" ref="AC77">TREND($B77:$V77,$B$2:$V$2,AC$2)</f>
        <v>232709.31346749005</v>
      </c>
      <c r="AD77" s="8" cm="1">
        <f t="array" ref="AD77">TREND($B77:$V77,$B$2:$V$2,AD$2)</f>
        <v>225363.13036490174</v>
      </c>
      <c r="AE77" s="8" cm="1">
        <f t="array" ref="AE77">TREND($B77:$V77,$B$2:$V$2,AE$2)</f>
        <v>218016.94726231342</v>
      </c>
      <c r="AG77" s="3">
        <f>(W77-실제값!W77)^2</f>
        <v>1147196542.0066772</v>
      </c>
      <c r="AH77" s="3">
        <f>(X77-실제값!X77)^2</f>
        <v>505330552.3003341</v>
      </c>
      <c r="AI77" s="3">
        <f>(Y77-실제값!Y77)^2</f>
        <v>873628312.7587868</v>
      </c>
      <c r="AJ77" s="3">
        <f>(Z77-실제값!Z77)^2</f>
        <v>1511286725.2667634</v>
      </c>
      <c r="AK77" s="3">
        <f>(AA77-실제값!AA77)^2</f>
        <v>5233980815.3022594</v>
      </c>
      <c r="AL77" s="3">
        <f>(AB77-실제값!AB77)^2</f>
        <v>1355281016.1417623</v>
      </c>
      <c r="AM77" s="3">
        <f>(AC77-실제값!AC77)^2</f>
        <v>3245608083.4394603</v>
      </c>
      <c r="AN77" s="3">
        <f>(AD77-실제값!AD77)^2</f>
        <v>3792720980.9859762</v>
      </c>
    </row>
    <row r="78" spans="1:40" x14ac:dyDescent="0.3">
      <c r="A78" s="1">
        <v>74</v>
      </c>
      <c r="B78" s="2">
        <v>480336.36509771581</v>
      </c>
      <c r="C78" s="2">
        <v>459664.47304336395</v>
      </c>
      <c r="D78" s="2">
        <v>446813.89810274035</v>
      </c>
      <c r="E78" s="2">
        <v>455486.08250445785</v>
      </c>
      <c r="F78" s="2">
        <v>446281.61283269676</v>
      </c>
      <c r="G78" s="2">
        <v>433028.19427386514</v>
      </c>
      <c r="H78" s="2">
        <v>427387.45579113567</v>
      </c>
      <c r="I78" s="2">
        <v>418674.09345069813</v>
      </c>
      <c r="J78" s="2">
        <v>399443.96521466173</v>
      </c>
      <c r="K78" s="2">
        <v>383943.0366640751</v>
      </c>
      <c r="L78" s="2">
        <v>375800.18599225843</v>
      </c>
      <c r="M78" s="2">
        <v>366334.07751381822</v>
      </c>
      <c r="N78" s="2">
        <v>355618.47920299351</v>
      </c>
      <c r="O78" s="2">
        <v>356380.82931698929</v>
      </c>
      <c r="P78" s="2">
        <v>348020.85318502615</v>
      </c>
      <c r="Q78" s="2">
        <v>337788.4922005444</v>
      </c>
      <c r="R78" s="2">
        <v>334084.15401930548</v>
      </c>
      <c r="S78" s="2">
        <v>333729.97319780738</v>
      </c>
      <c r="T78" s="2">
        <v>330634.49958258052</v>
      </c>
      <c r="U78" s="2">
        <v>328020.40013333323</v>
      </c>
      <c r="V78" s="2">
        <v>333014.83670849964</v>
      </c>
      <c r="W78" s="8" cm="1">
        <f t="array" ref="W78">TREND($B78:$V78,$B$2:$V$2,W$2)</f>
        <v>299565.10337322159</v>
      </c>
      <c r="X78" s="8" cm="1">
        <f t="array" ref="X78">TREND($B78:$V78,$B$2:$V$2,X$2)</f>
        <v>291514.8055931743</v>
      </c>
      <c r="Y78" s="8" cm="1">
        <f t="array" ref="Y78">TREND($B78:$V78,$B$2:$V$2,Y$2)</f>
        <v>283464.50781312707</v>
      </c>
      <c r="Z78" s="8" cm="1">
        <f t="array" ref="Z78">TREND($B78:$V78,$B$2:$V$2,Z$2)</f>
        <v>275414.21003307984</v>
      </c>
      <c r="AA78" s="8" cm="1">
        <f t="array" ref="AA78">TREND($B78:$V78,$B$2:$V$2,AA$2)</f>
        <v>267363.91225303255</v>
      </c>
      <c r="AB78" s="8" cm="1">
        <f t="array" ref="AB78">TREND($B78:$V78,$B$2:$V$2,AB$2)</f>
        <v>259313.61447298533</v>
      </c>
      <c r="AC78" s="8" cm="1">
        <f t="array" ref="AC78">TREND($B78:$V78,$B$2:$V$2,AC$2)</f>
        <v>251263.31669293807</v>
      </c>
      <c r="AD78" s="8" cm="1">
        <f t="array" ref="AD78">TREND($B78:$V78,$B$2:$V$2,AD$2)</f>
        <v>243213.01891289084</v>
      </c>
      <c r="AE78" s="8" cm="1">
        <f t="array" ref="AE78">TREND($B78:$V78,$B$2:$V$2,AE$2)</f>
        <v>235162.72113284358</v>
      </c>
      <c r="AG78" s="3">
        <f>(W78-실제값!W78)^2</f>
        <v>1434022258.8434558</v>
      </c>
      <c r="AH78" s="3">
        <f>(X78-실제값!X78)^2</f>
        <v>2471448016.0704021</v>
      </c>
      <c r="AI78" s="3">
        <f>(Y78-실제값!Y78)^2</f>
        <v>1105163124.7681277</v>
      </c>
      <c r="AJ78" s="3">
        <f>(Z78-실제값!Z78)^2</f>
        <v>1307590212.4446979</v>
      </c>
      <c r="AK78" s="3">
        <f>(AA78-실제값!AA78)^2</f>
        <v>4472014808.9038725</v>
      </c>
      <c r="AL78" s="3">
        <f>(AB78-실제값!AB78)^2</f>
        <v>8328868293.1977863</v>
      </c>
      <c r="AM78" s="3">
        <f>(AC78-실제값!AC78)^2</f>
        <v>2388005363.4526186</v>
      </c>
      <c r="AN78" s="3">
        <f>(AD78-실제값!AD78)^2</f>
        <v>4687114294.6562023</v>
      </c>
    </row>
    <row r="79" spans="1:40" x14ac:dyDescent="0.3">
      <c r="A79" s="1">
        <v>75</v>
      </c>
      <c r="B79" s="2">
        <v>532144.55469575385</v>
      </c>
      <c r="C79" s="2">
        <v>509527.29658479779</v>
      </c>
      <c r="D79" s="2">
        <v>493591.37314254121</v>
      </c>
      <c r="E79" s="2">
        <v>484604.64712556452</v>
      </c>
      <c r="F79" s="2">
        <v>491946.29652078147</v>
      </c>
      <c r="G79" s="2">
        <v>476568.54879663908</v>
      </c>
      <c r="H79" s="2">
        <v>465265.77133409609</v>
      </c>
      <c r="I79" s="2">
        <v>461197.23541344277</v>
      </c>
      <c r="J79" s="2">
        <v>453052.42868382903</v>
      </c>
      <c r="K79" s="2">
        <v>425522.92535773414</v>
      </c>
      <c r="L79" s="2">
        <v>419521.22598337167</v>
      </c>
      <c r="M79" s="2">
        <v>400114.49741940474</v>
      </c>
      <c r="N79" s="2">
        <v>396273.08122428023</v>
      </c>
      <c r="O79" s="2">
        <v>394348.10821517563</v>
      </c>
      <c r="P79" s="2">
        <v>378232.18532627367</v>
      </c>
      <c r="Q79" s="2">
        <v>384371.87438504718</v>
      </c>
      <c r="R79" s="2">
        <v>366061.81632374111</v>
      </c>
      <c r="S79" s="2">
        <v>360420.58935627161</v>
      </c>
      <c r="T79" s="2">
        <v>365390.64806975372</v>
      </c>
      <c r="U79" s="2">
        <v>360980.17341840576</v>
      </c>
      <c r="V79" s="2">
        <v>362185.52207084588</v>
      </c>
      <c r="W79" s="8" cm="1">
        <f t="array" ref="W79">TREND($B79:$V79,$B$2:$V$2,W$2)</f>
        <v>330034.1179531641</v>
      </c>
      <c r="X79" s="8" cm="1">
        <f t="array" ref="X79">TREND($B79:$V79,$B$2:$V$2,X$2)</f>
        <v>321157.04296428396</v>
      </c>
      <c r="Y79" s="8" cm="1">
        <f t="array" ref="Y79">TREND($B79:$V79,$B$2:$V$2,Y$2)</f>
        <v>312279.96797540388</v>
      </c>
      <c r="Z79" s="8" cm="1">
        <f t="array" ref="Z79">TREND($B79:$V79,$B$2:$V$2,Z$2)</f>
        <v>303402.8929865238</v>
      </c>
      <c r="AA79" s="8" cm="1">
        <f t="array" ref="AA79">TREND($B79:$V79,$B$2:$V$2,AA$2)</f>
        <v>294525.81799764372</v>
      </c>
      <c r="AB79" s="8" cm="1">
        <f t="array" ref="AB79">TREND($B79:$V79,$B$2:$V$2,AB$2)</f>
        <v>285648.74300876359</v>
      </c>
      <c r="AC79" s="8" cm="1">
        <f t="array" ref="AC79">TREND($B79:$V79,$B$2:$V$2,AC$2)</f>
        <v>276771.66801988345</v>
      </c>
      <c r="AD79" s="8" cm="1">
        <f t="array" ref="AD79">TREND($B79:$V79,$B$2:$V$2,AD$2)</f>
        <v>267894.59303100337</v>
      </c>
      <c r="AE79" s="8" cm="1">
        <f t="array" ref="AE79">TREND($B79:$V79,$B$2:$V$2,AE$2)</f>
        <v>259017.51804212329</v>
      </c>
      <c r="AG79" s="3">
        <f>(W79-실제값!W79)^2</f>
        <v>1251695913.0467064</v>
      </c>
      <c r="AH79" s="3">
        <f>(X79-실제값!X79)^2</f>
        <v>1847861019.7257895</v>
      </c>
      <c r="AI79" s="3">
        <f>(Y79-실제값!Y79)^2</f>
        <v>3347300822.3673539</v>
      </c>
      <c r="AJ79" s="3">
        <f>(Z79-실제값!Z79)^2</f>
        <v>1292089411.3121963</v>
      </c>
      <c r="AK79" s="3">
        <f>(AA79-실제값!AA79)^2</f>
        <v>2932952026.586956</v>
      </c>
      <c r="AL79" s="3">
        <f>(AB79-실제값!AB79)^2</f>
        <v>6373364686.4410324</v>
      </c>
      <c r="AM79" s="3">
        <f>(AC79-실제값!AC79)^2</f>
        <v>11249661482.679699</v>
      </c>
      <c r="AN79" s="3">
        <f>(AD79-실제값!AD79)^2</f>
        <v>3205638930.9589686</v>
      </c>
    </row>
    <row r="80" spans="1:40" x14ac:dyDescent="0.3">
      <c r="A80" s="1">
        <v>76</v>
      </c>
      <c r="B80" s="2">
        <v>560656.16365169326</v>
      </c>
      <c r="C80" s="2">
        <v>575107.96165233944</v>
      </c>
      <c r="D80" s="2">
        <v>549804.22452846041</v>
      </c>
      <c r="E80" s="2">
        <v>535990.51708365662</v>
      </c>
      <c r="F80" s="2">
        <v>524412.77473152988</v>
      </c>
      <c r="G80" s="2">
        <v>522355.50693634868</v>
      </c>
      <c r="H80" s="2">
        <v>512752.99873945606</v>
      </c>
      <c r="I80" s="2">
        <v>499213.94559589319</v>
      </c>
      <c r="J80" s="2">
        <v>493332.0745069242</v>
      </c>
      <c r="K80" s="2">
        <v>464394.61232136085</v>
      </c>
      <c r="L80" s="2">
        <v>448741.62682611565</v>
      </c>
      <c r="M80" s="2">
        <v>446783.34283555381</v>
      </c>
      <c r="N80" s="2">
        <v>422540.36350320274</v>
      </c>
      <c r="O80" s="2">
        <v>422193.65089633898</v>
      </c>
      <c r="P80" s="2">
        <v>406151.31925539277</v>
      </c>
      <c r="Q80" s="2">
        <v>409840.55601589882</v>
      </c>
      <c r="R80" s="2">
        <v>415900.0147443302</v>
      </c>
      <c r="S80" s="2">
        <v>393951.97461821715</v>
      </c>
      <c r="T80" s="2">
        <v>395691.79953633365</v>
      </c>
      <c r="U80" s="2">
        <v>397551.48879546026</v>
      </c>
      <c r="V80" s="2">
        <v>394694.86621944734</v>
      </c>
      <c r="W80" s="8" cm="1">
        <f t="array" ref="W80">TREND($B80:$V80,$B$2:$V$2,W$2)</f>
        <v>358930.02725757298</v>
      </c>
      <c r="X80" s="8" cm="1">
        <f t="array" ref="X80">TREND($B80:$V80,$B$2:$V$2,X$2)</f>
        <v>349170.15188707551</v>
      </c>
      <c r="Y80" s="8" cm="1">
        <f t="array" ref="Y80">TREND($B80:$V80,$B$2:$V$2,Y$2)</f>
        <v>339410.27651657799</v>
      </c>
      <c r="Z80" s="8" cm="1">
        <f t="array" ref="Z80">TREND($B80:$V80,$B$2:$V$2,Z$2)</f>
        <v>329650.40114608046</v>
      </c>
      <c r="AA80" s="8" cm="1">
        <f t="array" ref="AA80">TREND($B80:$V80,$B$2:$V$2,AA$2)</f>
        <v>319890.525775583</v>
      </c>
      <c r="AB80" s="8" cm="1">
        <f t="array" ref="AB80">TREND($B80:$V80,$B$2:$V$2,AB$2)</f>
        <v>310130.65040508553</v>
      </c>
      <c r="AC80" s="8" cm="1">
        <f t="array" ref="AC80">TREND($B80:$V80,$B$2:$V$2,AC$2)</f>
        <v>300370.775034588</v>
      </c>
      <c r="AD80" s="8" cm="1">
        <f t="array" ref="AD80">TREND($B80:$V80,$B$2:$V$2,AD$2)</f>
        <v>290610.89966409054</v>
      </c>
      <c r="AE80" s="8" cm="1">
        <f t="array" ref="AE80">TREND($B80:$V80,$B$2:$V$2,AE$2)</f>
        <v>280851.02429359301</v>
      </c>
      <c r="AG80" s="3">
        <f>(W80-실제값!W80)^2</f>
        <v>991389102.83986747</v>
      </c>
      <c r="AH80" s="3">
        <f>(X80-실제값!X80)^2</f>
        <v>1896125182.8585534</v>
      </c>
      <c r="AI80" s="3">
        <f>(Y80-실제값!Y80)^2</f>
        <v>3629976432.5081768</v>
      </c>
      <c r="AJ80" s="3">
        <f>(Z80-실제값!Z80)^2</f>
        <v>4324740552.1450872</v>
      </c>
      <c r="AK80" s="3">
        <f>(AA80-실제값!AA80)^2</f>
        <v>3843879563.0013018</v>
      </c>
      <c r="AL80" s="3">
        <f>(AB80-실제값!AB80)^2</f>
        <v>5040478332.4507284</v>
      </c>
      <c r="AM80" s="3">
        <f>(AC80-실제값!AC80)^2</f>
        <v>9283605419.6745205</v>
      </c>
      <c r="AN80" s="3">
        <f>(AD80-실제값!AD80)^2</f>
        <v>13660920062.177486</v>
      </c>
    </row>
    <row r="81" spans="1:40" x14ac:dyDescent="0.3">
      <c r="A81" s="1">
        <v>77</v>
      </c>
      <c r="B81" s="2">
        <v>629432.82494567847</v>
      </c>
      <c r="C81" s="2">
        <v>603298.29289462918</v>
      </c>
      <c r="D81" s="2">
        <v>618472.73778075492</v>
      </c>
      <c r="E81" s="2">
        <v>590088.33284891932</v>
      </c>
      <c r="F81" s="2">
        <v>582009.27307864442</v>
      </c>
      <c r="G81" s="2">
        <v>564467.65657481668</v>
      </c>
      <c r="H81" s="2">
        <v>563065.29364075069</v>
      </c>
      <c r="I81" s="2">
        <v>550352.23817896005</v>
      </c>
      <c r="J81" s="2">
        <v>530151.85182000301</v>
      </c>
      <c r="K81" s="2">
        <v>514996.57449046837</v>
      </c>
      <c r="L81" s="2">
        <v>510383.76510816906</v>
      </c>
      <c r="M81" s="2">
        <v>483586.98812452401</v>
      </c>
      <c r="N81" s="2">
        <v>472654.71515739447</v>
      </c>
      <c r="O81" s="2">
        <v>465478.77280929446</v>
      </c>
      <c r="P81" s="2">
        <v>452202.21052964573</v>
      </c>
      <c r="Q81" s="2">
        <v>448625.51338297396</v>
      </c>
      <c r="R81" s="2">
        <v>441200.17035840161</v>
      </c>
      <c r="S81" s="2">
        <v>448251.86616033624</v>
      </c>
      <c r="T81" s="2">
        <v>438899.16755830433</v>
      </c>
      <c r="U81" s="2">
        <v>434078.7033859574</v>
      </c>
      <c r="V81" s="2">
        <v>438945.93324176082</v>
      </c>
      <c r="W81" s="8" cm="1">
        <f t="array" ref="W81">TREND($B81:$V81,$B$2:$V$2,W$2)</f>
        <v>397280.64716893993</v>
      </c>
      <c r="X81" s="8" cm="1">
        <f t="array" ref="X81">TREND($B81:$V81,$B$2:$V$2,X$2)</f>
        <v>386727.61993291113</v>
      </c>
      <c r="Y81" s="8" cm="1">
        <f t="array" ref="Y81">TREND($B81:$V81,$B$2:$V$2,Y$2)</f>
        <v>376174.59269688238</v>
      </c>
      <c r="Z81" s="8" cm="1">
        <f t="array" ref="Z81">TREND($B81:$V81,$B$2:$V$2,Z$2)</f>
        <v>365621.56546085357</v>
      </c>
      <c r="AA81" s="8" cm="1">
        <f t="array" ref="AA81">TREND($B81:$V81,$B$2:$V$2,AA$2)</f>
        <v>355068.53822482482</v>
      </c>
      <c r="AB81" s="8" cm="1">
        <f t="array" ref="AB81">TREND($B81:$V81,$B$2:$V$2,AB$2)</f>
        <v>344515.51098879601</v>
      </c>
      <c r="AC81" s="8" cm="1">
        <f t="array" ref="AC81">TREND($B81:$V81,$B$2:$V$2,AC$2)</f>
        <v>333962.48375276726</v>
      </c>
      <c r="AD81" s="8" cm="1">
        <f t="array" ref="AD81">TREND($B81:$V81,$B$2:$V$2,AD$2)</f>
        <v>323409.45651673846</v>
      </c>
      <c r="AE81" s="8" cm="1">
        <f t="array" ref="AE81">TREND($B81:$V81,$B$2:$V$2,AE$2)</f>
        <v>312856.42928070971</v>
      </c>
      <c r="AG81" s="3">
        <f>(W81-실제값!W81)^2</f>
        <v>933077638.80197692</v>
      </c>
      <c r="AH81" s="3">
        <f>(X81-실제값!X81)^2</f>
        <v>1650685698.0424895</v>
      </c>
      <c r="AI81" s="3">
        <f>(Y81-실제값!Y81)^2</f>
        <v>3292922543.5409203</v>
      </c>
      <c r="AJ81" s="3">
        <f>(Z81-실제값!Z81)^2</f>
        <v>4095809718.3615227</v>
      </c>
      <c r="AK81" s="3">
        <f>(AA81-실제값!AA81)^2</f>
        <v>9538333884.0400105</v>
      </c>
      <c r="AL81" s="3">
        <f>(AB81-실제값!AB81)^2</f>
        <v>4443393534.4102526</v>
      </c>
      <c r="AM81" s="3">
        <f>(AC81-실제값!AC81)^2</f>
        <v>7519775707.7331057</v>
      </c>
      <c r="AN81" s="3">
        <f>(AD81-실제값!AD81)^2</f>
        <v>10807138616.667847</v>
      </c>
    </row>
    <row r="82" spans="1:40" x14ac:dyDescent="0.3">
      <c r="A82" s="1">
        <v>78</v>
      </c>
      <c r="B82" s="2">
        <v>669864.56047386245</v>
      </c>
      <c r="C82" s="2">
        <v>678092.77151518024</v>
      </c>
      <c r="D82" s="2">
        <v>648743.06592183921</v>
      </c>
      <c r="E82" s="2">
        <v>667705.52128284064</v>
      </c>
      <c r="F82" s="2">
        <v>652155.41782510816</v>
      </c>
      <c r="G82" s="2">
        <v>625035.21566092595</v>
      </c>
      <c r="H82" s="2">
        <v>605732.73889718938</v>
      </c>
      <c r="I82" s="2">
        <v>605747.60792856524</v>
      </c>
      <c r="J82" s="2">
        <v>585952.73656360584</v>
      </c>
      <c r="K82" s="2">
        <v>562018.53211605409</v>
      </c>
      <c r="L82" s="2">
        <v>560159.02014623606</v>
      </c>
      <c r="M82" s="2">
        <v>533633.70612274727</v>
      </c>
      <c r="N82" s="2">
        <v>514846.08505966363</v>
      </c>
      <c r="O82" s="2">
        <v>518328.94259380875</v>
      </c>
      <c r="P82" s="2">
        <v>501609.02747962053</v>
      </c>
      <c r="Q82" s="2">
        <v>492481.04105418478</v>
      </c>
      <c r="R82" s="2">
        <v>485682.65245025588</v>
      </c>
      <c r="S82" s="2">
        <v>477212.61780246097</v>
      </c>
      <c r="T82" s="2">
        <v>492551.0359241711</v>
      </c>
      <c r="U82" s="2">
        <v>472298.34833829058</v>
      </c>
      <c r="V82" s="2">
        <v>474998.41025330621</v>
      </c>
      <c r="W82" s="8" cm="1">
        <f t="array" ref="W82">TREND($B82:$V82,$B$2:$V$2,W$2)</f>
        <v>436020.13152761338</v>
      </c>
      <c r="X82" s="8" cm="1">
        <f t="array" ref="X82">TREND($B82:$V82,$B$2:$V$2,X$2)</f>
        <v>424468.50255215861</v>
      </c>
      <c r="Y82" s="8" cm="1">
        <f t="array" ref="Y82">TREND($B82:$V82,$B$2:$V$2,Y$2)</f>
        <v>412916.87357670395</v>
      </c>
      <c r="Z82" s="8" cm="1">
        <f t="array" ref="Z82">TREND($B82:$V82,$B$2:$V$2,Z$2)</f>
        <v>401365.24460124923</v>
      </c>
      <c r="AA82" s="8" cm="1">
        <f t="array" ref="AA82">TREND($B82:$V82,$B$2:$V$2,AA$2)</f>
        <v>389813.61562579451</v>
      </c>
      <c r="AB82" s="8" cm="1">
        <f t="array" ref="AB82">TREND($B82:$V82,$B$2:$V$2,AB$2)</f>
        <v>378261.98665033979</v>
      </c>
      <c r="AC82" s="8" cm="1">
        <f t="array" ref="AC82">TREND($B82:$V82,$B$2:$V$2,AC$2)</f>
        <v>366710.35767488508</v>
      </c>
      <c r="AD82" s="8" cm="1">
        <f t="array" ref="AD82">TREND($B82:$V82,$B$2:$V$2,AD$2)</f>
        <v>355158.72869943036</v>
      </c>
      <c r="AE82" s="8" cm="1">
        <f t="array" ref="AE82">TREND($B82:$V82,$B$2:$V$2,AE$2)</f>
        <v>343607.09972397564</v>
      </c>
      <c r="AG82" s="3">
        <f>(W82-실제값!W82)^2</f>
        <v>1100460489.0308385</v>
      </c>
      <c r="AH82" s="3">
        <f>(X82-실제값!X82)^2</f>
        <v>1895217576.092243</v>
      </c>
      <c r="AI82" s="3">
        <f>(Y82-실제값!Y82)^2</f>
        <v>2206039647.1041803</v>
      </c>
      <c r="AJ82" s="3">
        <f>(Z82-실제값!Z82)^2</f>
        <v>3641837452.839004</v>
      </c>
      <c r="AK82" s="3">
        <f>(AA82-실제값!AA82)^2</f>
        <v>11330201693.907179</v>
      </c>
      <c r="AL82" s="3">
        <f>(AB82-실제값!AB82)^2</f>
        <v>12451103978.388519</v>
      </c>
      <c r="AM82" s="3">
        <f>(AC82-실제값!AC82)^2</f>
        <v>8529226070.5598211</v>
      </c>
      <c r="AN82" s="3">
        <f>(AD82-실제값!AD82)^2</f>
        <v>9565812486.3082504</v>
      </c>
    </row>
    <row r="83" spans="1:40" x14ac:dyDescent="0.3">
      <c r="A83" s="1">
        <v>79</v>
      </c>
      <c r="B83" s="2">
        <v>720847.21508493263</v>
      </c>
      <c r="C83" s="2">
        <v>722739.95938732382</v>
      </c>
      <c r="D83" s="2">
        <v>728461.52855807648</v>
      </c>
      <c r="E83" s="2">
        <v>706657.97659498185</v>
      </c>
      <c r="F83" s="2">
        <v>729096.9246191734</v>
      </c>
      <c r="G83" s="2">
        <v>709484.51504422643</v>
      </c>
      <c r="H83" s="2">
        <v>680303.81385855156</v>
      </c>
      <c r="I83" s="2">
        <v>660836.38757994084</v>
      </c>
      <c r="J83" s="2">
        <v>653067.51282466587</v>
      </c>
      <c r="K83" s="2">
        <v>616858.46714544937</v>
      </c>
      <c r="L83" s="2">
        <v>613624.47532522993</v>
      </c>
      <c r="M83" s="2">
        <v>593977.25627153146</v>
      </c>
      <c r="N83" s="2">
        <v>571520.92791218089</v>
      </c>
      <c r="O83" s="2">
        <v>573107.35142686497</v>
      </c>
      <c r="P83" s="2">
        <v>542578.82507470238</v>
      </c>
      <c r="Q83" s="2">
        <v>535420.90048588731</v>
      </c>
      <c r="R83" s="2">
        <v>533253.23603315104</v>
      </c>
      <c r="S83" s="2">
        <v>530560.53346338042</v>
      </c>
      <c r="T83" s="2">
        <v>524197.47480363806</v>
      </c>
      <c r="U83" s="2">
        <v>529252.35867072712</v>
      </c>
      <c r="V83" s="2">
        <v>519574.10815479088</v>
      </c>
      <c r="W83" s="8" cm="1">
        <f t="array" ref="W83">TREND($B83:$V83,$B$2:$V$2,W$2)</f>
        <v>480738.81197270245</v>
      </c>
      <c r="X83" s="8" cm="1">
        <f t="array" ref="X83">TREND($B83:$V83,$B$2:$V$2,X$2)</f>
        <v>468185.10332814552</v>
      </c>
      <c r="Y83" s="8" cm="1">
        <f t="array" ref="Y83">TREND($B83:$V83,$B$2:$V$2,Y$2)</f>
        <v>455631.39468358859</v>
      </c>
      <c r="Z83" s="8" cm="1">
        <f t="array" ref="Z83">TREND($B83:$V83,$B$2:$V$2,Z$2)</f>
        <v>443077.68603903166</v>
      </c>
      <c r="AA83" s="8" cm="1">
        <f t="array" ref="AA83">TREND($B83:$V83,$B$2:$V$2,AA$2)</f>
        <v>430523.97739447467</v>
      </c>
      <c r="AB83" s="8" cm="1">
        <f t="array" ref="AB83">TREND($B83:$V83,$B$2:$V$2,AB$2)</f>
        <v>417970.26874991774</v>
      </c>
      <c r="AC83" s="8" cm="1">
        <f t="array" ref="AC83">TREND($B83:$V83,$B$2:$V$2,AC$2)</f>
        <v>405416.56010536081</v>
      </c>
      <c r="AD83" s="8" cm="1">
        <f t="array" ref="AD83">TREND($B83:$V83,$B$2:$V$2,AD$2)</f>
        <v>392862.85146080388</v>
      </c>
      <c r="AE83" s="8" cm="1">
        <f t="array" ref="AE83">TREND($B83:$V83,$B$2:$V$2,AE$2)</f>
        <v>380309.14281624689</v>
      </c>
      <c r="AG83" s="3">
        <f>(W83-실제값!W83)^2</f>
        <v>1316726385.4715474</v>
      </c>
      <c r="AH83" s="3">
        <f>(X83-실제값!X83)^2</f>
        <v>3478871017.6151514</v>
      </c>
      <c r="AI83" s="3">
        <f>(Y83-실제값!Y83)^2</f>
        <v>3154046992.1215253</v>
      </c>
      <c r="AJ83" s="3">
        <f>(Z83-실제값!Z83)^2</f>
        <v>3425399022.3023396</v>
      </c>
      <c r="AK83" s="3">
        <f>(AA83-실제값!AA83)^2</f>
        <v>9104626202.5608845</v>
      </c>
      <c r="AL83" s="3">
        <f>(AB83-실제값!AB83)^2</f>
        <v>15348271599.176619</v>
      </c>
      <c r="AM83" s="3">
        <f>(AC83-실제값!AC83)^2</f>
        <v>17373949077.859138</v>
      </c>
      <c r="AN83" s="3">
        <f>(AD83-실제값!AD83)^2</f>
        <v>12276577803.759045</v>
      </c>
    </row>
    <row r="84" spans="1:40" x14ac:dyDescent="0.3">
      <c r="A84" s="1">
        <v>80</v>
      </c>
      <c r="B84" s="2">
        <v>847427.997128324</v>
      </c>
      <c r="C84" s="2">
        <v>839816.76191284123</v>
      </c>
      <c r="D84" s="2">
        <v>826207.71136646578</v>
      </c>
      <c r="E84" s="2">
        <v>830346.75509200373</v>
      </c>
      <c r="F84" s="2">
        <v>795609.19490016357</v>
      </c>
      <c r="G84" s="2">
        <v>843393.6724654882</v>
      </c>
      <c r="H84" s="2">
        <v>778656.66737226921</v>
      </c>
      <c r="I84" s="2">
        <v>753228.63531197573</v>
      </c>
      <c r="J84" s="2">
        <v>749244.67120134551</v>
      </c>
      <c r="K84" s="2">
        <v>725291.16719736077</v>
      </c>
      <c r="L84" s="2">
        <v>706618.46694209357</v>
      </c>
      <c r="M84" s="2">
        <v>690469.80056445254</v>
      </c>
      <c r="N84" s="2">
        <v>675066.75320074474</v>
      </c>
      <c r="O84" s="2">
        <v>655497.82190864231</v>
      </c>
      <c r="P84" s="2">
        <v>624890.3039483896</v>
      </c>
      <c r="Q84" s="2">
        <v>634838.56278055231</v>
      </c>
      <c r="R84" s="2">
        <v>603549.17018995585</v>
      </c>
      <c r="S84" s="2">
        <v>598056.06007240585</v>
      </c>
      <c r="T84" s="2">
        <v>585372.38581165508</v>
      </c>
      <c r="U84" s="2">
        <v>584816.50164808182</v>
      </c>
      <c r="V84" s="2">
        <v>593235.41003003309</v>
      </c>
      <c r="W84" s="8" cm="1">
        <f t="array" ref="W84">TREND($B84:$V84,$B$2:$V$2,W$2)</f>
        <v>544703.31086643587</v>
      </c>
      <c r="X84" s="8" cm="1">
        <f t="array" ref="X84">TREND($B84:$V84,$B$2:$V$2,X$2)</f>
        <v>529539.39336492028</v>
      </c>
      <c r="Y84" s="8" cm="1">
        <f t="array" ref="Y84">TREND($B84:$V84,$B$2:$V$2,Y$2)</f>
        <v>514375.4758634048</v>
      </c>
      <c r="Z84" s="8" cm="1">
        <f t="array" ref="Z84">TREND($B84:$V84,$B$2:$V$2,Z$2)</f>
        <v>499211.55836188927</v>
      </c>
      <c r="AA84" s="8" cm="1">
        <f t="array" ref="AA84">TREND($B84:$V84,$B$2:$V$2,AA$2)</f>
        <v>484047.64086037374</v>
      </c>
      <c r="AB84" s="8" cm="1">
        <f t="array" ref="AB84">TREND($B84:$V84,$B$2:$V$2,AB$2)</f>
        <v>468883.72335885814</v>
      </c>
      <c r="AC84" s="8" cm="1">
        <f t="array" ref="AC84">TREND($B84:$V84,$B$2:$V$2,AC$2)</f>
        <v>453719.80585734261</v>
      </c>
      <c r="AD84" s="8" cm="1">
        <f t="array" ref="AD84">TREND($B84:$V84,$B$2:$V$2,AD$2)</f>
        <v>438555.88835582708</v>
      </c>
      <c r="AE84" s="8" cm="1">
        <f t="array" ref="AE84">TREND($B84:$V84,$B$2:$V$2,AE$2)</f>
        <v>423391.97085431148</v>
      </c>
      <c r="AG84" s="3">
        <f>(W84-실제값!W84)^2</f>
        <v>562418734.42893255</v>
      </c>
      <c r="AH84" s="3">
        <f>(X84-실제값!X84)^2</f>
        <v>1805990460.0284259</v>
      </c>
      <c r="AI84" s="3">
        <f>(Y84-실제값!Y84)^2</f>
        <v>3338217153.8808742</v>
      </c>
      <c r="AJ84" s="3">
        <f>(Z84-실제값!Z84)^2</f>
        <v>3041479450.5289941</v>
      </c>
      <c r="AK84" s="3">
        <f>(AA84-실제값!AA84)^2</f>
        <v>8708720385.9199009</v>
      </c>
      <c r="AL84" s="3">
        <f>(AB84-실제값!AB84)^2</f>
        <v>13104169126.313467</v>
      </c>
      <c r="AM84" s="3">
        <f>(AC84-실제값!AC84)^2</f>
        <v>20481162033.598476</v>
      </c>
      <c r="AN84" s="3">
        <f>(AD84-실제값!AD84)^2</f>
        <v>23323698000.841885</v>
      </c>
    </row>
    <row r="85" spans="1:40" x14ac:dyDescent="0.3">
      <c r="A85" s="1">
        <v>81</v>
      </c>
      <c r="B85" s="2">
        <v>941229.48749976885</v>
      </c>
      <c r="C85" s="2">
        <v>915460.32639486529</v>
      </c>
      <c r="D85" s="2">
        <v>915357.45287083229</v>
      </c>
      <c r="E85" s="2">
        <v>902201.24301491829</v>
      </c>
      <c r="F85" s="2">
        <v>913729.70195945725</v>
      </c>
      <c r="G85" s="2">
        <v>855877.80445251544</v>
      </c>
      <c r="H85" s="2">
        <v>913052.22307339741</v>
      </c>
      <c r="I85" s="2">
        <v>858067.92152727267</v>
      </c>
      <c r="J85" s="2">
        <v>814924.16361615073</v>
      </c>
      <c r="K85" s="2">
        <v>787113.84430064273</v>
      </c>
      <c r="L85" s="2">
        <v>795734.22415378911</v>
      </c>
      <c r="M85" s="2">
        <v>763204.97561898956</v>
      </c>
      <c r="N85" s="2">
        <v>743840.31010982324</v>
      </c>
      <c r="O85" s="2">
        <v>737228.10902043304</v>
      </c>
      <c r="P85" s="2">
        <v>696415.59332614881</v>
      </c>
      <c r="Q85" s="2">
        <v>687921.53196879837</v>
      </c>
      <c r="R85" s="2">
        <v>701181.16541454662</v>
      </c>
      <c r="S85" s="2">
        <v>655428.60663420032</v>
      </c>
      <c r="T85" s="2">
        <v>665652.38635181903</v>
      </c>
      <c r="U85" s="2">
        <v>640020.03820348624</v>
      </c>
      <c r="V85" s="2">
        <v>658883.34849860601</v>
      </c>
      <c r="W85" s="8" cm="1">
        <f t="array" ref="W85">TREND($B85:$V85,$B$2:$V$2,W$2)</f>
        <v>609581.81107988325</v>
      </c>
      <c r="X85" s="8" cm="1">
        <f t="array" ref="X85">TREND($B85:$V85,$B$2:$V$2,X$2)</f>
        <v>593299.09928190522</v>
      </c>
      <c r="Y85" s="8" cm="1">
        <f t="array" ref="Y85">TREND($B85:$V85,$B$2:$V$2,Y$2)</f>
        <v>577016.38748392719</v>
      </c>
      <c r="Z85" s="8" cm="1">
        <f t="array" ref="Z85">TREND($B85:$V85,$B$2:$V$2,Z$2)</f>
        <v>560733.67568594927</v>
      </c>
      <c r="AA85" s="8" cm="1">
        <f t="array" ref="AA85">TREND($B85:$V85,$B$2:$V$2,AA$2)</f>
        <v>544450.96388797136</v>
      </c>
      <c r="AB85" s="8" cm="1">
        <f t="array" ref="AB85">TREND($B85:$V85,$B$2:$V$2,AB$2)</f>
        <v>528168.25208999333</v>
      </c>
      <c r="AC85" s="8" cm="1">
        <f t="array" ref="AC85">TREND($B85:$V85,$B$2:$V$2,AC$2)</f>
        <v>511885.5402920153</v>
      </c>
      <c r="AD85" s="8" cm="1">
        <f t="array" ref="AD85">TREND($B85:$V85,$B$2:$V$2,AD$2)</f>
        <v>495602.82849403733</v>
      </c>
      <c r="AE85" s="8" cm="1">
        <f t="array" ref="AE85">TREND($B85:$V85,$B$2:$V$2,AE$2)</f>
        <v>479320.11669605935</v>
      </c>
      <c r="AG85" s="3">
        <f>(W85-실제값!W85)^2</f>
        <v>945773129.84090769</v>
      </c>
      <c r="AH85" s="3">
        <f>(X85-실제값!X85)^2</f>
        <v>1248666613.7960925</v>
      </c>
      <c r="AI85" s="3">
        <f>(Y85-실제값!Y85)^2</f>
        <v>2086606311.6685739</v>
      </c>
      <c r="AJ85" s="3">
        <f>(Z85-실제값!Z85)^2</f>
        <v>3912765064.1025367</v>
      </c>
      <c r="AK85" s="3">
        <f>(AA85-실제값!AA85)^2</f>
        <v>7611018429.8545589</v>
      </c>
      <c r="AL85" s="3">
        <f>(AB85-실제값!AB85)^2</f>
        <v>11774978329.873674</v>
      </c>
      <c r="AM85" s="3">
        <f>(AC85-실제값!AC85)^2</f>
        <v>18550054800.541264</v>
      </c>
      <c r="AN85" s="3">
        <f>(AD85-실제값!AD85)^2</f>
        <v>24550944513.172081</v>
      </c>
    </row>
    <row r="86" spans="1:40" x14ac:dyDescent="0.3">
      <c r="A86" s="1">
        <v>82</v>
      </c>
      <c r="B86" s="2">
        <v>1027091.4178371611</v>
      </c>
      <c r="C86" s="2">
        <v>1026350.40799111</v>
      </c>
      <c r="D86" s="2">
        <v>993907.77140769479</v>
      </c>
      <c r="E86" s="2">
        <v>997379.57050084672</v>
      </c>
      <c r="F86" s="2">
        <v>1008962.6987571083</v>
      </c>
      <c r="G86" s="2">
        <v>992508.89948801545</v>
      </c>
      <c r="H86" s="2">
        <v>939098.39975001244</v>
      </c>
      <c r="I86" s="2">
        <v>994254.04967610957</v>
      </c>
      <c r="J86" s="2">
        <v>920659.28223250783</v>
      </c>
      <c r="K86" s="2">
        <v>867094.00690540357</v>
      </c>
      <c r="L86" s="2">
        <v>873765.57280432072</v>
      </c>
      <c r="M86" s="2">
        <v>855088.50288627227</v>
      </c>
      <c r="N86" s="2">
        <v>814897.18101336481</v>
      </c>
      <c r="O86" s="2">
        <v>810892.41215945</v>
      </c>
      <c r="P86" s="2">
        <v>792105.39521210303</v>
      </c>
      <c r="Q86" s="2">
        <v>772632.23483364272</v>
      </c>
      <c r="R86" s="2">
        <v>761061.52748913295</v>
      </c>
      <c r="S86" s="2">
        <v>762918.36936206755</v>
      </c>
      <c r="T86" s="2">
        <v>737600.62936209515</v>
      </c>
      <c r="U86" s="2">
        <v>726658.4255309758</v>
      </c>
      <c r="V86" s="2">
        <v>710928.49424475245</v>
      </c>
      <c r="W86" s="8" cm="1">
        <f t="array" ref="W86">TREND($B86:$V86,$B$2:$V$2,W$2)</f>
        <v>682675.20791962196</v>
      </c>
      <c r="X86" s="8" cm="1">
        <f t="array" ref="X86">TREND($B86:$V86,$B$2:$V$2,X$2)</f>
        <v>665144.14349047875</v>
      </c>
      <c r="Y86" s="8" cm="1">
        <f t="array" ref="Y86">TREND($B86:$V86,$B$2:$V$2,Y$2)</f>
        <v>647613.07906133553</v>
      </c>
      <c r="Z86" s="8" cm="1">
        <f t="array" ref="Z86">TREND($B86:$V86,$B$2:$V$2,Z$2)</f>
        <v>630082.01463219221</v>
      </c>
      <c r="AA86" s="8" cm="1">
        <f t="array" ref="AA86">TREND($B86:$V86,$B$2:$V$2,AA$2)</f>
        <v>612550.950203049</v>
      </c>
      <c r="AB86" s="8" cm="1">
        <f t="array" ref="AB86">TREND($B86:$V86,$B$2:$V$2,AB$2)</f>
        <v>595019.88577390579</v>
      </c>
      <c r="AC86" s="8" cm="1">
        <f t="array" ref="AC86">TREND($B86:$V86,$B$2:$V$2,AC$2)</f>
        <v>577488.82134476257</v>
      </c>
      <c r="AD86" s="8" cm="1">
        <f t="array" ref="AD86">TREND($B86:$V86,$B$2:$V$2,AD$2)</f>
        <v>559957.75691561936</v>
      </c>
      <c r="AE86" s="8" cm="1">
        <f t="array" ref="AE86">TREND($B86:$V86,$B$2:$V$2,AE$2)</f>
        <v>542426.69248647604</v>
      </c>
      <c r="AG86" s="3">
        <f>(W86-실제값!W86)^2</f>
        <v>432793882.62136608</v>
      </c>
      <c r="AH86" s="3">
        <f>(X86-실제값!X86)^2</f>
        <v>2798510854.5179896</v>
      </c>
      <c r="AI86" s="3">
        <f>(Y86-실제값!Y86)^2</f>
        <v>1795455223.7919776</v>
      </c>
      <c r="AJ86" s="3">
        <f>(Z86-실제값!Z86)^2</f>
        <v>2515461730.0874057</v>
      </c>
      <c r="AK86" s="3">
        <f>(AA86-실제값!AA86)^2</f>
        <v>9319141132.5462437</v>
      </c>
      <c r="AL86" s="3">
        <f>(AB86-실제값!AB86)^2</f>
        <v>10385465942.914959</v>
      </c>
      <c r="AM86" s="3">
        <f>(AC86-실제값!AC86)^2</f>
        <v>17121219984.55777</v>
      </c>
      <c r="AN86" s="3">
        <f>(AD86-실제값!AD86)^2</f>
        <v>25146791938.76506</v>
      </c>
    </row>
    <row r="87" spans="1:40" x14ac:dyDescent="0.3">
      <c r="A87" s="1">
        <v>83</v>
      </c>
      <c r="B87" s="2">
        <v>1147780.8691329947</v>
      </c>
      <c r="C87" s="2">
        <v>1118735.0186792105</v>
      </c>
      <c r="D87" s="2">
        <v>1128966.7281139279</v>
      </c>
      <c r="E87" s="2">
        <v>1112974.1341573265</v>
      </c>
      <c r="F87" s="2">
        <v>1106563.2724801786</v>
      </c>
      <c r="G87" s="2">
        <v>1085299.4978997067</v>
      </c>
      <c r="H87" s="2">
        <v>1070451.8527752159</v>
      </c>
      <c r="I87" s="2">
        <v>1019823.2054587106</v>
      </c>
      <c r="J87" s="2">
        <v>1085655.2769401923</v>
      </c>
      <c r="K87" s="2">
        <v>990089.95249615447</v>
      </c>
      <c r="L87" s="2">
        <v>951622.92516237439</v>
      </c>
      <c r="M87" s="2">
        <v>933131.81162920559</v>
      </c>
      <c r="N87" s="2">
        <v>917852.41705720057</v>
      </c>
      <c r="O87" s="2">
        <v>903677.85276499856</v>
      </c>
      <c r="P87" s="2">
        <v>869345.56147713517</v>
      </c>
      <c r="Q87" s="2">
        <v>861104.01777746761</v>
      </c>
      <c r="R87" s="2">
        <v>854162.26973327273</v>
      </c>
      <c r="S87" s="2">
        <v>834852.68503851863</v>
      </c>
      <c r="T87" s="2">
        <v>840858.46428963973</v>
      </c>
      <c r="U87" s="2">
        <v>794573.82392270723</v>
      </c>
      <c r="V87" s="2">
        <v>808117.67953607556</v>
      </c>
      <c r="W87" s="8" cm="1">
        <f t="array" ref="W87">TREND($B87:$V87,$B$2:$V$2,W$2)</f>
        <v>762459.86167911463</v>
      </c>
      <c r="X87" s="8" cm="1">
        <f t="array" ref="X87">TREND($B87:$V87,$B$2:$V$2,X$2)</f>
        <v>743308.42349183839</v>
      </c>
      <c r="Y87" s="8" cm="1">
        <f t="array" ref="Y87">TREND($B87:$V87,$B$2:$V$2,Y$2)</f>
        <v>724156.98530456214</v>
      </c>
      <c r="Z87" s="8" cm="1">
        <f t="array" ref="Z87">TREND($B87:$V87,$B$2:$V$2,Z$2)</f>
        <v>705005.5471172859</v>
      </c>
      <c r="AA87" s="8" cm="1">
        <f t="array" ref="AA87">TREND($B87:$V87,$B$2:$V$2,AA$2)</f>
        <v>685854.10893000965</v>
      </c>
      <c r="AB87" s="8" cm="1">
        <f t="array" ref="AB87">TREND($B87:$V87,$B$2:$V$2,AB$2)</f>
        <v>666702.6707427334</v>
      </c>
      <c r="AC87" s="8" cm="1">
        <f t="array" ref="AC87">TREND($B87:$V87,$B$2:$V$2,AC$2)</f>
        <v>647551.23255545716</v>
      </c>
      <c r="AD87" s="8" cm="1">
        <f t="array" ref="AD87">TREND($B87:$V87,$B$2:$V$2,AD$2)</f>
        <v>628399.79436818091</v>
      </c>
      <c r="AE87" s="8" cm="1">
        <f t="array" ref="AE87">TREND($B87:$V87,$B$2:$V$2,AE$2)</f>
        <v>609248.35618090467</v>
      </c>
      <c r="AG87" s="3">
        <f>(W87-실제값!W87)^2</f>
        <v>8174946.0842013219</v>
      </c>
      <c r="AH87" s="3">
        <f>(X87-실제값!X87)^2</f>
        <v>2512700471.9889431</v>
      </c>
      <c r="AI87" s="3">
        <f>(Y87-실제값!Y87)^2</f>
        <v>2765938568.7143664</v>
      </c>
      <c r="AJ87" s="3">
        <f>(Z87-실제값!Z87)^2</f>
        <v>2184870627.3792911</v>
      </c>
      <c r="AK87" s="3">
        <f>(AA87-실제값!AA87)^2</f>
        <v>10016207328.649616</v>
      </c>
      <c r="AL87" s="3">
        <f>(AB87-실제값!AB87)^2</f>
        <v>14731628721.233416</v>
      </c>
      <c r="AM87" s="3">
        <f>(AC87-실제값!AC87)^2</f>
        <v>20037703867.481022</v>
      </c>
      <c r="AN87" s="3">
        <f>(AD87-실제값!AD87)^2</f>
        <v>23497921301.280228</v>
      </c>
    </row>
    <row r="88" spans="1:40" x14ac:dyDescent="0.3">
      <c r="A88" s="1">
        <v>84</v>
      </c>
      <c r="B88" s="2">
        <v>1231744.9514997313</v>
      </c>
      <c r="C88" s="2">
        <v>1265589.643444126</v>
      </c>
      <c r="D88" s="2">
        <v>1214587.2770386101</v>
      </c>
      <c r="E88" s="2">
        <v>1225071.687145619</v>
      </c>
      <c r="F88" s="2">
        <v>1211557.9484456687</v>
      </c>
      <c r="G88" s="2">
        <v>1193489.4525053746</v>
      </c>
      <c r="H88" s="2">
        <v>1173468.7616305272</v>
      </c>
      <c r="I88" s="2">
        <v>1175267.5683208781</v>
      </c>
      <c r="J88" s="2">
        <v>1111948.7075081307</v>
      </c>
      <c r="K88" s="2">
        <v>1152508.3892626169</v>
      </c>
      <c r="L88" s="2">
        <v>1083327.6860631986</v>
      </c>
      <c r="M88" s="2">
        <v>1017459.1687127227</v>
      </c>
      <c r="N88" s="2">
        <v>1021340.961582111</v>
      </c>
      <c r="O88" s="2">
        <v>1024960.5922194918</v>
      </c>
      <c r="P88" s="2">
        <v>967495.21297642938</v>
      </c>
      <c r="Q88" s="2">
        <v>970088.32832630991</v>
      </c>
      <c r="R88" s="2">
        <v>963395.10705451213</v>
      </c>
      <c r="S88" s="2">
        <v>933141.79420437128</v>
      </c>
      <c r="T88" s="2">
        <v>927315.31379466306</v>
      </c>
      <c r="U88" s="2">
        <v>933125.36439564649</v>
      </c>
      <c r="V88" s="2">
        <v>892000.87269957189</v>
      </c>
      <c r="W88" s="8" cm="1">
        <f t="array" ref="W88">TREND($B88:$V88,$B$2:$V$2,W$2)</f>
        <v>867160.70288892486</v>
      </c>
      <c r="X88" s="8" cm="1">
        <f t="array" ref="X88">TREND($B88:$V88,$B$2:$V$2,X$2)</f>
        <v>847773.21358951845</v>
      </c>
      <c r="Y88" s="8" cm="1">
        <f t="array" ref="Y88">TREND($B88:$V88,$B$2:$V$2,Y$2)</f>
        <v>828385.72429011203</v>
      </c>
      <c r="Z88" s="8" cm="1">
        <f t="array" ref="Z88">TREND($B88:$V88,$B$2:$V$2,Z$2)</f>
        <v>808998.2349907055</v>
      </c>
      <c r="AA88" s="8" cm="1">
        <f t="array" ref="AA88">TREND($B88:$V88,$B$2:$V$2,AA$2)</f>
        <v>789610.74569129909</v>
      </c>
      <c r="AB88" s="8" cm="1">
        <f t="array" ref="AB88">TREND($B88:$V88,$B$2:$V$2,AB$2)</f>
        <v>770223.25639189268</v>
      </c>
      <c r="AC88" s="8" cm="1">
        <f t="array" ref="AC88">TREND($B88:$V88,$B$2:$V$2,AC$2)</f>
        <v>750835.76709248614</v>
      </c>
      <c r="AD88" s="8" cm="1">
        <f t="array" ref="AD88">TREND($B88:$V88,$B$2:$V$2,AD$2)</f>
        <v>731448.27779307973</v>
      </c>
      <c r="AE88" s="8" cm="1">
        <f t="array" ref="AE88">TREND($B88:$V88,$B$2:$V$2,AE$2)</f>
        <v>712060.78849367332</v>
      </c>
      <c r="AG88" s="3">
        <f>(W88-실제값!W88)^2</f>
        <v>166582447.76227435</v>
      </c>
      <c r="AH88" s="3">
        <f>(X88-실제값!X88)^2</f>
        <v>347406429.54431826</v>
      </c>
      <c r="AI88" s="3">
        <f>(Y88-실제값!Y88)^2</f>
        <v>1488883387.4905775</v>
      </c>
      <c r="AJ88" s="3">
        <f>(Z88-실제값!Z88)^2</f>
        <v>2397757522.5549846</v>
      </c>
      <c r="AK88" s="3">
        <f>(AA88-실제값!AA88)^2</f>
        <v>5819426620.5744324</v>
      </c>
      <c r="AL88" s="3">
        <f>(AB88-실제값!AB88)^2</f>
        <v>8558896568.9803886</v>
      </c>
      <c r="AM88" s="3">
        <f>(AC88-실제값!AC88)^2</f>
        <v>18524622949.846718</v>
      </c>
      <c r="AN88" s="3">
        <f>(AD88-실제값!AD88)^2</f>
        <v>17775595306.669437</v>
      </c>
    </row>
    <row r="89" spans="1:40" x14ac:dyDescent="0.3">
      <c r="A89" s="1">
        <v>85</v>
      </c>
      <c r="B89" s="2">
        <v>1379549.6373688041</v>
      </c>
      <c r="C89" s="2">
        <v>1355206.6330325298</v>
      </c>
      <c r="D89" s="2">
        <v>1375577.9019575515</v>
      </c>
      <c r="E89" s="2">
        <v>1315040.850486499</v>
      </c>
      <c r="F89" s="2">
        <v>1385670.6668103298</v>
      </c>
      <c r="G89" s="2">
        <v>1319577.0882772321</v>
      </c>
      <c r="H89" s="2">
        <v>1298581.8172741665</v>
      </c>
      <c r="I89" s="2">
        <v>1300316.5568382298</v>
      </c>
      <c r="J89" s="2">
        <v>1263032.3787499743</v>
      </c>
      <c r="K89" s="2">
        <v>1164731.5577629909</v>
      </c>
      <c r="L89" s="2">
        <v>1280292.3955882101</v>
      </c>
      <c r="M89" s="2">
        <v>1165123.086553982</v>
      </c>
      <c r="N89" s="2">
        <v>1117840.2902680554</v>
      </c>
      <c r="O89" s="2">
        <v>1122478.4330285704</v>
      </c>
      <c r="P89" s="2">
        <v>1088634.1824157445</v>
      </c>
      <c r="Q89" s="2">
        <v>1077410.5645972304</v>
      </c>
      <c r="R89" s="2">
        <v>1072832.4147090549</v>
      </c>
      <c r="S89" s="2">
        <v>1052533.6943960893</v>
      </c>
      <c r="T89" s="2">
        <v>1029660.6252120606</v>
      </c>
      <c r="U89" s="2">
        <v>1000094.26099164</v>
      </c>
      <c r="V89" s="2">
        <v>1029761.7802980792</v>
      </c>
      <c r="W89" s="8" cm="1">
        <f t="array" ref="W89">TREND($B89:$V89,$B$2:$V$2,W$2)</f>
        <v>970426.92580487905</v>
      </c>
      <c r="X89" s="8" cm="1">
        <f t="array" ref="X89">TREND($B89:$V89,$B$2:$V$2,X$2)</f>
        <v>949582.85058966454</v>
      </c>
      <c r="Y89" s="8" cm="1">
        <f t="array" ref="Y89">TREND($B89:$V89,$B$2:$V$2,Y$2)</f>
        <v>928738.77537444991</v>
      </c>
      <c r="Z89" s="8" cm="1">
        <f t="array" ref="Z89">TREND($B89:$V89,$B$2:$V$2,Z$2)</f>
        <v>907894.70015923539</v>
      </c>
      <c r="AA89" s="8" cm="1">
        <f t="array" ref="AA89">TREND($B89:$V89,$B$2:$V$2,AA$2)</f>
        <v>887050.62494402076</v>
      </c>
      <c r="AB89" s="8" cm="1">
        <f t="array" ref="AB89">TREND($B89:$V89,$B$2:$V$2,AB$2)</f>
        <v>866206.54972880625</v>
      </c>
      <c r="AC89" s="8" cm="1">
        <f t="array" ref="AC89">TREND($B89:$V89,$B$2:$V$2,AC$2)</f>
        <v>845362.47451359162</v>
      </c>
      <c r="AD89" s="8" cm="1">
        <f t="array" ref="AD89">TREND($B89:$V89,$B$2:$V$2,AD$2)</f>
        <v>824518.3992983771</v>
      </c>
      <c r="AE89" s="8" cm="1">
        <f t="array" ref="AE89">TREND($B89:$V89,$B$2:$V$2,AE$2)</f>
        <v>803674.32408316247</v>
      </c>
      <c r="AG89" s="3">
        <f>(W89-실제값!W89)^2</f>
        <v>99466316.668812737</v>
      </c>
      <c r="AH89" s="3">
        <f>(X89-실제값!X89)^2</f>
        <v>1171146959.2072818</v>
      </c>
      <c r="AI89" s="3">
        <f>(Y89-실제값!Y89)^2</f>
        <v>398777349.37119251</v>
      </c>
      <c r="AJ89" s="3">
        <f>(Z89-실제값!Z89)^2</f>
        <v>1421521370.7070768</v>
      </c>
      <c r="AK89" s="3">
        <f>(AA89-실제값!AA89)^2</f>
        <v>13348104005.348131</v>
      </c>
      <c r="AL89" s="3">
        <f>(AB89-실제값!AB89)^2</f>
        <v>9467970282.7596378</v>
      </c>
      <c r="AM89" s="3">
        <f>(AC89-실제값!AC89)^2</f>
        <v>18035604124.482117</v>
      </c>
      <c r="AN89" s="3">
        <f>(AD89-실제값!AD89)^2</f>
        <v>26094714302.897408</v>
      </c>
    </row>
    <row r="90" spans="1:40" x14ac:dyDescent="0.3">
      <c r="A90" s="1">
        <v>86</v>
      </c>
      <c r="B90" s="2">
        <v>1499263.4581922451</v>
      </c>
      <c r="C90" s="2">
        <v>1514731.3622771627</v>
      </c>
      <c r="D90" s="2">
        <v>1481669.6988309813</v>
      </c>
      <c r="E90" s="2">
        <v>1497246.3996992682</v>
      </c>
      <c r="F90" s="2">
        <v>1471819.2962266372</v>
      </c>
      <c r="G90" s="2">
        <v>1490105.2894963385</v>
      </c>
      <c r="H90" s="2">
        <v>1438837.9461777299</v>
      </c>
      <c r="I90" s="2">
        <v>1452405.0428080107</v>
      </c>
      <c r="J90" s="2">
        <v>1416831.5217040372</v>
      </c>
      <c r="K90" s="2">
        <v>1367369.7175198602</v>
      </c>
      <c r="L90" s="2">
        <v>1297779.2493645344</v>
      </c>
      <c r="M90" s="2">
        <v>1371133.1834203743</v>
      </c>
      <c r="N90" s="2">
        <v>1278821.1907675138</v>
      </c>
      <c r="O90" s="2">
        <v>1247422.7542418968</v>
      </c>
      <c r="P90" s="2">
        <v>1214339.2910847778</v>
      </c>
      <c r="Q90" s="2">
        <v>1205464.5665530921</v>
      </c>
      <c r="R90" s="2">
        <v>1176513.8802048035</v>
      </c>
      <c r="S90" s="2">
        <v>1171855.8656595123</v>
      </c>
      <c r="T90" s="2">
        <v>1180711.3923444154</v>
      </c>
      <c r="U90" s="2">
        <v>1134244.7275288068</v>
      </c>
      <c r="V90" s="2">
        <v>1123578.6867636258</v>
      </c>
      <c r="W90" s="8" cm="1">
        <f t="array" ref="W90">TREND($B90:$V90,$B$2:$V$2,W$2)</f>
        <v>1094194.5618019521</v>
      </c>
      <c r="X90" s="8" cm="1">
        <f t="array" ref="X90">TREND($B90:$V90,$B$2:$V$2,X$2)</f>
        <v>1072315.5197109364</v>
      </c>
      <c r="Y90" s="8" cm="1">
        <f t="array" ref="Y90">TREND($B90:$V90,$B$2:$V$2,Y$2)</f>
        <v>1050436.4776199204</v>
      </c>
      <c r="Z90" s="8" cm="1">
        <f t="array" ref="Z90">TREND($B90:$V90,$B$2:$V$2,Z$2)</f>
        <v>1028557.4355289048</v>
      </c>
      <c r="AA90" s="8" cm="1">
        <f t="array" ref="AA90">TREND($B90:$V90,$B$2:$V$2,AA$2)</f>
        <v>1006678.3934378891</v>
      </c>
      <c r="AB90" s="8" cm="1">
        <f t="array" ref="AB90">TREND($B90:$V90,$B$2:$V$2,AB$2)</f>
        <v>984799.35134687321</v>
      </c>
      <c r="AC90" s="8" cm="1">
        <f t="array" ref="AC90">TREND($B90:$V90,$B$2:$V$2,AC$2)</f>
        <v>962920.30925585749</v>
      </c>
      <c r="AD90" s="8" cm="1">
        <f t="array" ref="AD90">TREND($B90:$V90,$B$2:$V$2,AD$2)</f>
        <v>941041.26716484176</v>
      </c>
      <c r="AE90" s="8" cm="1">
        <f t="array" ref="AE90">TREND($B90:$V90,$B$2:$V$2,AE$2)</f>
        <v>919162.22507382603</v>
      </c>
      <c r="AG90" s="3">
        <f>(W90-실제값!W90)^2</f>
        <v>1314307277.5369079</v>
      </c>
      <c r="AH90" s="3">
        <f>(X90-실제값!X90)^2</f>
        <v>310819685.15082848</v>
      </c>
      <c r="AI90" s="3">
        <f>(Y90-실제값!Y90)^2</f>
        <v>1057870888.5095303</v>
      </c>
      <c r="AJ90" s="3">
        <f>(Z90-실제값!Z90)^2</f>
        <v>25655232.213709068</v>
      </c>
      <c r="AK90" s="3">
        <f>(AA90-실제값!AA90)^2</f>
        <v>1717124704.0991309</v>
      </c>
      <c r="AL90" s="3">
        <f>(AB90-실제값!AB90)^2</f>
        <v>13889824358.384233</v>
      </c>
      <c r="AM90" s="3">
        <f>(AC90-실제값!AC90)^2</f>
        <v>15508372692.410322</v>
      </c>
      <c r="AN90" s="3">
        <f>(AD90-실제값!AD90)^2</f>
        <v>22132346541.298946</v>
      </c>
    </row>
    <row r="91" spans="1:40" x14ac:dyDescent="0.3">
      <c r="A91" s="1">
        <v>87</v>
      </c>
      <c r="B91" s="2">
        <v>1639563.1752831675</v>
      </c>
      <c r="C91" s="2">
        <v>1602781.4103280443</v>
      </c>
      <c r="D91" s="2">
        <v>1648081.1525745038</v>
      </c>
      <c r="E91" s="2">
        <v>1598175.1304039222</v>
      </c>
      <c r="F91" s="2">
        <v>1676581.4561830044</v>
      </c>
      <c r="G91" s="2">
        <v>1614304.0153558336</v>
      </c>
      <c r="H91" s="2">
        <v>1615769.0101080805</v>
      </c>
      <c r="I91" s="2">
        <v>1578676.9326502671</v>
      </c>
      <c r="J91" s="2">
        <v>1557827.2881209983</v>
      </c>
      <c r="K91" s="2">
        <v>1503685.7747479926</v>
      </c>
      <c r="L91" s="2">
        <v>1514151.9612948666</v>
      </c>
      <c r="M91" s="2">
        <v>1402448.7717102119</v>
      </c>
      <c r="N91" s="2">
        <v>1491399.7906953662</v>
      </c>
      <c r="O91" s="2">
        <v>1416296.5140465882</v>
      </c>
      <c r="P91" s="2">
        <v>1324059.2070523044</v>
      </c>
      <c r="Q91" s="2">
        <v>1346787.4563466755</v>
      </c>
      <c r="R91" s="2">
        <v>1343759.3960950437</v>
      </c>
      <c r="S91" s="2">
        <v>1303220.4473966821</v>
      </c>
      <c r="T91" s="2">
        <v>1320218.172988459</v>
      </c>
      <c r="U91" s="2">
        <v>1288205.0748437664</v>
      </c>
      <c r="V91" s="2">
        <v>1289418.7927635589</v>
      </c>
      <c r="W91" s="8" cm="1">
        <f t="array" ref="W91">TREND($B91:$V91,$B$2:$V$2,W$2)</f>
        <v>1247741.4002786777</v>
      </c>
      <c r="X91" s="8" cm="1">
        <f t="array" ref="X91">TREND($B91:$V91,$B$2:$V$2,X$2)</f>
        <v>1226646.848221807</v>
      </c>
      <c r="Y91" s="8" cm="1">
        <f t="array" ref="Y91">TREND($B91:$V91,$B$2:$V$2,Y$2)</f>
        <v>1205552.2961649364</v>
      </c>
      <c r="Z91" s="8" cm="1">
        <f t="array" ref="Z91">TREND($B91:$V91,$B$2:$V$2,Z$2)</f>
        <v>1184457.7441080657</v>
      </c>
      <c r="AA91" s="8" cm="1">
        <f t="array" ref="AA91">TREND($B91:$V91,$B$2:$V$2,AA$2)</f>
        <v>1163363.1920511951</v>
      </c>
      <c r="AB91" s="8" cm="1">
        <f t="array" ref="AB91">TREND($B91:$V91,$B$2:$V$2,AB$2)</f>
        <v>1142268.6399943247</v>
      </c>
      <c r="AC91" s="8" cm="1">
        <f t="array" ref="AC91">TREND($B91:$V91,$B$2:$V$2,AC$2)</f>
        <v>1121174.0879374538</v>
      </c>
      <c r="AD91" s="8" cm="1">
        <f t="array" ref="AD91">TREND($B91:$V91,$B$2:$V$2,AD$2)</f>
        <v>1100079.5358805833</v>
      </c>
      <c r="AE91" s="8" cm="1">
        <f t="array" ref="AE91">TREND($B91:$V91,$B$2:$V$2,AE$2)</f>
        <v>1078984.9838237127</v>
      </c>
      <c r="AG91" s="3">
        <f>(W91-실제값!W91)^2</f>
        <v>209491165.0522165</v>
      </c>
      <c r="AH91" s="3">
        <f>(X91-실제값!X91)^2</f>
        <v>2160774036.5003796</v>
      </c>
      <c r="AI91" s="3">
        <f>(Y91-실제값!Y91)^2</f>
        <v>246915631.90407908</v>
      </c>
      <c r="AJ91" s="3">
        <f>(Z91-실제값!Z91)^2</f>
        <v>165520378.83150816</v>
      </c>
      <c r="AK91" s="3">
        <f>(AA91-실제값!AA91)^2</f>
        <v>83471928.766027436</v>
      </c>
      <c r="AL91" s="3">
        <f>(AB91-실제값!AB91)^2</f>
        <v>18111523.718140401</v>
      </c>
      <c r="AM91" s="3">
        <f>(AC91-실제값!AC91)^2</f>
        <v>16903040129.705767</v>
      </c>
      <c r="AN91" s="3">
        <f>(AD91-실제값!AD91)^2</f>
        <v>12160233875.572466</v>
      </c>
    </row>
    <row r="92" spans="1:40" x14ac:dyDescent="0.3">
      <c r="A92" s="1">
        <v>88</v>
      </c>
      <c r="B92" s="2">
        <v>1808663.6590712836</v>
      </c>
      <c r="C92" s="2">
        <v>1783608.7477996156</v>
      </c>
      <c r="D92" s="2">
        <v>1765077.1021922762</v>
      </c>
      <c r="E92" s="2">
        <v>1788732.5369726443</v>
      </c>
      <c r="F92" s="2">
        <v>1790412.4795476047</v>
      </c>
      <c r="G92" s="2">
        <v>1812215.3186267894</v>
      </c>
      <c r="H92" s="2">
        <v>1736113.6589503563</v>
      </c>
      <c r="I92" s="2">
        <v>1790647.7620830801</v>
      </c>
      <c r="J92" s="2">
        <v>1727277.8933422486</v>
      </c>
      <c r="K92" s="2">
        <v>1668148.4728756757</v>
      </c>
      <c r="L92" s="2">
        <v>1685637.4730633767</v>
      </c>
      <c r="M92" s="2">
        <v>1637540.6730270928</v>
      </c>
      <c r="N92" s="2">
        <v>1525454.0735628412</v>
      </c>
      <c r="O92" s="2">
        <v>1671818.0031970122</v>
      </c>
      <c r="P92" s="2">
        <v>1512194.4752897725</v>
      </c>
      <c r="Q92" s="2">
        <v>1484603.5872707865</v>
      </c>
      <c r="R92" s="2">
        <v>1482091.7800998995</v>
      </c>
      <c r="S92" s="2">
        <v>1488806.0708406775</v>
      </c>
      <c r="T92" s="2">
        <v>1450559.6338916142</v>
      </c>
      <c r="U92" s="2">
        <v>1446192.6079995122</v>
      </c>
      <c r="V92" s="2">
        <v>1454599.9794107601</v>
      </c>
      <c r="W92" s="8" cm="1">
        <f t="array" ref="W92">TREND($B92:$V92,$B$2:$V$2,W$2)</f>
        <v>1409532.0275534329</v>
      </c>
      <c r="X92" s="8" cm="1">
        <f t="array" ref="X92">TREND($B92:$V92,$B$2:$V$2,X$2)</f>
        <v>1388275.6491530309</v>
      </c>
      <c r="Y92" s="8" cm="1">
        <f t="array" ref="Y92">TREND($B92:$V92,$B$2:$V$2,Y$2)</f>
        <v>1367019.2707526293</v>
      </c>
      <c r="Z92" s="8" cm="1">
        <f t="array" ref="Z92">TREND($B92:$V92,$B$2:$V$2,Z$2)</f>
        <v>1345762.8923522274</v>
      </c>
      <c r="AA92" s="8" cm="1">
        <f t="array" ref="AA92">TREND($B92:$V92,$B$2:$V$2,AA$2)</f>
        <v>1324506.5139518254</v>
      </c>
      <c r="AB92" s="8" cm="1">
        <f t="array" ref="AB92">TREND($B92:$V92,$B$2:$V$2,AB$2)</f>
        <v>1303250.1355514238</v>
      </c>
      <c r="AC92" s="8" cm="1">
        <f t="array" ref="AC92">TREND($B92:$V92,$B$2:$V$2,AC$2)</f>
        <v>1281993.7571510219</v>
      </c>
      <c r="AD92" s="8" cm="1">
        <f t="array" ref="AD92">TREND($B92:$V92,$B$2:$V$2,AD$2)</f>
        <v>1260737.3787506199</v>
      </c>
      <c r="AE92" s="8" cm="1">
        <f t="array" ref="AE92">TREND($B92:$V92,$B$2:$V$2,AE$2)</f>
        <v>1239481.0003502183</v>
      </c>
      <c r="AG92" s="3">
        <f>(W92-실제값!W92)^2</f>
        <v>294381707.30945259</v>
      </c>
      <c r="AH92" s="3">
        <f>(X92-실제값!X92)^2</f>
        <v>53944150.785404481</v>
      </c>
      <c r="AI92" s="3">
        <f>(Y92-실제값!Y92)^2</f>
        <v>2278414703.6448994</v>
      </c>
      <c r="AJ92" s="3">
        <f>(Z92-실제값!Z92)^2</f>
        <v>689731278.92023909</v>
      </c>
      <c r="AK92" s="3">
        <f>(AA92-실제값!AA92)^2</f>
        <v>38548084.233237572</v>
      </c>
      <c r="AL92" s="3">
        <f>(AB92-실제값!AB92)^2</f>
        <v>3489397370.1915579</v>
      </c>
      <c r="AM92" s="3">
        <f>(AC92-실제값!AC92)^2</f>
        <v>167835041.63154277</v>
      </c>
      <c r="AN92" s="3">
        <f>(AD92-실제값!AD92)^2</f>
        <v>16076452891.792162</v>
      </c>
    </row>
    <row r="93" spans="1:40" x14ac:dyDescent="0.3">
      <c r="A93" s="1">
        <v>89</v>
      </c>
      <c r="B93" s="2">
        <v>1942324.9250735538</v>
      </c>
      <c r="C93" s="2">
        <v>1948539.9186725535</v>
      </c>
      <c r="D93" s="2">
        <v>1944107.0834063657</v>
      </c>
      <c r="E93" s="2">
        <v>1957157.6232977905</v>
      </c>
      <c r="F93" s="2">
        <v>2009504.6083810811</v>
      </c>
      <c r="G93" s="2">
        <v>1968439.0225017429</v>
      </c>
      <c r="H93" s="2">
        <v>1991704.6913881018</v>
      </c>
      <c r="I93" s="2">
        <v>1959211.1290721737</v>
      </c>
      <c r="J93" s="2">
        <v>1940095.9582090974</v>
      </c>
      <c r="K93" s="2">
        <v>1848429.3198433227</v>
      </c>
      <c r="L93" s="2">
        <v>1852923.3665342839</v>
      </c>
      <c r="M93" s="2">
        <v>1808479.3456090176</v>
      </c>
      <c r="N93" s="2">
        <v>1769119.7264597809</v>
      </c>
      <c r="O93" s="2">
        <v>1709363.5083238778</v>
      </c>
      <c r="P93" s="2">
        <v>1790722.2658952118</v>
      </c>
      <c r="Q93" s="2">
        <v>1687180.6397913219</v>
      </c>
      <c r="R93" s="2">
        <v>1637975.0292375295</v>
      </c>
      <c r="S93" s="2">
        <v>1636883.8091795139</v>
      </c>
      <c r="T93" s="2">
        <v>1658614.4523137007</v>
      </c>
      <c r="U93" s="2">
        <v>1597029.0464013049</v>
      </c>
      <c r="V93" s="2">
        <v>1617227.7774652713</v>
      </c>
      <c r="W93" s="8" cm="1">
        <f t="array" ref="W93">TREND($B93:$V93,$B$2:$V$2,W$2)</f>
        <v>1586745.3241771315</v>
      </c>
      <c r="X93" s="8" cm="1">
        <f t="array" ref="X93">TREND($B93:$V93,$B$2:$V$2,X$2)</f>
        <v>1565302.1144830326</v>
      </c>
      <c r="Y93" s="8" cm="1">
        <f t="array" ref="Y93">TREND($B93:$V93,$B$2:$V$2,Y$2)</f>
        <v>1543858.9047889337</v>
      </c>
      <c r="Z93" s="8" cm="1">
        <f t="array" ref="Z93">TREND($B93:$V93,$B$2:$V$2,Z$2)</f>
        <v>1522415.695094835</v>
      </c>
      <c r="AA93" s="8" cm="1">
        <f t="array" ref="AA93">TREND($B93:$V93,$B$2:$V$2,AA$2)</f>
        <v>1500972.4854007361</v>
      </c>
      <c r="AB93" s="8" cm="1">
        <f t="array" ref="AB93">TREND($B93:$V93,$B$2:$V$2,AB$2)</f>
        <v>1479529.2757066372</v>
      </c>
      <c r="AC93" s="8" cm="1">
        <f t="array" ref="AC93">TREND($B93:$V93,$B$2:$V$2,AC$2)</f>
        <v>1458086.0660125385</v>
      </c>
      <c r="AD93" s="8" cm="1">
        <f t="array" ref="AD93">TREND($B93:$V93,$B$2:$V$2,AD$2)</f>
        <v>1436642.8563184394</v>
      </c>
      <c r="AE93" s="8" cm="1">
        <f t="array" ref="AE93">TREND($B93:$V93,$B$2:$V$2,AE$2)</f>
        <v>1415199.6466243407</v>
      </c>
      <c r="AG93" s="3">
        <f>(W93-실제값!W93)^2</f>
        <v>352579125.59467012</v>
      </c>
      <c r="AH93" s="3">
        <f>(X93-실제값!X93)^2</f>
        <v>173956557.83756894</v>
      </c>
      <c r="AI93" s="3">
        <f>(Y93-실제값!Y93)^2</f>
        <v>52637182.610317141</v>
      </c>
      <c r="AJ93" s="3">
        <f>(Z93-실제값!Z93)^2</f>
        <v>182378434.78541291</v>
      </c>
      <c r="AK93" s="3">
        <f>(AA93-실제값!AA93)^2</f>
        <v>1433165964.7979782</v>
      </c>
      <c r="AL93" s="3">
        <f>(AB93-실제값!AB93)^2</f>
        <v>2937732573.5910988</v>
      </c>
      <c r="AM93" s="3">
        <f>(AC93-실제값!AC93)^2</f>
        <v>5654013112.7927647</v>
      </c>
      <c r="AN93" s="3">
        <f>(AD93-실제값!AD93)^2</f>
        <v>655387368.43662858</v>
      </c>
    </row>
    <row r="94" spans="1:40" x14ac:dyDescent="0.3">
      <c r="A94" s="1">
        <v>90</v>
      </c>
      <c r="B94" s="2">
        <v>2130082.7835800694</v>
      </c>
      <c r="C94" s="2">
        <v>2118467.7957990393</v>
      </c>
      <c r="D94" s="2">
        <v>2200059.5010892842</v>
      </c>
      <c r="E94" s="2">
        <v>2124089.4264245895</v>
      </c>
      <c r="F94" s="2">
        <v>2136681.9587270315</v>
      </c>
      <c r="G94" s="2">
        <v>2178519.2698240913</v>
      </c>
      <c r="H94" s="2">
        <v>2112415.3581117946</v>
      </c>
      <c r="I94" s="2">
        <v>2197101.5548947905</v>
      </c>
      <c r="J94" s="2">
        <v>2128614.5357840229</v>
      </c>
      <c r="K94" s="2">
        <v>2068981.9336800843</v>
      </c>
      <c r="L94" s="2">
        <v>2053661.9533457758</v>
      </c>
      <c r="M94" s="2">
        <v>1982728.2571296841</v>
      </c>
      <c r="N94" s="2">
        <v>1975515.8711169055</v>
      </c>
      <c r="O94" s="2">
        <v>1986329.9640620418</v>
      </c>
      <c r="P94" s="2">
        <v>1831676.1042354638</v>
      </c>
      <c r="Q94" s="2">
        <v>2023529.678853954</v>
      </c>
      <c r="R94" s="2">
        <v>1886639.5102374451</v>
      </c>
      <c r="S94" s="2">
        <v>1827182.1336014881</v>
      </c>
      <c r="T94" s="2">
        <v>1848082.606835556</v>
      </c>
      <c r="U94" s="2">
        <v>1811989.3160551218</v>
      </c>
      <c r="V94" s="2">
        <v>1795666.9945814593</v>
      </c>
      <c r="W94" s="8" cm="1">
        <f t="array" ref="W94">TREND($B94:$V94,$B$2:$V$2,W$2)</f>
        <v>1799626.178696424</v>
      </c>
      <c r="X94" s="8" cm="1">
        <f t="array" ref="X94">TREND($B94:$V94,$B$2:$V$2,X$2)</f>
        <v>1779600.7814871392</v>
      </c>
      <c r="Y94" s="8" cm="1">
        <f t="array" ref="Y94">TREND($B94:$V94,$B$2:$V$2,Y$2)</f>
        <v>1759575.3842778543</v>
      </c>
      <c r="Z94" s="8" cm="1">
        <f t="array" ref="Z94">TREND($B94:$V94,$B$2:$V$2,Z$2)</f>
        <v>1739549.9870685695</v>
      </c>
      <c r="AA94" s="8" cm="1">
        <f t="array" ref="AA94">TREND($B94:$V94,$B$2:$V$2,AA$2)</f>
        <v>1719524.5898592847</v>
      </c>
      <c r="AB94" s="8" cm="1">
        <f t="array" ref="AB94">TREND($B94:$V94,$B$2:$V$2,AB$2)</f>
        <v>1699499.1926499999</v>
      </c>
      <c r="AC94" s="8" cm="1">
        <f t="array" ref="AC94">TREND($B94:$V94,$B$2:$V$2,AC$2)</f>
        <v>1679473.795440715</v>
      </c>
      <c r="AD94" s="8" cm="1">
        <f t="array" ref="AD94">TREND($B94:$V94,$B$2:$V$2,AD$2)</f>
        <v>1659448.3982314302</v>
      </c>
      <c r="AE94" s="8" cm="1">
        <f t="array" ref="AE94">TREND($B94:$V94,$B$2:$V$2,AE$2)</f>
        <v>1639423.0010221454</v>
      </c>
      <c r="AG94" s="3">
        <f>(W94-실제값!W94)^2</f>
        <v>61862965.452426255</v>
      </c>
      <c r="AH94" s="3">
        <f>(X94-실제값!X94)^2</f>
        <v>413527698.94916117</v>
      </c>
      <c r="AI94" s="3">
        <f>(Y94-실제값!Y94)^2</f>
        <v>529893012.03897858</v>
      </c>
      <c r="AJ94" s="3">
        <f>(Z94-실제값!Z94)^2</f>
        <v>4255891728.4604654</v>
      </c>
      <c r="AK94" s="3">
        <f>(AA94-실제값!AA94)^2</f>
        <v>2567272.2865337455</v>
      </c>
      <c r="AL94" s="3">
        <f>(AB94-실제값!AB94)^2</f>
        <v>15454265947.400696</v>
      </c>
      <c r="AM94" s="3">
        <f>(AC94-실제값!AC94)^2</f>
        <v>6798891108.3036776</v>
      </c>
      <c r="AN94" s="3">
        <f>(AD94-실제값!AD94)^2</f>
        <v>12147548745.882572</v>
      </c>
    </row>
    <row r="95" spans="1:40" x14ac:dyDescent="0.3">
      <c r="A95" s="1">
        <v>91</v>
      </c>
      <c r="B95" s="2">
        <v>2311272.6499667009</v>
      </c>
      <c r="C95" s="2">
        <v>2337145.9454592089</v>
      </c>
      <c r="D95" s="2">
        <v>2314525.8627975699</v>
      </c>
      <c r="E95" s="2">
        <v>2356334.7323225322</v>
      </c>
      <c r="F95" s="2">
        <v>2372267.2950171032</v>
      </c>
      <c r="G95" s="2">
        <v>2345532.9344059196</v>
      </c>
      <c r="H95" s="2">
        <v>2375208.5086987084</v>
      </c>
      <c r="I95" s="2">
        <v>2315420.2378163841</v>
      </c>
      <c r="J95" s="2">
        <v>2398932.2232370279</v>
      </c>
      <c r="K95" s="2">
        <v>2226439.4617678695</v>
      </c>
      <c r="L95" s="2">
        <v>2319402.8113799519</v>
      </c>
      <c r="M95" s="2">
        <v>2218426.6986588561</v>
      </c>
      <c r="N95" s="2">
        <v>2162891.0766371246</v>
      </c>
      <c r="O95" s="2">
        <v>2197603.1751263244</v>
      </c>
      <c r="P95" s="2">
        <v>2107534.402964334</v>
      </c>
      <c r="Q95" s="2">
        <v>2021619.7067245052</v>
      </c>
      <c r="R95" s="2">
        <v>2236006.5230993982</v>
      </c>
      <c r="S95" s="2">
        <v>2093209.0651378618</v>
      </c>
      <c r="T95" s="2">
        <v>2004187.461728513</v>
      </c>
      <c r="U95" s="2">
        <v>2015291.7418096995</v>
      </c>
      <c r="V95" s="2">
        <v>2047488.7332201274</v>
      </c>
      <c r="W95" s="8" cm="1">
        <f t="array" ref="W95">TREND($B95:$V95,$B$2:$V$2,W$2)</f>
        <v>2024599.7644314212</v>
      </c>
      <c r="X95" s="8" cm="1">
        <f t="array" ref="X95">TREND($B95:$V95,$B$2:$V$2,X$2)</f>
        <v>2006157.5731114389</v>
      </c>
      <c r="Y95" s="8" cm="1">
        <f t="array" ref="Y95">TREND($B95:$V95,$B$2:$V$2,Y$2)</f>
        <v>1987715.3817914568</v>
      </c>
      <c r="Z95" s="8" cm="1">
        <f t="array" ref="Z95">TREND($B95:$V95,$B$2:$V$2,Z$2)</f>
        <v>1969273.1904714745</v>
      </c>
      <c r="AA95" s="8" cm="1">
        <f t="array" ref="AA95">TREND($B95:$V95,$B$2:$V$2,AA$2)</f>
        <v>1950830.9991514925</v>
      </c>
      <c r="AB95" s="8" cm="1">
        <f t="array" ref="AB95">TREND($B95:$V95,$B$2:$V$2,AB$2)</f>
        <v>1932388.8078315102</v>
      </c>
      <c r="AC95" s="8" cm="1">
        <f t="array" ref="AC95">TREND($B95:$V95,$B$2:$V$2,AC$2)</f>
        <v>1913946.6165115281</v>
      </c>
      <c r="AD95" s="8" cm="1">
        <f t="array" ref="AD95">TREND($B95:$V95,$B$2:$V$2,AD$2)</f>
        <v>1895504.4251915459</v>
      </c>
      <c r="AE95" s="8" cm="1">
        <f t="array" ref="AE95">TREND($B95:$V95,$B$2:$V$2,AE$2)</f>
        <v>1877062.2338715638</v>
      </c>
      <c r="AG95" s="3">
        <f>(W95-실제값!W95)^2</f>
        <v>2439111141.5396266</v>
      </c>
      <c r="AH95" s="3">
        <f>(X95-실제값!X95)^2</f>
        <v>457750862.85891515</v>
      </c>
      <c r="AI95" s="3">
        <f>(Y95-실제값!Y95)^2</f>
        <v>126025324.29004398</v>
      </c>
      <c r="AJ95" s="3">
        <f>(Z95-실제값!Z95)^2</f>
        <v>5248920530.2924948</v>
      </c>
      <c r="AK95" s="3">
        <f>(AA95-실제값!AA95)^2</f>
        <v>4352487403.3346539</v>
      </c>
      <c r="AL95" s="3">
        <f>(AB95-실제값!AB95)^2</f>
        <v>6421423878.7807007</v>
      </c>
      <c r="AM95" s="3">
        <f>(AC95-실제값!AC95)^2</f>
        <v>22673127765.382542</v>
      </c>
      <c r="AN95" s="3">
        <f>(AD95-실제값!AD95)^2</f>
        <v>12933829742.844845</v>
      </c>
    </row>
    <row r="96" spans="1:40" x14ac:dyDescent="0.3">
      <c r="A96" s="1">
        <v>92</v>
      </c>
      <c r="B96" s="2">
        <v>2517517.7606412047</v>
      </c>
      <c r="C96" s="2">
        <v>2552450.0183945904</v>
      </c>
      <c r="D96" s="2">
        <v>2537058.6373705869</v>
      </c>
      <c r="E96" s="2">
        <v>2529560.5977026699</v>
      </c>
      <c r="F96" s="2">
        <v>2646335.4122743998</v>
      </c>
      <c r="G96" s="2">
        <v>2602142.4598064483</v>
      </c>
      <c r="H96" s="2">
        <v>2542746.089642189</v>
      </c>
      <c r="I96" s="2">
        <v>2685667.7093340266</v>
      </c>
      <c r="J96" s="2">
        <v>2559311.3744518054</v>
      </c>
      <c r="K96" s="2">
        <v>2533338.8810306694</v>
      </c>
      <c r="L96" s="2">
        <v>2521706.2079188423</v>
      </c>
      <c r="M96" s="2">
        <v>2496498.9076790158</v>
      </c>
      <c r="N96" s="2">
        <v>2392601.4043129776</v>
      </c>
      <c r="O96" s="2">
        <v>2394212.1065942664</v>
      </c>
      <c r="P96" s="2">
        <v>2385854.7792265373</v>
      </c>
      <c r="Q96" s="2">
        <v>2377777.4758589235</v>
      </c>
      <c r="R96" s="2">
        <v>2297418.3425759086</v>
      </c>
      <c r="S96" s="2">
        <v>2421949.1716170809</v>
      </c>
      <c r="T96" s="2">
        <v>2343847.7745671757</v>
      </c>
      <c r="U96" s="2">
        <v>2222572.9269380574</v>
      </c>
      <c r="V96" s="2">
        <v>2276647.9782397537</v>
      </c>
      <c r="W96" s="8" cm="1">
        <f t="array" ref="W96">TREND($B96:$V96,$B$2:$V$2,W$2)</f>
        <v>2286094.8888619179</v>
      </c>
      <c r="X96" s="8" cm="1">
        <f t="array" ref="X96">TREND($B96:$V96,$B$2:$V$2,X$2)</f>
        <v>2269518.1644027112</v>
      </c>
      <c r="Y96" s="8" cm="1">
        <f t="array" ref="Y96">TREND($B96:$V96,$B$2:$V$2,Y$2)</f>
        <v>2252941.4399435036</v>
      </c>
      <c r="Z96" s="8" cm="1">
        <f t="array" ref="Z96">TREND($B96:$V96,$B$2:$V$2,Z$2)</f>
        <v>2236364.7154842969</v>
      </c>
      <c r="AA96" s="8" cm="1">
        <f t="array" ref="AA96">TREND($B96:$V96,$B$2:$V$2,AA$2)</f>
        <v>2219787.9910250898</v>
      </c>
      <c r="AB96" s="8" cm="1">
        <f t="array" ref="AB96">TREND($B96:$V96,$B$2:$V$2,AB$2)</f>
        <v>2203211.2665658826</v>
      </c>
      <c r="AC96" s="8" cm="1">
        <f t="array" ref="AC96">TREND($B96:$V96,$B$2:$V$2,AC$2)</f>
        <v>2186634.5421066754</v>
      </c>
      <c r="AD96" s="8" cm="1">
        <f t="array" ref="AD96">TREND($B96:$V96,$B$2:$V$2,AD$2)</f>
        <v>2170057.8176474683</v>
      </c>
      <c r="AE96" s="8" cm="1">
        <f t="array" ref="AE96">TREND($B96:$V96,$B$2:$V$2,AE$2)</f>
        <v>2153481.0931882611</v>
      </c>
      <c r="AG96" s="3">
        <f>(W96-실제값!W96)^2</f>
        <v>2192188333.946424</v>
      </c>
      <c r="AH96" s="3">
        <f>(X96-실제값!X96)^2</f>
        <v>618659076.70630407</v>
      </c>
      <c r="AI96" s="3">
        <f>(Y96-실제값!Y96)^2</f>
        <v>4099075826.4351206</v>
      </c>
      <c r="AJ96" s="3">
        <f>(Z96-실제값!Z96)^2</f>
        <v>5790838218.1269665</v>
      </c>
      <c r="AK96" s="3">
        <f>(AA96-실제값!AA96)^2</f>
        <v>9885879203.3774471</v>
      </c>
      <c r="AL96" s="3">
        <f>(AB96-실제값!AB96)^2</f>
        <v>32305742652.278572</v>
      </c>
      <c r="AM96" s="3">
        <f>(AC96-실제값!AC96)^2</f>
        <v>15205820096.298576</v>
      </c>
      <c r="AN96" s="3">
        <f>(AD96-실제값!AD96)^2</f>
        <v>43937974861.086876</v>
      </c>
    </row>
    <row r="97" spans="1:40" x14ac:dyDescent="0.3">
      <c r="A97" s="1">
        <v>93</v>
      </c>
      <c r="B97" s="2">
        <v>2944303.8770357538</v>
      </c>
      <c r="C97" s="2">
        <v>2713436.6741866623</v>
      </c>
      <c r="D97" s="2">
        <v>2774084.1605798332</v>
      </c>
      <c r="E97" s="2">
        <v>2765735.4914639839</v>
      </c>
      <c r="F97" s="2">
        <v>2823759.345701267</v>
      </c>
      <c r="G97" s="2">
        <v>2933510.4070545277</v>
      </c>
      <c r="H97" s="2">
        <v>2826734.8167905547</v>
      </c>
      <c r="I97" s="2">
        <v>2864838.4240700249</v>
      </c>
      <c r="J97" s="2">
        <v>2870806.2878158796</v>
      </c>
      <c r="K97" s="2">
        <v>2701196.3762005363</v>
      </c>
      <c r="L97" s="2">
        <v>2864174.087835751</v>
      </c>
      <c r="M97" s="2">
        <v>2698528.5111546363</v>
      </c>
      <c r="N97" s="2">
        <v>2720402.101274346</v>
      </c>
      <c r="O97" s="2">
        <v>2683322.5172037776</v>
      </c>
      <c r="P97" s="2">
        <v>2586484.083576648</v>
      </c>
      <c r="Q97" s="2">
        <v>2649473.4185347497</v>
      </c>
      <c r="R97" s="2">
        <v>2594197.719339279</v>
      </c>
      <c r="S97" s="2">
        <v>2506009.4525124915</v>
      </c>
      <c r="T97" s="2">
        <v>2738253.1208555773</v>
      </c>
      <c r="U97" s="2">
        <v>2600475.5889004427</v>
      </c>
      <c r="V97" s="2">
        <v>2509678.8233336322</v>
      </c>
      <c r="W97" s="8" cm="1">
        <f t="array" ref="W97">TREND($B97:$V97,$B$2:$V$2,W$2)</f>
        <v>2559387.6923427908</v>
      </c>
      <c r="X97" s="8" cm="1">
        <f t="array" ref="X97">TREND($B97:$V97,$B$2:$V$2,X$2)</f>
        <v>2543706.8969046012</v>
      </c>
      <c r="Y97" s="8" cm="1">
        <f t="array" ref="Y97">TREND($B97:$V97,$B$2:$V$2,Y$2)</f>
        <v>2528026.1014664117</v>
      </c>
      <c r="Z97" s="8" cm="1">
        <f t="array" ref="Z97">TREND($B97:$V97,$B$2:$V$2,Z$2)</f>
        <v>2512345.3060282227</v>
      </c>
      <c r="AA97" s="8" cm="1">
        <f t="array" ref="AA97">TREND($B97:$V97,$B$2:$V$2,AA$2)</f>
        <v>2496664.5105900331</v>
      </c>
      <c r="AB97" s="8" cm="1">
        <f t="array" ref="AB97">TREND($B97:$V97,$B$2:$V$2,AB$2)</f>
        <v>2480983.7151518436</v>
      </c>
      <c r="AC97" s="8" cm="1">
        <f t="array" ref="AC97">TREND($B97:$V97,$B$2:$V$2,AC$2)</f>
        <v>2465302.9197136546</v>
      </c>
      <c r="AD97" s="8" cm="1">
        <f t="array" ref="AD97">TREND($B97:$V97,$B$2:$V$2,AD$2)</f>
        <v>2449622.124275465</v>
      </c>
      <c r="AE97" s="8" cm="1">
        <f t="array" ref="AE97">TREND($B97:$V97,$B$2:$V$2,AE$2)</f>
        <v>2433941.3288372755</v>
      </c>
      <c r="AG97" s="3">
        <f>(W97-실제값!W97)^2</f>
        <v>4345182581.5443325</v>
      </c>
      <c r="AH97" s="3">
        <f>(X97-실제값!X97)^2</f>
        <v>2483919547.8362885</v>
      </c>
      <c r="AI97" s="3">
        <f>(Y97-실제값!Y97)^2</f>
        <v>6839732671.9353437</v>
      </c>
      <c r="AJ97" s="3">
        <f>(Z97-실제값!Z97)^2</f>
        <v>8006094975.4431601</v>
      </c>
      <c r="AK97" s="3">
        <f>(AA97-실제값!AA97)^2</f>
        <v>5239618126.0034437</v>
      </c>
      <c r="AL97" s="3">
        <f>(AB97-실제값!AB97)^2</f>
        <v>44370310120.465416</v>
      </c>
      <c r="AM97" s="3">
        <f>(AC97-실제값!AC97)^2</f>
        <v>24762147031.821632</v>
      </c>
      <c r="AN97" s="3">
        <f>(AD97-실제값!AD97)^2</f>
        <v>24512230764.261124</v>
      </c>
    </row>
    <row r="98" spans="1:40" x14ac:dyDescent="0.3">
      <c r="A98" s="1">
        <v>94</v>
      </c>
      <c r="B98" s="2">
        <v>2769093.017030871</v>
      </c>
      <c r="C98" s="2">
        <v>3153079.4567522448</v>
      </c>
      <c r="D98" s="2">
        <v>3012001.7513043149</v>
      </c>
      <c r="E98" s="2">
        <v>3040764.6815022635</v>
      </c>
      <c r="F98" s="2">
        <v>3061207.3428740026</v>
      </c>
      <c r="G98" s="2">
        <v>3092786.8657345516</v>
      </c>
      <c r="H98" s="2">
        <v>3159365.1804006407</v>
      </c>
      <c r="I98" s="2">
        <v>3189926.9395513246</v>
      </c>
      <c r="J98" s="2">
        <v>3067748.3700874122</v>
      </c>
      <c r="K98" s="2">
        <v>3110890.3355279323</v>
      </c>
      <c r="L98" s="2">
        <v>3083526.4679445135</v>
      </c>
      <c r="M98" s="2">
        <v>3069225.0780272773</v>
      </c>
      <c r="N98" s="2">
        <v>2946422.8548574816</v>
      </c>
      <c r="O98" s="2">
        <v>3029463.3760081059</v>
      </c>
      <c r="P98" s="2">
        <v>2866544.2669846546</v>
      </c>
      <c r="Q98" s="2">
        <v>2874498.0173262954</v>
      </c>
      <c r="R98" s="2">
        <v>2928649.3067806512</v>
      </c>
      <c r="S98" s="2">
        <v>2903958.5554643967</v>
      </c>
      <c r="T98" s="2">
        <v>2749857.8679843228</v>
      </c>
      <c r="U98" s="2">
        <v>2943270.686644746</v>
      </c>
      <c r="V98" s="2">
        <v>2878502.965333153</v>
      </c>
      <c r="W98" s="8" cm="1">
        <f t="array" ref="W98">TREND($B98:$V98,$B$2:$V$2,W$2)</f>
        <v>2887093.1637063618</v>
      </c>
      <c r="X98" s="8" cm="1">
        <f t="array" ref="X98">TREND($B98:$V98,$B$2:$V$2,X$2)</f>
        <v>2877128.5448912643</v>
      </c>
      <c r="Y98" s="8" cm="1">
        <f t="array" ref="Y98">TREND($B98:$V98,$B$2:$V$2,Y$2)</f>
        <v>2867163.9260761668</v>
      </c>
      <c r="Z98" s="8" cm="1">
        <f t="array" ref="Z98">TREND($B98:$V98,$B$2:$V$2,Z$2)</f>
        <v>2857199.3072610688</v>
      </c>
      <c r="AA98" s="8" cm="1">
        <f t="array" ref="AA98">TREND($B98:$V98,$B$2:$V$2,AA$2)</f>
        <v>2847234.6884459713</v>
      </c>
      <c r="AB98" s="8" cm="1">
        <f t="array" ref="AB98">TREND($B98:$V98,$B$2:$V$2,AB$2)</f>
        <v>2837270.0696308739</v>
      </c>
      <c r="AC98" s="8" cm="1">
        <f t="array" ref="AC98">TREND($B98:$V98,$B$2:$V$2,AC$2)</f>
        <v>2827305.4508157764</v>
      </c>
      <c r="AD98" s="8" cm="1">
        <f t="array" ref="AD98">TREND($B98:$V98,$B$2:$V$2,AD$2)</f>
        <v>2817340.8320006784</v>
      </c>
      <c r="AE98" s="8" cm="1">
        <f t="array" ref="AE98">TREND($B98:$V98,$B$2:$V$2,AE$2)</f>
        <v>2807376.2131855809</v>
      </c>
      <c r="AG98" s="3">
        <f>(W98-실제값!W98)^2</f>
        <v>36478019005.869019</v>
      </c>
      <c r="AH98" s="3">
        <f>(X98-실제값!X98)^2</f>
        <v>11994394764.003017</v>
      </c>
      <c r="AI98" s="3">
        <f>(Y98-실제값!Y98)^2</f>
        <v>17499524572.068207</v>
      </c>
      <c r="AJ98" s="3">
        <f>(Z98-실제값!Z98)^2</f>
        <v>43416859174.06562</v>
      </c>
      <c r="AK98" s="3">
        <f>(AA98-실제값!AA98)^2</f>
        <v>29048217841.033298</v>
      </c>
      <c r="AL98" s="3">
        <f>(AB98-실제값!AB98)^2</f>
        <v>89398959525.933167</v>
      </c>
      <c r="AM98" s="3">
        <f>(AC98-실제값!AC98)^2</f>
        <v>43206827216.426445</v>
      </c>
      <c r="AN98" s="3">
        <f>(AD98-실제값!AD98)^2</f>
        <v>126421184032.25627</v>
      </c>
    </row>
    <row r="99" spans="1:40" x14ac:dyDescent="0.3">
      <c r="A99" s="1">
        <v>95</v>
      </c>
      <c r="B99" s="2">
        <v>3560124.6704836818</v>
      </c>
      <c r="C99" s="2">
        <v>2965675.3578777649</v>
      </c>
      <c r="D99" s="2">
        <v>3381396.3055607593</v>
      </c>
      <c r="E99" s="2">
        <v>3219657.392248332</v>
      </c>
      <c r="F99" s="2">
        <v>3394446.1424267557</v>
      </c>
      <c r="G99" s="2">
        <v>3338249.4746879502</v>
      </c>
      <c r="H99" s="2">
        <v>3348204.8772847988</v>
      </c>
      <c r="I99" s="2">
        <v>3438366.9936317145</v>
      </c>
      <c r="J99" s="2">
        <v>3379403.1574517232</v>
      </c>
      <c r="K99" s="2">
        <v>3239487.7779608844</v>
      </c>
      <c r="L99" s="2">
        <v>3407942.0251006498</v>
      </c>
      <c r="M99" s="2">
        <v>3257625.2033767812</v>
      </c>
      <c r="N99" s="2">
        <v>3378760.2984945863</v>
      </c>
      <c r="O99" s="2">
        <v>3236468.6953469114</v>
      </c>
      <c r="P99" s="2">
        <v>3215177.1374766026</v>
      </c>
      <c r="Q99" s="2">
        <v>3149823.2237252844</v>
      </c>
      <c r="R99" s="2">
        <v>3107193.0919287759</v>
      </c>
      <c r="S99" s="2">
        <v>3220896.1337410444</v>
      </c>
      <c r="T99" s="2">
        <v>3189817.0079126968</v>
      </c>
      <c r="U99" s="2">
        <v>2967451.2640849669</v>
      </c>
      <c r="V99" s="2">
        <v>3338070.3182099401</v>
      </c>
      <c r="W99" s="8" cm="1">
        <f t="array" ref="W99">TREND($B99:$V99,$B$2:$V$2,W$2)</f>
        <v>3165699.9224006729</v>
      </c>
      <c r="X99" s="8" cm="1">
        <f t="array" ref="X99">TREND($B99:$V99,$B$2:$V$2,X$2)</f>
        <v>3155940.0168656148</v>
      </c>
      <c r="Y99" s="8" cm="1">
        <f t="array" ref="Y99">TREND($B99:$V99,$B$2:$V$2,Y$2)</f>
        <v>3146180.1113305567</v>
      </c>
      <c r="Z99" s="8" cm="1">
        <f t="array" ref="Z99">TREND($B99:$V99,$B$2:$V$2,Z$2)</f>
        <v>3136420.2057954981</v>
      </c>
      <c r="AA99" s="8" cm="1">
        <f t="array" ref="AA99">TREND($B99:$V99,$B$2:$V$2,AA$2)</f>
        <v>3126660.30026044</v>
      </c>
      <c r="AB99" s="8" cm="1">
        <f t="array" ref="AB99">TREND($B99:$V99,$B$2:$V$2,AB$2)</f>
        <v>3116900.3947253814</v>
      </c>
      <c r="AC99" s="8" cm="1">
        <f t="array" ref="AC99">TREND($B99:$V99,$B$2:$V$2,AC$2)</f>
        <v>3107140.4891903233</v>
      </c>
      <c r="AD99" s="8" cm="1">
        <f t="array" ref="AD99">TREND($B99:$V99,$B$2:$V$2,AD$2)</f>
        <v>3097380.5836552652</v>
      </c>
      <c r="AE99" s="8" cm="1">
        <f t="array" ref="AE99">TREND($B99:$V99,$B$2:$V$2,AE$2)</f>
        <v>3087620.6781202066</v>
      </c>
      <c r="AG99" s="3">
        <f>(W99-실제값!W99)^2</f>
        <v>4750982029.5339327</v>
      </c>
      <c r="AH99" s="3">
        <f>(X99-실제값!X99)^2</f>
        <v>15376792222.090164</v>
      </c>
      <c r="AI99" s="3">
        <f>(Y99-실제값!Y99)^2</f>
        <v>11846503549.315144</v>
      </c>
      <c r="AJ99" s="3">
        <f>(Z99-실제값!Z99)^2</f>
        <v>20063243820.472008</v>
      </c>
      <c r="AK99" s="3">
        <f>(AA99-실제값!AA99)^2</f>
        <v>34663196287.483604</v>
      </c>
      <c r="AL99" s="3">
        <f>(AB99-실제값!AB99)^2</f>
        <v>63783604909.273132</v>
      </c>
      <c r="AM99" s="3">
        <f>(AC99-실제값!AC99)^2</f>
        <v>16787799505.889061</v>
      </c>
      <c r="AN99" s="3">
        <f>(AD99-실제값!AD99)^2</f>
        <v>123836173153.81256</v>
      </c>
    </row>
    <row r="100" spans="1:40" x14ac:dyDescent="0.3">
      <c r="A100" s="1">
        <v>96</v>
      </c>
      <c r="B100" s="2">
        <v>3239092.4252441595</v>
      </c>
      <c r="C100" s="2">
        <v>3899595.61300823</v>
      </c>
      <c r="D100" s="2">
        <v>3287535.9863996226</v>
      </c>
      <c r="E100" s="2">
        <v>3715391.0365077108</v>
      </c>
      <c r="F100" s="2">
        <v>3573143.6104839384</v>
      </c>
      <c r="G100" s="2">
        <v>3691904.6500994773</v>
      </c>
      <c r="H100" s="2">
        <v>3698535.257596815</v>
      </c>
      <c r="I100" s="2">
        <v>3682379.8353479058</v>
      </c>
      <c r="J100" s="2">
        <v>3809825.5240834528</v>
      </c>
      <c r="K100" s="2">
        <v>3672704.0757571422</v>
      </c>
      <c r="L100" s="2">
        <v>3562592.7925724043</v>
      </c>
      <c r="M100" s="2">
        <v>3563254.0430939854</v>
      </c>
      <c r="N100" s="2">
        <v>3395711.1898592762</v>
      </c>
      <c r="O100" s="2">
        <v>3510830.8129328084</v>
      </c>
      <c r="P100" s="2">
        <v>3470439.6265570465</v>
      </c>
      <c r="Q100" s="2">
        <v>3538873.4741508132</v>
      </c>
      <c r="R100" s="2">
        <v>3463715.6209761612</v>
      </c>
      <c r="S100" s="2">
        <v>3477721.8371698312</v>
      </c>
      <c r="T100" s="2">
        <v>3482588.0886427835</v>
      </c>
      <c r="U100" s="2">
        <v>3477272.5871455558</v>
      </c>
      <c r="V100" s="2">
        <v>3321966.2317067455</v>
      </c>
      <c r="W100" s="8" cm="1">
        <f t="array" ref="W100">TREND($B100:$V100,$B$2:$V$2,W$2)</f>
        <v>3451262.5553750801</v>
      </c>
      <c r="X100" s="8" cm="1">
        <f t="array" ref="X100">TREND($B100:$V100,$B$2:$V$2,X$2)</f>
        <v>3442351.0373817501</v>
      </c>
      <c r="Y100" s="8" cm="1">
        <f t="array" ref="Y100">TREND($B100:$V100,$B$2:$V$2,Y$2)</f>
        <v>3433439.5193884205</v>
      </c>
      <c r="Z100" s="8" cm="1">
        <f t="array" ref="Z100">TREND($B100:$V100,$B$2:$V$2,Z$2)</f>
        <v>3424528.0013950905</v>
      </c>
      <c r="AA100" s="8" cm="1">
        <f t="array" ref="AA100">TREND($B100:$V100,$B$2:$V$2,AA$2)</f>
        <v>3415616.4834017609</v>
      </c>
      <c r="AB100" s="8" cm="1">
        <f t="array" ref="AB100">TREND($B100:$V100,$B$2:$V$2,AB$2)</f>
        <v>3406704.9654084309</v>
      </c>
      <c r="AC100" s="8" cm="1">
        <f t="array" ref="AC100">TREND($B100:$V100,$B$2:$V$2,AC$2)</f>
        <v>3397793.4474151013</v>
      </c>
      <c r="AD100" s="8" cm="1">
        <f t="array" ref="AD100">TREND($B100:$V100,$B$2:$V$2,AD$2)</f>
        <v>3388881.9294217713</v>
      </c>
      <c r="AE100" s="8" cm="1">
        <f t="array" ref="AE100">TREND($B100:$V100,$B$2:$V$2,AE$2)</f>
        <v>3379970.4114284418</v>
      </c>
      <c r="AG100" s="3">
        <f>(W100-실제값!W100)^2</f>
        <v>21101701041.21291</v>
      </c>
      <c r="AH100" s="3">
        <f>(X100-실제값!X100)^2</f>
        <v>77318457.048978552</v>
      </c>
      <c r="AI100" s="3">
        <f>(Y100-실제값!Y100)^2</f>
        <v>9923585153.974556</v>
      </c>
      <c r="AJ100" s="3">
        <f>(Z100-실제값!Z100)^2</f>
        <v>16291570349.684746</v>
      </c>
      <c r="AK100" s="3">
        <f>(AA100-실제값!AA100)^2</f>
        <v>7593803243.7256317</v>
      </c>
      <c r="AL100" s="3">
        <f>(AB100-실제값!AB100)^2</f>
        <v>142391886399.98935</v>
      </c>
      <c r="AM100" s="3">
        <f>(AC100-실제값!AC100)^2</f>
        <v>4877717888.4847193</v>
      </c>
      <c r="AN100" s="3">
        <f>(AD100-실제값!AD100)^2</f>
        <v>102826538383.96786</v>
      </c>
    </row>
    <row r="101" spans="1:40" x14ac:dyDescent="0.3">
      <c r="A101" s="1">
        <v>97</v>
      </c>
      <c r="B101" s="2">
        <v>3984277.0848146942</v>
      </c>
      <c r="C101" s="2">
        <v>3549752.6594025549</v>
      </c>
      <c r="D101" s="2">
        <v>4211356.8859157404</v>
      </c>
      <c r="E101" s="2">
        <v>3532878.9401797312</v>
      </c>
      <c r="F101" s="2">
        <v>4074561.3599578985</v>
      </c>
      <c r="G101" s="2">
        <v>3860037.3719741497</v>
      </c>
      <c r="H101" s="2">
        <v>3819982.773471145</v>
      </c>
      <c r="I101" s="2">
        <v>3948744.6139783198</v>
      </c>
      <c r="J101" s="2">
        <v>3846147.0890837759</v>
      </c>
      <c r="K101" s="2">
        <v>3895810.6775177941</v>
      </c>
      <c r="L101" s="2">
        <v>4070285.6910800221</v>
      </c>
      <c r="M101" s="2">
        <v>3858960.7771315281</v>
      </c>
      <c r="N101" s="2">
        <v>3840814.2675975994</v>
      </c>
      <c r="O101" s="2">
        <v>3789162.2417675592</v>
      </c>
      <c r="P101" s="2">
        <v>3813973.1915303976</v>
      </c>
      <c r="Q101" s="2">
        <v>3709066.7068042634</v>
      </c>
      <c r="R101" s="2">
        <v>3848741.556301787</v>
      </c>
      <c r="S101" s="2">
        <v>3799041.85647617</v>
      </c>
      <c r="T101" s="2">
        <v>3729104.7306751478</v>
      </c>
      <c r="U101" s="2">
        <v>3873748.2813292542</v>
      </c>
      <c r="V101" s="2">
        <v>3864064.073597861</v>
      </c>
      <c r="W101" s="8" cm="1">
        <f t="array" ref="W101">TREND($B101:$V101,$B$2:$V$2,W$2)</f>
        <v>3811341.7612915277</v>
      </c>
      <c r="X101" s="8" cm="1">
        <f t="array" ref="X101">TREND($B101:$V101,$B$2:$V$2,X$2)</f>
        <v>3807522.1256055306</v>
      </c>
      <c r="Y101" s="8" cm="1">
        <f t="array" ref="Y101">TREND($B101:$V101,$B$2:$V$2,Y$2)</f>
        <v>3803702.4899195335</v>
      </c>
      <c r="Z101" s="8" cm="1">
        <f t="array" ref="Z101">TREND($B101:$V101,$B$2:$V$2,Z$2)</f>
        <v>3799882.8542335364</v>
      </c>
      <c r="AA101" s="8" cm="1">
        <f t="array" ref="AA101">TREND($B101:$V101,$B$2:$V$2,AA$2)</f>
        <v>3796063.2185475393</v>
      </c>
      <c r="AB101" s="8" cm="1">
        <f t="array" ref="AB101">TREND($B101:$V101,$B$2:$V$2,AB$2)</f>
        <v>3792243.5828615422</v>
      </c>
      <c r="AC101" s="8" cm="1">
        <f t="array" ref="AC101">TREND($B101:$V101,$B$2:$V$2,AC$2)</f>
        <v>3788423.9471755456</v>
      </c>
      <c r="AD101" s="8" cm="1">
        <f t="array" ref="AD101">TREND($B101:$V101,$B$2:$V$2,AD$2)</f>
        <v>3784604.3114895485</v>
      </c>
      <c r="AE101" s="8" cm="1">
        <f t="array" ref="AE101">TREND($B101:$V101,$B$2:$V$2,AE$2)</f>
        <v>3780784.6758035515</v>
      </c>
      <c r="AG101" s="3">
        <f>(W101-실제값!W101)^2</f>
        <v>77975846894.467316</v>
      </c>
      <c r="AH101" s="3">
        <f>(X101-실제값!X101)^2</f>
        <v>34351210361.685513</v>
      </c>
      <c r="AI101" s="3">
        <f>(Y101-실제값!Y101)^2</f>
        <v>93516603.987283096</v>
      </c>
      <c r="AJ101" s="3">
        <f>(Z101-실제값!Z101)^2</f>
        <v>55053822635.418373</v>
      </c>
      <c r="AK101" s="3">
        <f>(AA101-실제값!AA101)^2</f>
        <v>27992205376.084091</v>
      </c>
      <c r="AL101" s="3">
        <f>(AB101-실제값!AB101)^2</f>
        <v>75131616178.410049</v>
      </c>
      <c r="AM101" s="3">
        <f>(AC101-실제값!AC101)^2</f>
        <v>42630267398.927734</v>
      </c>
      <c r="AN101" s="3">
        <f>(AD101-실제값!AD101)^2</f>
        <v>110550107090.13516</v>
      </c>
    </row>
    <row r="102" spans="1:40" x14ac:dyDescent="0.3">
      <c r="A102" s="1">
        <v>98</v>
      </c>
      <c r="B102" s="2">
        <v>3906888.2036929871</v>
      </c>
      <c r="C102" s="2">
        <v>4193192.1387700494</v>
      </c>
      <c r="D102" s="2">
        <v>3775449.593927213</v>
      </c>
      <c r="E102" s="2">
        <v>4428549.2330899239</v>
      </c>
      <c r="F102" s="2">
        <v>3716929.4440321811</v>
      </c>
      <c r="G102" s="2">
        <v>4424375.6295074578</v>
      </c>
      <c r="H102" s="2">
        <v>4144632.4406091948</v>
      </c>
      <c r="I102" s="2">
        <v>4407844.2436975492</v>
      </c>
      <c r="J102" s="2">
        <v>4218447.1092741238</v>
      </c>
      <c r="K102" s="2">
        <v>4066749.1943723965</v>
      </c>
      <c r="L102" s="2">
        <v>4192840.7331767748</v>
      </c>
      <c r="M102" s="2">
        <v>4212818.6107785171</v>
      </c>
      <c r="N102" s="2">
        <v>4097400.0005838103</v>
      </c>
      <c r="O102" s="2">
        <v>4252143.2033792678</v>
      </c>
      <c r="P102" s="2">
        <v>3828435.0569772627</v>
      </c>
      <c r="Q102" s="2">
        <v>4131393.5030936156</v>
      </c>
      <c r="R102" s="2">
        <v>3932885.9517955105</v>
      </c>
      <c r="S102" s="2">
        <v>4224457.5221009515</v>
      </c>
      <c r="T102" s="2">
        <v>4047534.5102884374</v>
      </c>
      <c r="U102" s="2">
        <v>4093210.3100916892</v>
      </c>
      <c r="V102" s="2">
        <v>4179046.0932919569</v>
      </c>
      <c r="W102" s="8" cm="1">
        <f t="array" ref="W102">TREND($B102:$V102,$B$2:$V$2,W$2)</f>
        <v>4126049.0453096381</v>
      </c>
      <c r="X102" s="8" cm="1">
        <f t="array" ref="X102">TREND($B102:$V102,$B$2:$V$2,X$2)</f>
        <v>4126792.7995302943</v>
      </c>
      <c r="Y102" s="8" cm="1">
        <f t="array" ref="Y102">TREND($B102:$V102,$B$2:$V$2,Y$2)</f>
        <v>4127536.5537509504</v>
      </c>
      <c r="Z102" s="8" cm="1">
        <f t="array" ref="Z102">TREND($B102:$V102,$B$2:$V$2,Z$2)</f>
        <v>4128280.307971606</v>
      </c>
      <c r="AA102" s="8" cm="1">
        <f t="array" ref="AA102">TREND($B102:$V102,$B$2:$V$2,AA$2)</f>
        <v>4129024.0621922622</v>
      </c>
      <c r="AB102" s="8" cm="1">
        <f t="array" ref="AB102">TREND($B102:$V102,$B$2:$V$2,AB$2)</f>
        <v>4129767.8164129183</v>
      </c>
      <c r="AC102" s="8" cm="1">
        <f t="array" ref="AC102">TREND($B102:$V102,$B$2:$V$2,AC$2)</f>
        <v>4130511.5706335744</v>
      </c>
      <c r="AD102" s="8" cm="1">
        <f t="array" ref="AD102">TREND($B102:$V102,$B$2:$V$2,AD$2)</f>
        <v>4131255.3248542305</v>
      </c>
      <c r="AE102" s="8" cm="1">
        <f t="array" ref="AE102">TREND($B102:$V102,$B$2:$V$2,AE$2)</f>
        <v>4131999.0790748862</v>
      </c>
      <c r="AG102" s="3">
        <f>(W102-실제값!W102)^2</f>
        <v>8683792033.6374245</v>
      </c>
      <c r="AH102" s="3">
        <f>(X102-실제값!X102)^2</f>
        <v>34520508789.325264</v>
      </c>
      <c r="AI102" s="3">
        <f>(Y102-실제값!Y102)^2</f>
        <v>30476968452.044365</v>
      </c>
      <c r="AJ102" s="3">
        <f>(Z102-실제값!Z102)^2</f>
        <v>8381920.2216611579</v>
      </c>
      <c r="AK102" s="3">
        <f>(AA102-실제값!AA102)^2</f>
        <v>56737763515.348488</v>
      </c>
      <c r="AL102" s="3">
        <f>(AB102-실제값!AB102)^2</f>
        <v>102466841735.71451</v>
      </c>
      <c r="AM102" s="3">
        <f>(AC102-실제값!AC102)^2</f>
        <v>761660846.29862607</v>
      </c>
      <c r="AN102" s="3">
        <f>(AD102-실제값!AD102)^2</f>
        <v>177844564455.29608</v>
      </c>
    </row>
    <row r="103" spans="1:40" x14ac:dyDescent="0.3">
      <c r="A103" s="1">
        <v>99</v>
      </c>
      <c r="B103" s="2">
        <v>4091565.2423991137</v>
      </c>
      <c r="C103" s="2">
        <v>4150706.6107671382</v>
      </c>
      <c r="D103" s="2">
        <v>4332059.5897393096</v>
      </c>
      <c r="E103" s="2">
        <v>4023260.0803873721</v>
      </c>
      <c r="F103" s="2">
        <v>4995504.0759101287</v>
      </c>
      <c r="G103" s="2">
        <v>4184854.5925712641</v>
      </c>
      <c r="H103" s="2">
        <v>4539578.2318311119</v>
      </c>
      <c r="I103" s="2">
        <v>4436940.2624116009</v>
      </c>
      <c r="J103" s="2">
        <v>4686107.6619677162</v>
      </c>
      <c r="K103" s="2">
        <v>4457735.971456374</v>
      </c>
      <c r="L103" s="2">
        <v>4423185.0180885335</v>
      </c>
      <c r="M103" s="2">
        <v>4374948.4300906174</v>
      </c>
      <c r="N103" s="2">
        <v>4556447.8212626707</v>
      </c>
      <c r="O103" s="2">
        <v>4438670.8419550089</v>
      </c>
      <c r="P103" s="2">
        <v>4421839.3059413889</v>
      </c>
      <c r="Q103" s="2">
        <v>4298726.4840922803</v>
      </c>
      <c r="R103" s="2">
        <v>4543183.3054056205</v>
      </c>
      <c r="S103" s="2">
        <v>4394160.6090466194</v>
      </c>
      <c r="T103" s="2">
        <v>4407655.0466119703</v>
      </c>
      <c r="U103" s="2">
        <v>4336856.9656663993</v>
      </c>
      <c r="V103" s="2">
        <v>4460221.1646299297</v>
      </c>
      <c r="W103" s="8" cm="1">
        <f t="array" ref="W103">TREND($B103:$V103,$B$2:$V$2,W$2)</f>
        <v>4487493.8256139755</v>
      </c>
      <c r="X103" s="8" cm="1">
        <f t="array" ref="X103">TREND($B103:$V103,$B$2:$V$2,X$2)</f>
        <v>4494780.2456384832</v>
      </c>
      <c r="Y103" s="8" cm="1">
        <f t="array" ref="Y103">TREND($B103:$V103,$B$2:$V$2,Y$2)</f>
        <v>4502066.6656629909</v>
      </c>
      <c r="Z103" s="8" cm="1">
        <f t="array" ref="Z103">TREND($B103:$V103,$B$2:$V$2,Z$2)</f>
        <v>4509353.0856874995</v>
      </c>
      <c r="AA103" s="8" cm="1">
        <f t="array" ref="AA103">TREND($B103:$V103,$B$2:$V$2,AA$2)</f>
        <v>4516639.5057120072</v>
      </c>
      <c r="AB103" s="8" cm="1">
        <f t="array" ref="AB103">TREND($B103:$V103,$B$2:$V$2,AB$2)</f>
        <v>4523925.9257365149</v>
      </c>
      <c r="AC103" s="8" cm="1">
        <f t="array" ref="AC103">TREND($B103:$V103,$B$2:$V$2,AC$2)</f>
        <v>4531212.3457610225</v>
      </c>
      <c r="AD103" s="8" cm="1">
        <f t="array" ref="AD103">TREND($B103:$V103,$B$2:$V$2,AD$2)</f>
        <v>4538498.7657855302</v>
      </c>
      <c r="AE103" s="8" cm="1">
        <f t="array" ref="AE103">TREND($B103:$V103,$B$2:$V$2,AE$2)</f>
        <v>4545785.1858100388</v>
      </c>
      <c r="AG103" s="3">
        <f>(W103-실제값!W103)^2</f>
        <v>69483128.946913227</v>
      </c>
      <c r="AH103" s="3">
        <f>(X103-실제값!X103)^2</f>
        <v>23461342942.211166</v>
      </c>
      <c r="AI103" s="3">
        <f>(Y103-실제값!Y103)^2</f>
        <v>71037974753.046127</v>
      </c>
      <c r="AJ103" s="3">
        <f>(Z103-실제값!Z103)^2</f>
        <v>9098836785.7872086</v>
      </c>
      <c r="AK103" s="3">
        <f>(AA103-실제값!AA103)^2</f>
        <v>682128219.71766806</v>
      </c>
      <c r="AL103" s="3">
        <f>(AB103-실제값!AB103)^2</f>
        <v>177689631703.9158</v>
      </c>
      <c r="AM103" s="3">
        <f>(AC103-실제값!AC103)^2</f>
        <v>20761744571.060215</v>
      </c>
      <c r="AN103" s="3">
        <f>(AD103-실제값!AD103)^2</f>
        <v>357355229068.14014</v>
      </c>
    </row>
    <row r="104" spans="1:40" x14ac:dyDescent="0.3">
      <c r="A104" s="1">
        <v>100</v>
      </c>
      <c r="B104" s="2">
        <v>4884381.6193316923</v>
      </c>
      <c r="C104" s="2">
        <v>4954719.4456967637</v>
      </c>
      <c r="D104" s="2">
        <v>4959141.5091430517</v>
      </c>
      <c r="E104" s="2">
        <v>5070229.1575536318</v>
      </c>
      <c r="F104" s="2">
        <v>5031278.6558425548</v>
      </c>
      <c r="G104" s="2">
        <v>5299814.5970711494</v>
      </c>
      <c r="H104" s="2">
        <v>5054393.4527214337</v>
      </c>
      <c r="I104" s="2">
        <v>5210661.6986971535</v>
      </c>
      <c r="J104" s="2">
        <v>5184608.6062564282</v>
      </c>
      <c r="K104" s="2">
        <v>5211823.68734306</v>
      </c>
      <c r="L104" s="2">
        <v>5169682.2629130837</v>
      </c>
      <c r="M104" s="2">
        <v>5211276.3832299439</v>
      </c>
      <c r="N104" s="2">
        <v>5195897.4291886277</v>
      </c>
      <c r="O104" s="2">
        <v>5296120.8055185759</v>
      </c>
      <c r="P104" s="2">
        <v>5208663.3911561221</v>
      </c>
      <c r="Q104" s="2">
        <v>5259484.1818489423</v>
      </c>
      <c r="R104" s="2">
        <v>5090995.2361437678</v>
      </c>
      <c r="S104" s="2">
        <v>5257559.7975490075</v>
      </c>
      <c r="T104" s="2">
        <v>5218395.9648242546</v>
      </c>
      <c r="U104" s="2">
        <v>5198031.7028459199</v>
      </c>
      <c r="V104" s="2">
        <v>5286966.9276235402</v>
      </c>
      <c r="W104" s="8" cm="1">
        <f t="array" ref="W104">TREND($B104:$V104,$B$2:$V$2,W$2)</f>
        <v>5307146.2388474913</v>
      </c>
      <c r="X104" s="8" cm="1">
        <f t="array" ref="X104">TREND($B104:$V104,$B$2:$V$2,X$2)</f>
        <v>5320981.4964375282</v>
      </c>
      <c r="Y104" s="8" cm="1">
        <f t="array" ref="Y104">TREND($B104:$V104,$B$2:$V$2,Y$2)</f>
        <v>5334816.7540275659</v>
      </c>
      <c r="Z104" s="8" cm="1">
        <f t="array" ref="Z104">TREND($B104:$V104,$B$2:$V$2,Z$2)</f>
        <v>5348652.0116176028</v>
      </c>
      <c r="AA104" s="8" cm="1">
        <f t="array" ref="AA104">TREND($B104:$V104,$B$2:$V$2,AA$2)</f>
        <v>5362487.2692076396</v>
      </c>
      <c r="AB104" s="8" cm="1">
        <f t="array" ref="AB104">TREND($B104:$V104,$B$2:$V$2,AB$2)</f>
        <v>5376322.5267976774</v>
      </c>
      <c r="AC104" s="8" cm="1">
        <f t="array" ref="AC104">TREND($B104:$V104,$B$2:$V$2,AC$2)</f>
        <v>5390157.7843877142</v>
      </c>
      <c r="AD104" s="8" cm="1">
        <f t="array" ref="AD104">TREND($B104:$V104,$B$2:$V$2,AD$2)</f>
        <v>5403993.041977752</v>
      </c>
      <c r="AE104" s="8" cm="1">
        <f t="array" ref="AE104">TREND($B104:$V104,$B$2:$V$2,AE$2)</f>
        <v>5417828.2995677888</v>
      </c>
      <c r="AG104" s="3">
        <f>(W104-실제값!W104)^2</f>
        <v>24241255641.60815</v>
      </c>
      <c r="AH104" s="3">
        <f>(X104-실제값!X104)^2</f>
        <v>2692094858.5645399</v>
      </c>
      <c r="AI104" s="3">
        <f>(Y104-실제값!Y104)^2</f>
        <v>6311261428.5626621</v>
      </c>
      <c r="AJ104" s="3">
        <f>(Z104-실제값!Z104)^2</f>
        <v>60773195647.256271</v>
      </c>
      <c r="AK104" s="3">
        <f>(AA104-실제값!AA104)^2</f>
        <v>3612565655.0454116</v>
      </c>
      <c r="AL104" s="3">
        <f>(AB104-실제값!AB104)^2</f>
        <v>83854354865.361633</v>
      </c>
      <c r="AM104" s="3">
        <f>(AC104-실제값!AC104)^2</f>
        <v>1953408309.0259824</v>
      </c>
      <c r="AN104" s="3">
        <f>(AD104-실제값!AD104)^2</f>
        <v>315018974617.69965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F740-7C33-4A6D-9EC7-38F15E8C7AD6}">
  <dimension ref="A3:AO104"/>
  <sheetViews>
    <sheetView zoomScale="85" zoomScaleNormal="85" workbookViewId="0"/>
  </sheetViews>
  <sheetFormatPr defaultRowHeight="16.5" x14ac:dyDescent="0.3"/>
  <cols>
    <col min="2" max="31" width="10.875" bestFit="1" customWidth="1"/>
    <col min="33" max="40" width="17.625" bestFit="1" customWidth="1"/>
    <col min="41" max="41" width="9.875" bestFit="1" customWidth="1"/>
  </cols>
  <sheetData>
    <row r="3" spans="1:41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  <c r="AG3" s="8">
        <f>SQRT((1/COUNTA(AG4:AG104))*SUM(AG4:AG104))</f>
        <v>40507.133595202155</v>
      </c>
      <c r="AH3" s="8">
        <f t="shared" ref="AH3:AN3" si="2">SQRT((1/COUNTA(AH4:AH104))*SUM(AH4:AH104))</f>
        <v>42927.485971539034</v>
      </c>
      <c r="AI3" s="8">
        <f t="shared" si="2"/>
        <v>44086.391528020409</v>
      </c>
      <c r="AJ3" s="8">
        <f t="shared" si="2"/>
        <v>50706.80198240601</v>
      </c>
      <c r="AK3" s="8">
        <f t="shared" si="2"/>
        <v>58596.895242899976</v>
      </c>
      <c r="AL3" s="8">
        <f t="shared" si="2"/>
        <v>98887.54105656546</v>
      </c>
      <c r="AM3" s="8">
        <f t="shared" si="2"/>
        <v>67788.356107234315</v>
      </c>
      <c r="AN3" s="8">
        <f t="shared" si="2"/>
        <v>128343.5914286394</v>
      </c>
      <c r="AO3" s="9"/>
    </row>
    <row r="4" spans="1:41" x14ac:dyDescent="0.3">
      <c r="A4" s="1">
        <v>0</v>
      </c>
      <c r="B4" s="2">
        <v>85341.531484750332</v>
      </c>
      <c r="C4" s="2">
        <v>82864.267986240622</v>
      </c>
      <c r="D4" s="2">
        <v>82407.845927963033</v>
      </c>
      <c r="E4" s="2">
        <v>82132.553212313112</v>
      </c>
      <c r="F4" s="2">
        <v>80864.817670861477</v>
      </c>
      <c r="G4" s="2">
        <v>80298.141799750534</v>
      </c>
      <c r="H4" s="2">
        <v>76982.740995390923</v>
      </c>
      <c r="I4" s="2">
        <v>77300.67752203792</v>
      </c>
      <c r="J4" s="2">
        <v>78535.775064002926</v>
      </c>
      <c r="K4" s="2">
        <v>76990.686178311953</v>
      </c>
      <c r="L4" s="2">
        <v>78188.302396087383</v>
      </c>
      <c r="M4" s="2">
        <v>77700.112681907922</v>
      </c>
      <c r="N4" s="2">
        <v>77902.38739901298</v>
      </c>
      <c r="O4" s="2">
        <v>74075.45833448229</v>
      </c>
      <c r="P4" s="2">
        <v>71376.204039593082</v>
      </c>
      <c r="Q4" s="2">
        <v>67454.64892658552</v>
      </c>
      <c r="R4" s="2">
        <v>65865.272021818106</v>
      </c>
      <c r="S4" s="2">
        <v>65109.488117954344</v>
      </c>
      <c r="T4" s="2">
        <v>65312.077764779315</v>
      </c>
      <c r="U4" s="2">
        <v>63885.383413504256</v>
      </c>
      <c r="V4" s="2">
        <v>64045.897014213355</v>
      </c>
      <c r="W4" s="8">
        <f>INDEX(전체모델결과!$A$2:$I$910,MATCH(ARIMA1차!$A4&amp;"_"&amp;ARIMA1차!W$3,전체모델결과!$A$2:$A$910,0),5)</f>
        <v>63028.368066503499</v>
      </c>
      <c r="X4" s="8">
        <f>INDEX(전체모델결과!$A$2:$I$910,MATCH(ARIMA1차!$A4&amp;"_"&amp;ARIMA1차!X$3,전체모델결과!$A$2:$A$910,0),5)</f>
        <v>61996.453035793245</v>
      </c>
      <c r="Y4" s="8">
        <f>INDEX(전체모델결과!$A$2:$I$910,MATCH(ARIMA1차!$A4&amp;"_"&amp;ARIMA1차!Y$3,전체모델결과!$A$2:$A$910,0),5)</f>
        <v>60954.14880310664</v>
      </c>
      <c r="Z4" s="8">
        <f>INDEX(전체모델결과!$A$2:$I$910,MATCH(ARIMA1차!$A4&amp;"_"&amp;ARIMA1차!Z$3,전체모델결과!$A$2:$A$910,0),5)</f>
        <v>59904.341797239758</v>
      </c>
      <c r="AA4" s="8">
        <f>INDEX(전체모델결과!$A$2:$I$910,MATCH(ARIMA1차!$A4&amp;"_"&amp;ARIMA1차!AA$3,전체모델결과!$A$2:$A$910,0),5)</f>
        <v>58849.116511362277</v>
      </c>
      <c r="AB4" s="8">
        <f>INDEX(전체모델결과!$A$2:$I$910,MATCH(ARIMA1차!$A4&amp;"_"&amp;ARIMA1차!AB$3,전체모델결과!$A$2:$A$910,0),5)</f>
        <v>57789.978304546385</v>
      </c>
      <c r="AC4" s="8">
        <f>INDEX(전체모델결과!$A$2:$I$910,MATCH(ARIMA1차!$A4&amp;"_"&amp;ARIMA1차!AC$3,전체모델결과!$A$2:$A$910,0),5)</f>
        <v>56728.014302414842</v>
      </c>
      <c r="AD4" s="8">
        <f>INDEX(전체모델결과!$A$2:$I$910,MATCH(ARIMA1차!$A4&amp;"_"&amp;ARIMA1차!AD$3,전체모델결과!$A$2:$A$910,0),5)</f>
        <v>55664.009594813608</v>
      </c>
      <c r="AE4" s="8">
        <f>INDEX(전체모델결과!$A$2:$I$910,MATCH(ARIMA1차!$A4&amp;"_"&amp;ARIMA1차!AE$3,전체모델결과!$A$2:$A$910,0),5)</f>
        <v>54598.531150316594</v>
      </c>
      <c r="AG4" s="3">
        <f>(W4-실제값!W4)^2</f>
        <v>90888.140273625919</v>
      </c>
      <c r="AH4" s="3">
        <f>(X4-실제값!X4)^2</f>
        <v>27993.366424014934</v>
      </c>
      <c r="AI4" s="3">
        <f>(Y4-실제값!Y4)^2</f>
        <v>86269.388810808072</v>
      </c>
      <c r="AJ4" s="3">
        <f>(Z4-실제값!Z4)^2</f>
        <v>110079.21324974694</v>
      </c>
      <c r="AK4" s="3">
        <f>(AA4-실제값!AA4)^2</f>
        <v>3807141.7105446211</v>
      </c>
      <c r="AL4" s="3">
        <f>(AB4-실제값!AB4)^2</f>
        <v>572295.86316177086</v>
      </c>
      <c r="AM4" s="3">
        <f>(AC4-실제값!AC4)^2</f>
        <v>19492394.821130127</v>
      </c>
      <c r="AN4" s="3">
        <f>(AD4-실제값!AD4)^2</f>
        <v>13258623.839955673</v>
      </c>
    </row>
    <row r="5" spans="1:41" x14ac:dyDescent="0.3">
      <c r="A5" s="1">
        <v>1</v>
      </c>
      <c r="B5" s="2">
        <v>6839.3473391891848</v>
      </c>
      <c r="C5" s="2">
        <v>6113.3922204265373</v>
      </c>
      <c r="D5" s="2">
        <v>6058.0622767828045</v>
      </c>
      <c r="E5" s="2">
        <v>5779.5204906106701</v>
      </c>
      <c r="F5" s="2">
        <v>5730.6936102061736</v>
      </c>
      <c r="G5" s="2">
        <v>5648.6255862893622</v>
      </c>
      <c r="H5" s="2">
        <v>5655.5801539449512</v>
      </c>
      <c r="I5" s="2">
        <v>5387.7039021283726</v>
      </c>
      <c r="J5" s="2">
        <v>5230.8413393177916</v>
      </c>
      <c r="K5" s="2">
        <v>5232.455706153658</v>
      </c>
      <c r="L5" s="2">
        <v>5357.3895710613642</v>
      </c>
      <c r="M5" s="2">
        <v>4791.4686565875918</v>
      </c>
      <c r="N5" s="2">
        <v>5180.1515492211547</v>
      </c>
      <c r="O5" s="2">
        <v>5324.8615101887808</v>
      </c>
      <c r="P5" s="2">
        <v>4655.8508500139014</v>
      </c>
      <c r="Q5" s="2">
        <v>4525.9826399602316</v>
      </c>
      <c r="R5" s="2">
        <v>4533.3307549202118</v>
      </c>
      <c r="S5" s="2">
        <v>4432.5984638586669</v>
      </c>
      <c r="T5" s="2">
        <v>4586.2094883306472</v>
      </c>
      <c r="U5" s="2">
        <v>3945.8853297548894</v>
      </c>
      <c r="V5" s="2">
        <v>4520.5009598970873</v>
      </c>
      <c r="W5" s="8">
        <f>INDEX(전체모델결과!$A$2:$I$910,MATCH(ARIMA1차!$A5&amp;"_"&amp;ARIMA1차!W$3,전체모델결과!$A$2:$A$910,0),5)</f>
        <v>4052.5000401076395</v>
      </c>
      <c r="X5" s="8">
        <f>INDEX(전체모델결과!$A$2:$I$910,MATCH(ARIMA1차!$A5&amp;"_"&amp;ARIMA1차!X$3,전체모델결과!$A$2:$A$910,0),5)</f>
        <v>3946.7513320704456</v>
      </c>
      <c r="Y5" s="8">
        <f>INDEX(전체모델결과!$A$2:$I$910,MATCH(ARIMA1차!$A5&amp;"_"&amp;ARIMA1차!Y$3,전체모델결과!$A$2:$A$910,0),5)</f>
        <v>3841.0026240332809</v>
      </c>
      <c r="Z5" s="8">
        <f>INDEX(전체모델결과!$A$2:$I$910,MATCH(ARIMA1차!$A5&amp;"_"&amp;ARIMA1차!Z$3,전체모델결과!$A$2:$A$910,0),5)</f>
        <v>3735.253915996087</v>
      </c>
      <c r="AA5" s="8">
        <f>INDEX(전체모델결과!$A$2:$I$910,MATCH(ARIMA1차!$A5&amp;"_"&amp;ARIMA1차!AA$3,전체모델결과!$A$2:$A$910,0),5)</f>
        <v>3629.5052079588932</v>
      </c>
      <c r="AB5" s="8">
        <f>INDEX(전체모델결과!$A$2:$I$910,MATCH(ARIMA1차!$A5&amp;"_"&amp;ARIMA1차!AB$3,전체모델결과!$A$2:$A$910,0),5)</f>
        <v>3523.7564999217284</v>
      </c>
      <c r="AC5" s="8">
        <f>INDEX(전체모델결과!$A$2:$I$910,MATCH(ARIMA1차!$A5&amp;"_"&amp;ARIMA1차!AC$3,전체모델결과!$A$2:$A$910,0),5)</f>
        <v>3418.0077918845345</v>
      </c>
      <c r="AD5" s="8">
        <f>INDEX(전체모델결과!$A$2:$I$910,MATCH(ARIMA1차!$A5&amp;"_"&amp;ARIMA1차!AD$3,전체모델결과!$A$2:$A$910,0),5)</f>
        <v>3312.2590838473698</v>
      </c>
      <c r="AE5" s="8">
        <f>INDEX(전체모델결과!$A$2:$I$910,MATCH(ARIMA1차!$A5&amp;"_"&amp;ARIMA1차!AE$3,전체모델결과!$A$2:$A$910,0),5)</f>
        <v>3206.5103758101759</v>
      </c>
      <c r="AG5" s="3">
        <f>(W5-실제값!W5)^2</f>
        <v>50984.419212982182</v>
      </c>
      <c r="AH5" s="3">
        <f>(X5-실제값!X5)^2</f>
        <v>79162.098602498329</v>
      </c>
      <c r="AI5" s="3">
        <f>(Y5-실제값!Y5)^2</f>
        <v>86983.826169150314</v>
      </c>
      <c r="AJ5" s="3">
        <f>(Z5-실제값!Z5)^2</f>
        <v>185247.65413209188</v>
      </c>
      <c r="AK5" s="3">
        <f>(AA5-실제값!AA5)^2</f>
        <v>136329.5191333312</v>
      </c>
      <c r="AL5" s="3">
        <f>(AB5-실제값!AB5)^2</f>
        <v>271480.38309641479</v>
      </c>
      <c r="AM5" s="3">
        <f>(AC5-실제값!AC5)^2</f>
        <v>1621924.4892204686</v>
      </c>
      <c r="AN5" s="3">
        <f>(AD5-실제값!AD5)^2</f>
        <v>2149315.9128835863</v>
      </c>
    </row>
    <row r="6" spans="1:41" x14ac:dyDescent="0.3">
      <c r="A6" s="1">
        <v>2</v>
      </c>
      <c r="B6" s="2">
        <v>4701.4940093401856</v>
      </c>
      <c r="C6" s="2">
        <v>4388.9051813565648</v>
      </c>
      <c r="D6" s="2">
        <v>4017.3179313606674</v>
      </c>
      <c r="E6" s="2">
        <v>3934.6370084571417</v>
      </c>
      <c r="F6" s="2">
        <v>4100.8502393605186</v>
      </c>
      <c r="G6" s="2">
        <v>3817.3657091481409</v>
      </c>
      <c r="H6" s="2">
        <v>3845.0459203056353</v>
      </c>
      <c r="I6" s="2">
        <v>3693.4859481161875</v>
      </c>
      <c r="J6" s="2">
        <v>3730.3295721305458</v>
      </c>
      <c r="K6" s="2">
        <v>3298.0573417537389</v>
      </c>
      <c r="L6" s="2">
        <v>3661.7913474137176</v>
      </c>
      <c r="M6" s="2">
        <v>3292.6719471249985</v>
      </c>
      <c r="N6" s="2">
        <v>3274.0937446735579</v>
      </c>
      <c r="O6" s="2">
        <v>3330.7342112456454</v>
      </c>
      <c r="P6" s="2">
        <v>3161.5719638882942</v>
      </c>
      <c r="Q6" s="2">
        <v>3153.2965084063339</v>
      </c>
      <c r="R6" s="2">
        <v>3008.5308726296644</v>
      </c>
      <c r="S6" s="2">
        <v>3055.2743898941671</v>
      </c>
      <c r="T6" s="2">
        <v>2891.0371419056823</v>
      </c>
      <c r="U6" s="2">
        <v>2768.6212150301512</v>
      </c>
      <c r="V6" s="2">
        <v>2773.7575549841395</v>
      </c>
      <c r="W6" s="8">
        <f>INDEX(전체모델결과!$A$2:$I$910,MATCH(ARIMA1차!$A6&amp;"_"&amp;ARIMA1차!W$3,전체모델결과!$A$2:$A$910,0),5)</f>
        <v>2609.8512955107726</v>
      </c>
      <c r="X6" s="8">
        <f>INDEX(전체모델결과!$A$2:$I$910,MATCH(ARIMA1차!$A6&amp;"_"&amp;ARIMA1차!X$3,전체모델결과!$A$2:$A$910,0),5)</f>
        <v>2527.2019771003979</v>
      </c>
      <c r="Y6" s="8">
        <f>INDEX(전체모델결과!$A$2:$I$910,MATCH(ARIMA1차!$A6&amp;"_"&amp;ARIMA1차!Y$3,전체모델결과!$A$2:$A$910,0),5)</f>
        <v>2444.5526586899941</v>
      </c>
      <c r="Z6" s="8">
        <f>INDEX(전체모델결과!$A$2:$I$910,MATCH(ARIMA1차!$A6&amp;"_"&amp;ARIMA1차!Z$3,전체모델결과!$A$2:$A$910,0),5)</f>
        <v>2361.9033402796194</v>
      </c>
      <c r="AA6" s="8">
        <f>INDEX(전체모델결과!$A$2:$I$910,MATCH(ARIMA1차!$A6&amp;"_"&amp;ARIMA1차!AA$3,전체모델결과!$A$2:$A$910,0),5)</f>
        <v>2279.2540218692156</v>
      </c>
      <c r="AB6" s="8">
        <f>INDEX(전체모델결과!$A$2:$I$910,MATCH(ARIMA1차!$A6&amp;"_"&amp;ARIMA1차!AB$3,전체모델결과!$A$2:$A$910,0),5)</f>
        <v>2196.604703458841</v>
      </c>
      <c r="AC6" s="8">
        <f>INDEX(전체모델결과!$A$2:$I$910,MATCH(ARIMA1차!$A6&amp;"_"&amp;ARIMA1차!AC$3,전체모델결과!$A$2:$A$910,0),5)</f>
        <v>2113.9553850484663</v>
      </c>
      <c r="AD6" s="8">
        <f>INDEX(전체모델결과!$A$2:$I$910,MATCH(ARIMA1차!$A6&amp;"_"&amp;ARIMA1차!AD$3,전체모델결과!$A$2:$A$910,0),5)</f>
        <v>2031.3060666380625</v>
      </c>
      <c r="AE6" s="8">
        <f>INDEX(전체모델결과!$A$2:$I$910,MATCH(ARIMA1차!$A6&amp;"_"&amp;ARIMA1차!AE$3,전체모델결과!$A$2:$A$910,0),5)</f>
        <v>1948.6567482276878</v>
      </c>
      <c r="AG6" s="3">
        <f>(W6-실제값!W6)^2</f>
        <v>41996.425574556182</v>
      </c>
      <c r="AH6" s="3">
        <f>(X6-실제값!X6)^2</f>
        <v>100607.34771429349</v>
      </c>
      <c r="AI6" s="3">
        <f>(Y6-실제값!Y6)^2</f>
        <v>283247.92861458467</v>
      </c>
      <c r="AJ6" s="3">
        <f>(Z6-실제값!Z6)^2</f>
        <v>34647.384810532458</v>
      </c>
      <c r="AK6" s="3">
        <f>(AA6-실제값!AA6)^2</f>
        <v>69418.067026036035</v>
      </c>
      <c r="AL6" s="3">
        <f>(AB6-실제값!AB6)^2</f>
        <v>184296.09377547115</v>
      </c>
      <c r="AM6" s="3">
        <f>(AC6-실제값!AC6)^2</f>
        <v>834959.89342992939</v>
      </c>
      <c r="AN6" s="3">
        <f>(AD6-실제값!AD6)^2</f>
        <v>1641716.6195705852</v>
      </c>
    </row>
    <row r="7" spans="1:41" x14ac:dyDescent="0.3">
      <c r="A7" s="1">
        <v>3</v>
      </c>
      <c r="B7" s="2">
        <v>3480.0646490263516</v>
      </c>
      <c r="C7" s="2">
        <v>3559.9939260123269</v>
      </c>
      <c r="D7" s="2">
        <v>3257.8705627879744</v>
      </c>
      <c r="E7" s="2">
        <v>2878.1787173720763</v>
      </c>
      <c r="F7" s="2">
        <v>3056.872830688294</v>
      </c>
      <c r="G7" s="2">
        <v>2854.937044118913</v>
      </c>
      <c r="H7" s="2">
        <v>2889.5161661774723</v>
      </c>
      <c r="I7" s="2">
        <v>2761.4781322092581</v>
      </c>
      <c r="J7" s="2">
        <v>2966.4029470619648</v>
      </c>
      <c r="K7" s="2">
        <v>2517.262391327451</v>
      </c>
      <c r="L7" s="2">
        <v>2557.8871272827364</v>
      </c>
      <c r="M7" s="2">
        <v>2488.3197211743109</v>
      </c>
      <c r="N7" s="2">
        <v>2456.2291815960875</v>
      </c>
      <c r="O7" s="2">
        <v>2541.1579934187316</v>
      </c>
      <c r="P7" s="2">
        <v>2431.8258137174944</v>
      </c>
      <c r="Q7" s="2">
        <v>2434.2643283182406</v>
      </c>
      <c r="R7" s="2">
        <v>2345.6050433959817</v>
      </c>
      <c r="S7" s="2">
        <v>2234.6133356270143</v>
      </c>
      <c r="T7" s="2">
        <v>2117.9377029733291</v>
      </c>
      <c r="U7" s="2">
        <v>2098.8611237298742</v>
      </c>
      <c r="V7" s="2">
        <v>2263.3605235085683</v>
      </c>
      <c r="W7" s="8">
        <f>INDEX(전체모델결과!$A$2:$I$910,MATCH(ARIMA1차!$A7&amp;"_"&amp;ARIMA1차!W$3,전체모델결과!$A$2:$A$910,0),5)</f>
        <v>1977.930831169273</v>
      </c>
      <c r="X7" s="8">
        <f>INDEX(전체모델결과!$A$2:$I$910,MATCH(ARIMA1차!$A7&amp;"_"&amp;ARIMA1차!X$3,전체모델결과!$A$2:$A$910,0),5)</f>
        <v>1914.4845462906815</v>
      </c>
      <c r="Y7" s="8">
        <f>INDEX(전체모델결과!$A$2:$I$910,MATCH(ARIMA1차!$A7&amp;"_"&amp;ARIMA1차!Y$3,전체모델결과!$A$2:$A$910,0),5)</f>
        <v>1851.0382614120754</v>
      </c>
      <c r="Z7" s="8">
        <f>INDEX(전체모델결과!$A$2:$I$910,MATCH(ARIMA1차!$A7&amp;"_"&amp;ARIMA1차!Z$3,전체모델결과!$A$2:$A$910,0),5)</f>
        <v>1787.5919765334693</v>
      </c>
      <c r="AA7" s="8">
        <f>INDEX(전체모델결과!$A$2:$I$910,MATCH(ARIMA1차!$A7&amp;"_"&amp;ARIMA1차!AA$3,전체모델결과!$A$2:$A$910,0),5)</f>
        <v>1724.1456916548632</v>
      </c>
      <c r="AB7" s="8">
        <f>INDEX(전체모델결과!$A$2:$I$910,MATCH(ARIMA1차!$A7&amp;"_"&amp;ARIMA1차!AB$3,전체모델결과!$A$2:$A$910,0),5)</f>
        <v>1660.6994067762571</v>
      </c>
      <c r="AC7" s="8">
        <f>INDEX(전체모델결과!$A$2:$I$910,MATCH(ARIMA1차!$A7&amp;"_"&amp;ARIMA1차!AC$3,전체모델결과!$A$2:$A$910,0),5)</f>
        <v>1597.2531218976656</v>
      </c>
      <c r="AD7" s="8">
        <f>INDEX(전체모델결과!$A$2:$I$910,MATCH(ARIMA1차!$A7&amp;"_"&amp;ARIMA1차!AD$3,전체모델결과!$A$2:$A$910,0),5)</f>
        <v>1533.8068370190595</v>
      </c>
      <c r="AE7" s="8">
        <f>INDEX(전체모델결과!$A$2:$I$910,MATCH(ARIMA1차!$A7&amp;"_"&amp;ARIMA1차!AE$3,전체모델결과!$A$2:$A$910,0),5)</f>
        <v>1470.3605521404534</v>
      </c>
      <c r="AG7" s="3">
        <f>(W7-실제값!W7)^2</f>
        <v>103902.79016818223</v>
      </c>
      <c r="AH7" s="3">
        <f>(X7-실제값!X7)^2</f>
        <v>116119.6133954406</v>
      </c>
      <c r="AI7" s="3">
        <f>(Y7-실제값!Y7)^2</f>
        <v>126700.65271622877</v>
      </c>
      <c r="AJ7" s="3">
        <f>(Z7-실제값!Z7)^2</f>
        <v>12015.924289251125</v>
      </c>
      <c r="AK7" s="3">
        <f>(AA7-실제값!AA7)^2</f>
        <v>88965.598717268571</v>
      </c>
      <c r="AL7" s="3">
        <f>(AB7-실제값!AB7)^2</f>
        <v>226236.09542473935</v>
      </c>
      <c r="AM7" s="3">
        <f>(AC7-실제값!AC7)^2</f>
        <v>392186.46638438129</v>
      </c>
      <c r="AN7" s="3">
        <f>(AD7-실제값!AD7)^2</f>
        <v>684079.04476019379</v>
      </c>
    </row>
    <row r="8" spans="1:41" x14ac:dyDescent="0.3">
      <c r="A8" s="1">
        <v>4</v>
      </c>
      <c r="B8" s="2">
        <v>2865.8427026107765</v>
      </c>
      <c r="C8" s="2">
        <v>2703.4091441809196</v>
      </c>
      <c r="D8" s="2">
        <v>2468.2281235010496</v>
      </c>
      <c r="E8" s="2">
        <v>2323.5320634907466</v>
      </c>
      <c r="F8" s="2">
        <v>2337.0529384365364</v>
      </c>
      <c r="G8" s="2">
        <v>2141.5737222376642</v>
      </c>
      <c r="H8" s="2">
        <v>2419.0878166418761</v>
      </c>
      <c r="I8" s="2">
        <v>2355.4674648413552</v>
      </c>
      <c r="J8" s="2">
        <v>2212.9446159952267</v>
      </c>
      <c r="K8" s="2">
        <v>2116.0694693553874</v>
      </c>
      <c r="L8" s="2">
        <v>2068.3887615195499</v>
      </c>
      <c r="M8" s="2">
        <v>1936.0089620632887</v>
      </c>
      <c r="N8" s="2">
        <v>2023.4810625596899</v>
      </c>
      <c r="O8" s="2">
        <v>1912.4911044761184</v>
      </c>
      <c r="P8" s="2">
        <v>1792.7049175781317</v>
      </c>
      <c r="Q8" s="2">
        <v>1765.1712896379925</v>
      </c>
      <c r="R8" s="2">
        <v>1794.6428505379117</v>
      </c>
      <c r="S8" s="2">
        <v>1969.0235027825252</v>
      </c>
      <c r="T8" s="2">
        <v>1808.2082589479537</v>
      </c>
      <c r="U8" s="2">
        <v>1886.1796701281767</v>
      </c>
      <c r="V8" s="2">
        <v>1662.5157804811279</v>
      </c>
      <c r="W8" s="8">
        <f>INDEX(전체모델결과!$A$2:$I$910,MATCH(ARIMA1차!$A8&amp;"_"&amp;ARIMA1차!W$3,전체모델결과!$A$2:$A$910,0),5)</f>
        <v>1594.9362717802194</v>
      </c>
      <c r="X8" s="8">
        <f>INDEX(전체모델결과!$A$2:$I$910,MATCH(ARIMA1차!$A8&amp;"_"&amp;ARIMA1차!X$3,전체모델결과!$A$2:$A$910,0),5)</f>
        <v>1537.1274427261485</v>
      </c>
      <c r="Y8" s="8">
        <f>INDEX(전체모델결과!$A$2:$I$910,MATCH(ARIMA1차!$A8&amp;"_"&amp;ARIMA1차!Y$3,전체모델결과!$A$2:$A$910,0),5)</f>
        <v>1483.6341170238418</v>
      </c>
      <c r="Z8" s="8">
        <f>INDEX(전체모델결과!$A$2:$I$910,MATCH(ARIMA1차!$A8&amp;"_"&amp;ARIMA1차!Z$3,전체모델결과!$A$2:$A$910,0),5)</f>
        <v>1432.0468582331862</v>
      </c>
      <c r="AA8" s="8">
        <f>INDEX(전체모델결과!$A$2:$I$910,MATCH(ARIMA1차!$A8&amp;"_"&amp;ARIMA1차!AA$3,전체모델결과!$A$2:$A$910,0),5)</f>
        <v>1381.3014690404507</v>
      </c>
      <c r="AB8" s="8">
        <f>INDEX(전체모델결과!$A$2:$I$910,MATCH(ARIMA1차!$A8&amp;"_"&amp;ARIMA1차!AB$3,전체모델결과!$A$2:$A$910,0),5)</f>
        <v>1330.9279159126654</v>
      </c>
      <c r="AC8" s="8">
        <f>INDEX(전체모델결과!$A$2:$I$910,MATCH(ARIMA1차!$A8&amp;"_"&amp;ARIMA1차!AC$3,전체모델결과!$A$2:$A$910,0),5)</f>
        <v>1280.7185949409215</v>
      </c>
      <c r="AD8" s="8">
        <f>INDEX(전체모델결과!$A$2:$I$910,MATCH(ARIMA1차!$A8&amp;"_"&amp;ARIMA1차!AD$3,전체모델결과!$A$2:$A$910,0),5)</f>
        <v>1230.5818118524862</v>
      </c>
      <c r="AE8" s="8">
        <f>INDEX(전체모델결과!$A$2:$I$910,MATCH(ARIMA1차!$A8&amp;"_"&amp;ARIMA1차!AE$3,전체모델결과!$A$2:$A$910,0),5)</f>
        <v>1180.4770672188624</v>
      </c>
      <c r="AG8" s="3">
        <f>(W8-실제값!W8)^2</f>
        <v>5506.082851504525</v>
      </c>
      <c r="AH8" s="3">
        <f>(X8-실제값!X8)^2</f>
        <v>2928.636391193585</v>
      </c>
      <c r="AI8" s="3">
        <f>(Y8-실제값!Y8)^2</f>
        <v>41292.704955440859</v>
      </c>
      <c r="AJ8" s="3">
        <f>(Z8-실제값!Z8)^2</f>
        <v>5694.1008880981017</v>
      </c>
      <c r="AK8" s="3">
        <f>(AA8-실제값!AA8)^2</f>
        <v>10644.646646198009</v>
      </c>
      <c r="AL8" s="3">
        <f>(AB8-실제값!AB8)^2</f>
        <v>100453.44849495805</v>
      </c>
      <c r="AM8" s="3">
        <f>(AC8-실제값!AC8)^2</f>
        <v>211901.76898771361</v>
      </c>
      <c r="AN8" s="3">
        <f>(AD8-실제값!AD8)^2</f>
        <v>311598.97336974624</v>
      </c>
    </row>
    <row r="9" spans="1:41" x14ac:dyDescent="0.3">
      <c r="A9" s="1">
        <v>5</v>
      </c>
      <c r="B9" s="2">
        <v>2482.162907116935</v>
      </c>
      <c r="C9" s="2">
        <v>2601.0110897832146</v>
      </c>
      <c r="D9" s="2">
        <v>2267.2880739397551</v>
      </c>
      <c r="E9" s="2">
        <v>2277.9464070306058</v>
      </c>
      <c r="F9" s="2">
        <v>2170.7548277252363</v>
      </c>
      <c r="G9" s="2">
        <v>2103.4630069828695</v>
      </c>
      <c r="H9" s="2">
        <v>1899.7442902530788</v>
      </c>
      <c r="I9" s="2">
        <v>1863.3358560495001</v>
      </c>
      <c r="J9" s="2">
        <v>1940.8385452986165</v>
      </c>
      <c r="K9" s="2">
        <v>1807.6360273322459</v>
      </c>
      <c r="L9" s="2">
        <v>1711.8792565975698</v>
      </c>
      <c r="M9" s="2">
        <v>2000.5546728249158</v>
      </c>
      <c r="N9" s="2">
        <v>1680.6529654352948</v>
      </c>
      <c r="O9" s="2">
        <v>1533.7896617262606</v>
      </c>
      <c r="P9" s="2">
        <v>1538.307221079348</v>
      </c>
      <c r="Q9" s="2">
        <v>1405.5454742116794</v>
      </c>
      <c r="R9" s="2">
        <v>1565.1523594352566</v>
      </c>
      <c r="S9" s="2">
        <v>1423.6491829800079</v>
      </c>
      <c r="T9" s="2">
        <v>1494.4420910188956</v>
      </c>
      <c r="U9" s="2">
        <v>1402.9876714543425</v>
      </c>
      <c r="V9" s="2">
        <v>1567.4938475549097</v>
      </c>
      <c r="W9" s="8">
        <f>INDEX(전체모델결과!$A$2:$I$910,MATCH(ARIMA1차!$A9&amp;"_"&amp;ARIMA1차!W$3,전체모델결과!$A$2:$A$910,0),5)</f>
        <v>1245.0284735186578</v>
      </c>
      <c r="X9" s="8">
        <f>INDEX(전체모델결과!$A$2:$I$910,MATCH(ARIMA1차!$A9&amp;"_"&amp;ARIMA1차!X$3,전체모델결과!$A$2:$A$910,0),5)</f>
        <v>1190.5131597007421</v>
      </c>
      <c r="Y9" s="8">
        <f>INDEX(전체모델결과!$A$2:$I$910,MATCH(ARIMA1차!$A9&amp;"_"&amp;ARIMA1차!Y$3,전체모델결과!$A$2:$A$910,0),5)</f>
        <v>1135.9978458828264</v>
      </c>
      <c r="Z9" s="8">
        <f>INDEX(전체모델결과!$A$2:$I$910,MATCH(ARIMA1차!$A9&amp;"_"&amp;ARIMA1차!Z$3,전체모델결과!$A$2:$A$910,0),5)</f>
        <v>1081.4825320649106</v>
      </c>
      <c r="AA9" s="8">
        <f>INDEX(전체모델결과!$A$2:$I$910,MATCH(ARIMA1차!$A9&amp;"_"&amp;ARIMA1차!AA$3,전체모델결과!$A$2:$A$910,0),5)</f>
        <v>1026.9672182469803</v>
      </c>
      <c r="AB9" s="8">
        <f>INDEX(전체모델결과!$A$2:$I$910,MATCH(ARIMA1차!$A9&amp;"_"&amp;ARIMA1차!AB$3,전체모델결과!$A$2:$A$910,0),5)</f>
        <v>972.4519044290646</v>
      </c>
      <c r="AC9" s="8">
        <f>INDEX(전체모델결과!$A$2:$I$910,MATCH(ARIMA1차!$A9&amp;"_"&amp;ARIMA1차!AC$3,전체모델결과!$A$2:$A$910,0),5)</f>
        <v>917.93659061114886</v>
      </c>
      <c r="AD9" s="8">
        <f>INDEX(전체모델결과!$A$2:$I$910,MATCH(ARIMA1차!$A9&amp;"_"&amp;ARIMA1차!AD$3,전체모델결과!$A$2:$A$910,0),5)</f>
        <v>863.42127679323312</v>
      </c>
      <c r="AE9" s="8">
        <f>INDEX(전체모델결과!$A$2:$I$910,MATCH(ARIMA1차!$A9&amp;"_"&amp;ARIMA1차!AE$3,전체모델결과!$A$2:$A$910,0),5)</f>
        <v>808.90596297531738</v>
      </c>
      <c r="AG9" s="3">
        <f>(W9-실제값!W9)^2</f>
        <v>26836.023534298725</v>
      </c>
      <c r="AH9" s="3">
        <f>(X9-실제값!X9)^2</f>
        <v>71957.236717038468</v>
      </c>
      <c r="AI9" s="3">
        <f>(Y9-실제값!Y9)^2</f>
        <v>89206.803262592279</v>
      </c>
      <c r="AJ9" s="3">
        <f>(Z9-실제값!Z9)^2</f>
        <v>111118.65744568234</v>
      </c>
      <c r="AK9" s="3">
        <f>(AA9-실제값!AA9)^2</f>
        <v>184275.24870164416</v>
      </c>
      <c r="AL9" s="3">
        <f>(AB9-실제값!AB9)^2</f>
        <v>227442.30619554507</v>
      </c>
      <c r="AM9" s="3">
        <f>(AC9-실제값!AC9)^2</f>
        <v>551810.09852837399</v>
      </c>
      <c r="AN9" s="3">
        <f>(AD9-실제값!AD9)^2</f>
        <v>635512.05003861373</v>
      </c>
    </row>
    <row r="10" spans="1:41" x14ac:dyDescent="0.3">
      <c r="A10" s="1">
        <v>6</v>
      </c>
      <c r="B10" s="2">
        <v>2199.0673360816586</v>
      </c>
      <c r="C10" s="2">
        <v>2332.8037838657951</v>
      </c>
      <c r="D10" s="2">
        <v>2055.0700368838748</v>
      </c>
      <c r="E10" s="2">
        <v>1974.3920984232279</v>
      </c>
      <c r="F10" s="2">
        <v>1834.7328018117496</v>
      </c>
      <c r="G10" s="2">
        <v>1843.5250348289164</v>
      </c>
      <c r="H10" s="2">
        <v>1723.9227635795041</v>
      </c>
      <c r="I10" s="2">
        <v>1610.7004098129607</v>
      </c>
      <c r="J10" s="2">
        <v>1721.5109148324416</v>
      </c>
      <c r="K10" s="2">
        <v>1788.3157361133958</v>
      </c>
      <c r="L10" s="2">
        <v>1692.9099672586456</v>
      </c>
      <c r="M10" s="2">
        <v>1439.4798314655147</v>
      </c>
      <c r="N10" s="2">
        <v>1549.0923694469282</v>
      </c>
      <c r="O10" s="2">
        <v>1317.54413656971</v>
      </c>
      <c r="P10" s="2">
        <v>1346.2213272147612</v>
      </c>
      <c r="Q10" s="2">
        <v>1234.6463912121608</v>
      </c>
      <c r="R10" s="2">
        <v>1360.2717052132896</v>
      </c>
      <c r="S10" s="2">
        <v>1163.8017263821976</v>
      </c>
      <c r="T10" s="2">
        <v>1306.1538277338498</v>
      </c>
      <c r="U10" s="2">
        <v>1282.2700731781529</v>
      </c>
      <c r="V10" s="2">
        <v>1360.2452797825852</v>
      </c>
      <c r="W10" s="8">
        <f>INDEX(전체모델결과!$A$2:$I$910,MATCH(ARIMA1차!$A10&amp;"_"&amp;ARIMA1차!W$3,전체모델결과!$A$2:$A$910,0),5)</f>
        <v>1075.7904511050729</v>
      </c>
      <c r="X10" s="8">
        <f>INDEX(전체모델결과!$A$2:$I$910,MATCH(ARIMA1차!$A10&amp;"_"&amp;ARIMA1차!X$3,전체모델결과!$A$2:$A$910,0),5)</f>
        <v>1025.8117581246188</v>
      </c>
      <c r="Y10" s="8">
        <f>INDEX(전체모델결과!$A$2:$I$910,MATCH(ARIMA1차!$A10&amp;"_"&amp;ARIMA1차!Y$3,전체모델결과!$A$2:$A$910,0),5)</f>
        <v>975.83306514416472</v>
      </c>
      <c r="Z10" s="8">
        <f>INDEX(전체모델결과!$A$2:$I$910,MATCH(ARIMA1차!$A10&amp;"_"&amp;ARIMA1차!Z$3,전체모델결과!$A$2:$A$910,0),5)</f>
        <v>925.85437216371065</v>
      </c>
      <c r="AA10" s="8">
        <f>INDEX(전체모델결과!$A$2:$I$910,MATCH(ARIMA1차!$A10&amp;"_"&amp;ARIMA1차!AA$3,전체모델결과!$A$2:$A$910,0),5)</f>
        <v>875.87567918325658</v>
      </c>
      <c r="AB10" s="8">
        <f>INDEX(전체모델결과!$A$2:$I$910,MATCH(ARIMA1차!$A10&amp;"_"&amp;ARIMA1차!AB$3,전체모델결과!$A$2:$A$910,0),5)</f>
        <v>825.89698620280251</v>
      </c>
      <c r="AC10" s="8">
        <f>INDEX(전체모델결과!$A$2:$I$910,MATCH(ARIMA1차!$A10&amp;"_"&amp;ARIMA1차!AC$3,전체모델결과!$A$2:$A$910,0),5)</f>
        <v>775.91829322234844</v>
      </c>
      <c r="AD10" s="8">
        <f>INDEX(전체모델결과!$A$2:$I$910,MATCH(ARIMA1차!$A10&amp;"_"&amp;ARIMA1차!AD$3,전체모델결과!$A$2:$A$910,0),5)</f>
        <v>725.93960024189437</v>
      </c>
      <c r="AE10" s="8">
        <f>INDEX(전체모델결과!$A$2:$I$910,MATCH(ARIMA1차!$A10&amp;"_"&amp;ARIMA1차!AE$3,전체모델결과!$A$2:$A$910,0),5)</f>
        <v>675.9609072614403</v>
      </c>
      <c r="AG10" s="3">
        <f>(W10-실제값!W10)^2</f>
        <v>87948.865236163867</v>
      </c>
      <c r="AH10" s="3">
        <f>(X10-실제값!X10)^2</f>
        <v>21227.126085392072</v>
      </c>
      <c r="AI10" s="3">
        <f>(Y10-실제값!Y10)^2</f>
        <v>51179.625052608717</v>
      </c>
      <c r="AJ10" s="3">
        <f>(Z10-실제값!Z10)^2</f>
        <v>135989.63122225474</v>
      </c>
      <c r="AK10" s="3">
        <f>(AA10-실제값!AA10)^2</f>
        <v>107338.45353490885</v>
      </c>
      <c r="AL10" s="3">
        <f>(AB10-실제값!AB10)^2</f>
        <v>328061.59228900232</v>
      </c>
      <c r="AM10" s="3">
        <f>(AC10-실제값!AC10)^2</f>
        <v>375133.11005691689</v>
      </c>
      <c r="AN10" s="3">
        <f>(AD10-실제값!AD10)^2</f>
        <v>380539.16639481526</v>
      </c>
    </row>
    <row r="11" spans="1:41" x14ac:dyDescent="0.3">
      <c r="A11" s="1">
        <v>7</v>
      </c>
      <c r="B11" s="2">
        <v>2142.1907096307605</v>
      </c>
      <c r="C11" s="2">
        <v>2096.7596051830628</v>
      </c>
      <c r="D11" s="2">
        <v>1882.0853959701903</v>
      </c>
      <c r="E11" s="2">
        <v>2030.2086801475339</v>
      </c>
      <c r="F11" s="2">
        <v>1808.8335722022161</v>
      </c>
      <c r="G11" s="2">
        <v>1642.2417432556033</v>
      </c>
      <c r="H11" s="2">
        <v>1469.9034073317855</v>
      </c>
      <c r="I11" s="2">
        <v>1593.2304747230721</v>
      </c>
      <c r="J11" s="2">
        <v>1527.5598621757174</v>
      </c>
      <c r="K11" s="2">
        <v>1580.6137867518937</v>
      </c>
      <c r="L11" s="2">
        <v>1471.1560774442946</v>
      </c>
      <c r="M11" s="2">
        <v>1455.9842063075259</v>
      </c>
      <c r="N11" s="2">
        <v>1497.2365692551907</v>
      </c>
      <c r="O11" s="2">
        <v>1382.8147216704881</v>
      </c>
      <c r="P11" s="2">
        <v>1260.5235343389124</v>
      </c>
      <c r="Q11" s="2">
        <v>1303.6863709410613</v>
      </c>
      <c r="R11" s="2">
        <v>1234.5371830910933</v>
      </c>
      <c r="S11" s="2">
        <v>1381.0381231253648</v>
      </c>
      <c r="T11" s="2">
        <v>1204.0323033238769</v>
      </c>
      <c r="U11" s="2">
        <v>1293.2440927646612</v>
      </c>
      <c r="V11" s="2">
        <v>1136.9503168702988</v>
      </c>
      <c r="W11" s="8">
        <f>INDEX(전체모델결과!$A$2:$I$910,MATCH(ARIMA1차!$A11&amp;"_"&amp;ARIMA1차!W$3,전체모델결과!$A$2:$A$910,0),5)</f>
        <v>1067.0830230696668</v>
      </c>
      <c r="X11" s="8">
        <f>INDEX(전체모델결과!$A$2:$I$910,MATCH(ARIMA1차!$A11&amp;"_"&amp;ARIMA1차!X$3,전체모델결과!$A$2:$A$910,0),5)</f>
        <v>1012.1108304028126</v>
      </c>
      <c r="Y11" s="8">
        <f>INDEX(전체모델결과!$A$2:$I$910,MATCH(ARIMA1차!$A11&amp;"_"&amp;ARIMA1차!Y$3,전체모델결과!$A$2:$A$910,0),5)</f>
        <v>963.03390096237911</v>
      </c>
      <c r="Z11" s="8">
        <f>INDEX(전체모델결과!$A$2:$I$910,MATCH(ARIMA1차!$A11&amp;"_"&amp;ARIMA1차!Z$3,전체모델결과!$A$2:$A$910,0),5)</f>
        <v>916.29023050395961</v>
      </c>
      <c r="AA11" s="8">
        <f>INDEX(전체모델결과!$A$2:$I$910,MATCH(ARIMA1차!$A11&amp;"_"&amp;ARIMA1차!AA$3,전체모델결과!$A$2:$A$910,0),5)</f>
        <v>870.47002983274683</v>
      </c>
      <c r="AB11" s="8">
        <f>INDEX(전체모델결과!$A$2:$I$910,MATCH(ARIMA1차!$A11&amp;"_"&amp;ARIMA1차!AB$3,전체모델결과!$A$2:$A$910,0),5)</f>
        <v>825.01532499996688</v>
      </c>
      <c r="AC11" s="8">
        <f>INDEX(전체모델결과!$A$2:$I$910,MATCH(ARIMA1차!$A11&amp;"_"&amp;ARIMA1차!AC$3,전체모델결과!$A$2:$A$910,0),5)</f>
        <v>779.70527807558676</v>
      </c>
      <c r="AD11" s="8">
        <f>INDEX(전체모델결과!$A$2:$I$910,MATCH(ARIMA1차!$A11&amp;"_"&amp;ARIMA1차!AD$3,전체모델결과!$A$2:$A$910,0),5)</f>
        <v>734.45248463610915</v>
      </c>
      <c r="AE11" s="8">
        <f>INDEX(전체모델결과!$A$2:$I$910,MATCH(ARIMA1차!$A11&amp;"_"&amp;ARIMA1차!AE$3,전체모델결과!$A$2:$A$910,0),5)</f>
        <v>689.22235128878617</v>
      </c>
      <c r="AG11" s="3">
        <f>(W11-실제값!W11)^2</f>
        <v>55703.215667524673</v>
      </c>
      <c r="AH11" s="3">
        <f>(X11-실제값!X11)^2</f>
        <v>80018.860190860942</v>
      </c>
      <c r="AI11" s="3">
        <f>(Y11-실제값!Y11)^2</f>
        <v>44016.597175599512</v>
      </c>
      <c r="AJ11" s="3">
        <f>(Z11-실제값!Z11)^2</f>
        <v>66922.337933225528</v>
      </c>
      <c r="AK11" s="3">
        <f>(AA11-실제값!AA11)^2</f>
        <v>79820.816919281424</v>
      </c>
      <c r="AL11" s="3">
        <f>(AB11-실제값!AB11)^2</f>
        <v>166190.88432483847</v>
      </c>
      <c r="AM11" s="3">
        <f>(AC11-실제값!AC11)^2</f>
        <v>126284.31560670969</v>
      </c>
      <c r="AN11" s="3">
        <f>(AD11-실제값!AD11)^2</f>
        <v>280734.56963893614</v>
      </c>
    </row>
    <row r="12" spans="1:41" x14ac:dyDescent="0.3">
      <c r="A12" s="1">
        <v>8</v>
      </c>
      <c r="B12" s="2">
        <v>2331.5176086007123</v>
      </c>
      <c r="C12" s="2">
        <v>2002.3979820441762</v>
      </c>
      <c r="D12" s="2">
        <v>1967.606121671043</v>
      </c>
      <c r="E12" s="2">
        <v>1711.1294022492905</v>
      </c>
      <c r="F12" s="2">
        <v>1830.2498037205376</v>
      </c>
      <c r="G12" s="2">
        <v>1634.8616420357753</v>
      </c>
      <c r="H12" s="2">
        <v>1593.0613546108495</v>
      </c>
      <c r="I12" s="2">
        <v>1673.382768794763</v>
      </c>
      <c r="J12" s="2">
        <v>1569.8361015949652</v>
      </c>
      <c r="K12" s="2">
        <v>1464.450096770247</v>
      </c>
      <c r="L12" s="2">
        <v>1480.3317105059816</v>
      </c>
      <c r="M12" s="2">
        <v>1531.5722561273781</v>
      </c>
      <c r="N12" s="2">
        <v>1424.4660962547687</v>
      </c>
      <c r="O12" s="2">
        <v>1404.9348021345857</v>
      </c>
      <c r="P12" s="2">
        <v>1293.2026868130185</v>
      </c>
      <c r="Q12" s="2">
        <v>1240.9813987211332</v>
      </c>
      <c r="R12" s="2">
        <v>1324.5283071958679</v>
      </c>
      <c r="S12" s="2">
        <v>1149.8800914931619</v>
      </c>
      <c r="T12" s="2">
        <v>1243.8673743466125</v>
      </c>
      <c r="U12" s="2">
        <v>1210.461805712808</v>
      </c>
      <c r="V12" s="2">
        <v>1270.5931303674081</v>
      </c>
      <c r="W12" s="8">
        <f>INDEX(전체모델결과!$A$2:$I$910,MATCH(ARIMA1차!$A12&amp;"_"&amp;ARIMA1차!W$3,전체모델결과!$A$2:$A$910,0),5)</f>
        <v>1045.0988999698166</v>
      </c>
      <c r="X12" s="8">
        <f>INDEX(전체모델결과!$A$2:$I$910,MATCH(ARIMA1차!$A12&amp;"_"&amp;ARIMA1차!X$3,전체모델결과!$A$2:$A$910,0),5)</f>
        <v>1000.0502608251845</v>
      </c>
      <c r="Y12" s="8">
        <f>INDEX(전체모델결과!$A$2:$I$910,MATCH(ARIMA1차!$A12&amp;"_"&amp;ARIMA1차!Y$3,전체모델결과!$A$2:$A$910,0),5)</f>
        <v>955.00162168055249</v>
      </c>
      <c r="Z12" s="8">
        <f>INDEX(전체모델결과!$A$2:$I$910,MATCH(ARIMA1차!$A12&amp;"_"&amp;ARIMA1차!Z$3,전체모델결과!$A$2:$A$910,0),5)</f>
        <v>909.95298253593501</v>
      </c>
      <c r="AA12" s="8">
        <f>INDEX(전체모델결과!$A$2:$I$910,MATCH(ARIMA1차!$A12&amp;"_"&amp;ARIMA1차!AA$3,전체모델결과!$A$2:$A$910,0),5)</f>
        <v>864.90434339130297</v>
      </c>
      <c r="AB12" s="8">
        <f>INDEX(전체모델결과!$A$2:$I$910,MATCH(ARIMA1차!$A12&amp;"_"&amp;ARIMA1차!AB$3,전체모델결과!$A$2:$A$910,0),5)</f>
        <v>819.85570424668549</v>
      </c>
      <c r="AC12" s="8">
        <f>INDEX(전체모델결과!$A$2:$I$910,MATCH(ARIMA1차!$A12&amp;"_"&amp;ARIMA1차!AC$3,전체모델결과!$A$2:$A$910,0),5)</f>
        <v>774.80706510205346</v>
      </c>
      <c r="AD12" s="8">
        <f>INDEX(전체모델결과!$A$2:$I$910,MATCH(ARIMA1차!$A12&amp;"_"&amp;ARIMA1차!AD$3,전체모델결과!$A$2:$A$910,0),5)</f>
        <v>729.75842595742142</v>
      </c>
      <c r="AE12" s="8">
        <f>INDEX(전체모델결과!$A$2:$I$910,MATCH(ARIMA1차!$A12&amp;"_"&amp;ARIMA1차!AE$3,전체모델결과!$A$2:$A$910,0),5)</f>
        <v>684.70978681280394</v>
      </c>
      <c r="AG12" s="3">
        <f>(W12-실제값!W12)^2</f>
        <v>95645.79132007093</v>
      </c>
      <c r="AH12" s="3">
        <f>(X12-실제값!X12)^2</f>
        <v>33934.518780251732</v>
      </c>
      <c r="AI12" s="3">
        <f>(Y12-실제값!Y12)^2</f>
        <v>34693.865315781979</v>
      </c>
      <c r="AJ12" s="3">
        <f>(Z12-실제값!Z12)^2</f>
        <v>89185.031064316368</v>
      </c>
      <c r="AK12" s="3">
        <f>(AA12-실제값!AA12)^2</f>
        <v>21960.654482048994</v>
      </c>
      <c r="AL12" s="3">
        <f>(AB12-실제값!AB12)^2</f>
        <v>97829.33896075566</v>
      </c>
      <c r="AM12" s="3">
        <f>(AC12-실제값!AC12)^2</f>
        <v>238175.21534549899</v>
      </c>
      <c r="AN12" s="3">
        <f>(AD12-실제값!AD12)^2</f>
        <v>197433.19719839303</v>
      </c>
    </row>
    <row r="13" spans="1:41" x14ac:dyDescent="0.3">
      <c r="A13" s="1">
        <v>9</v>
      </c>
      <c r="B13" s="2">
        <v>2083.5380520587119</v>
      </c>
      <c r="C13" s="2">
        <v>1880.2691453699008</v>
      </c>
      <c r="D13" s="2">
        <v>1789.7405968618925</v>
      </c>
      <c r="E13" s="2">
        <v>1780.0885612342786</v>
      </c>
      <c r="F13" s="2">
        <v>1697.776819061326</v>
      </c>
      <c r="G13" s="2">
        <v>1579.2955238594209</v>
      </c>
      <c r="H13" s="2">
        <v>1621.0481622468744</v>
      </c>
      <c r="I13" s="2">
        <v>1576.9209180889302</v>
      </c>
      <c r="J13" s="2">
        <v>1372.5462192125192</v>
      </c>
      <c r="K13" s="2">
        <v>1603.1107902952704</v>
      </c>
      <c r="L13" s="2">
        <v>1486.8262717903851</v>
      </c>
      <c r="M13" s="2">
        <v>1351.5365493534036</v>
      </c>
      <c r="N13" s="2">
        <v>1413.94513060689</v>
      </c>
      <c r="O13" s="2">
        <v>1246.1462644035932</v>
      </c>
      <c r="P13" s="2">
        <v>1388.5185919824933</v>
      </c>
      <c r="Q13" s="2">
        <v>1219.8642144853568</v>
      </c>
      <c r="R13" s="2">
        <v>1161.8389136221447</v>
      </c>
      <c r="S13" s="2">
        <v>1214.9420878653455</v>
      </c>
      <c r="T13" s="2">
        <v>1348.7099319777842</v>
      </c>
      <c r="U13" s="2">
        <v>1278.8276826982028</v>
      </c>
      <c r="V13" s="2">
        <v>1249.6876196689807</v>
      </c>
      <c r="W13" s="8">
        <f>INDEX(전체모델결과!$A$2:$I$910,MATCH(ARIMA1차!$A13&amp;"_"&amp;ARIMA1차!W$3,전체모델결과!$A$2:$A$910,0),5)</f>
        <v>1087.7739437443088</v>
      </c>
      <c r="X13" s="8">
        <f>INDEX(전체모델결과!$A$2:$I$910,MATCH(ARIMA1차!$A13&amp;"_"&amp;ARIMA1차!X$3,전체모델결과!$A$2:$A$910,0),5)</f>
        <v>1050.9690726269473</v>
      </c>
      <c r="Y13" s="8">
        <f>INDEX(전체모델결과!$A$2:$I$910,MATCH(ARIMA1차!$A13&amp;"_"&amp;ARIMA1차!Y$3,전체모델결과!$A$2:$A$910,0),5)</f>
        <v>1014.1642015095858</v>
      </c>
      <c r="Z13" s="8">
        <f>INDEX(전체모델결과!$A$2:$I$910,MATCH(ARIMA1차!$A13&amp;"_"&amp;ARIMA1차!Z$3,전체모델결과!$A$2:$A$910,0),5)</f>
        <v>977.35933039222436</v>
      </c>
      <c r="AA13" s="8">
        <f>INDEX(전체모델결과!$A$2:$I$910,MATCH(ARIMA1차!$A13&amp;"_"&amp;ARIMA1차!AA$3,전체모델결과!$A$2:$A$910,0),5)</f>
        <v>940.55445927486289</v>
      </c>
      <c r="AB13" s="8">
        <f>INDEX(전체모델결과!$A$2:$I$910,MATCH(ARIMA1차!$A13&amp;"_"&amp;ARIMA1차!AB$3,전체모델결과!$A$2:$A$910,0),5)</f>
        <v>903.74958815748687</v>
      </c>
      <c r="AC13" s="8">
        <f>INDEX(전체모델결과!$A$2:$I$910,MATCH(ARIMA1차!$A13&amp;"_"&amp;ARIMA1차!AC$3,전체모델결과!$A$2:$A$910,0),5)</f>
        <v>866.9447170401254</v>
      </c>
      <c r="AD13" s="8">
        <f>INDEX(전체모델결과!$A$2:$I$910,MATCH(ARIMA1차!$A13&amp;"_"&amp;ARIMA1차!AD$3,전체모델결과!$A$2:$A$910,0),5)</f>
        <v>830.13984592276393</v>
      </c>
      <c r="AE13" s="8">
        <f>INDEX(전체모델결과!$A$2:$I$910,MATCH(ARIMA1차!$A13&amp;"_"&amp;ARIMA1차!AE$3,전체모델결과!$A$2:$A$910,0),5)</f>
        <v>793.33497480540245</v>
      </c>
      <c r="AG13" s="3">
        <f>(W13-실제값!W13)^2</f>
        <v>4329.0541429206996</v>
      </c>
      <c r="AH13" s="3">
        <f>(X13-실제값!X13)^2</f>
        <v>6958.9482678706845</v>
      </c>
      <c r="AI13" s="3">
        <f>(Y13-실제값!Y13)^2</f>
        <v>61247.757934622823</v>
      </c>
      <c r="AJ13" s="3">
        <f>(Z13-실제값!Z13)^2</f>
        <v>30844.48051001288</v>
      </c>
      <c r="AK13" s="3">
        <f>(AA13-실제값!AA13)^2</f>
        <v>27676.724797795792</v>
      </c>
      <c r="AL13" s="3">
        <f>(AB13-실제값!AB13)^2</f>
        <v>76490.030721445612</v>
      </c>
      <c r="AM13" s="3">
        <f>(AC13-실제값!AC13)^2</f>
        <v>93364.973706168239</v>
      </c>
      <c r="AN13" s="3">
        <f>(AD13-실제값!AD13)^2</f>
        <v>213247.44382715577</v>
      </c>
    </row>
    <row r="14" spans="1:41" x14ac:dyDescent="0.3">
      <c r="A14" s="1">
        <v>10</v>
      </c>
      <c r="B14" s="2">
        <v>1989.2797809247022</v>
      </c>
      <c r="C14" s="2">
        <v>1977.8827850771047</v>
      </c>
      <c r="D14" s="2">
        <v>1849.4153793319276</v>
      </c>
      <c r="E14" s="2">
        <v>1928.5105422574727</v>
      </c>
      <c r="F14" s="2">
        <v>1879.6688917221336</v>
      </c>
      <c r="G14" s="2">
        <v>1802.5756967720163</v>
      </c>
      <c r="H14" s="2">
        <v>1789.7385001819709</v>
      </c>
      <c r="I14" s="2">
        <v>1724.6495806135463</v>
      </c>
      <c r="J14" s="2">
        <v>1830.9891904193164</v>
      </c>
      <c r="K14" s="2">
        <v>1481.2326533452213</v>
      </c>
      <c r="L14" s="2">
        <v>1340.9055419639221</v>
      </c>
      <c r="M14" s="2">
        <v>1341.6305401248965</v>
      </c>
      <c r="N14" s="2">
        <v>1465.0972992044999</v>
      </c>
      <c r="O14" s="2">
        <v>1312.0288110456872</v>
      </c>
      <c r="P14" s="2">
        <v>1223.2967315999088</v>
      </c>
      <c r="Q14" s="2">
        <v>1098.7000835160566</v>
      </c>
      <c r="R14" s="2">
        <v>1198.9924833533537</v>
      </c>
      <c r="S14" s="2">
        <v>1192.6589471047616</v>
      </c>
      <c r="T14" s="2">
        <v>1120.288135674976</v>
      </c>
      <c r="U14" s="2">
        <v>1216.0149271217772</v>
      </c>
      <c r="V14" s="2">
        <v>1303.6916735412749</v>
      </c>
      <c r="W14" s="8">
        <f>INDEX(전체모델결과!$A$2:$I$910,MATCH(ARIMA1차!$A14&amp;"_"&amp;ARIMA1차!W$3,전체모델결과!$A$2:$A$910,0),5)</f>
        <v>1153.2517857869557</v>
      </c>
      <c r="X14" s="8">
        <f>INDEX(전체모델결과!$A$2:$I$910,MATCH(ARIMA1차!$A14&amp;"_"&amp;ARIMA1차!X$3,전체모델결과!$A$2:$A$910,0),5)</f>
        <v>1055.9916846898204</v>
      </c>
      <c r="Y14" s="8">
        <f>INDEX(전체모델결과!$A$2:$I$910,MATCH(ARIMA1차!$A14&amp;"_"&amp;ARIMA1차!Y$3,전체모델결과!$A$2:$A$910,0),5)</f>
        <v>985.22187303398664</v>
      </c>
      <c r="Z14" s="8">
        <f>INDEX(전체모델결과!$A$2:$I$910,MATCH(ARIMA1차!$A14&amp;"_"&amp;ARIMA1차!Z$3,전체모델결과!$A$2:$A$910,0),5)</f>
        <v>927.64759070977254</v>
      </c>
      <c r="AA14" s="8">
        <f>INDEX(전체모델결과!$A$2:$I$910,MATCH(ARIMA1차!$A14&amp;"_"&amp;ARIMA1차!AA$3,전체모델결과!$A$2:$A$910,0),5)</f>
        <v>876.64635828473308</v>
      </c>
      <c r="AB14" s="8">
        <f>INDEX(전체모델결과!$A$2:$I$910,MATCH(ARIMA1차!$A14&amp;"_"&amp;ARIMA1차!AB$3,전체모델결과!$A$2:$A$910,0),5)</f>
        <v>828.9193397158889</v>
      </c>
      <c r="AC14" s="8">
        <f>INDEX(전체모델결과!$A$2:$I$910,MATCH(ARIMA1차!$A14&amp;"_"&amp;ARIMA1차!AC$3,전체모델결과!$A$2:$A$910,0),5)</f>
        <v>782.8232955866772</v>
      </c>
      <c r="AD14" s="8">
        <f>INDEX(전체모델결과!$A$2:$I$910,MATCH(ARIMA1차!$A14&amp;"_"&amp;ARIMA1차!AD$3,전체모델결과!$A$2:$A$910,0),5)</f>
        <v>737.53968391899002</v>
      </c>
      <c r="AE14" s="8">
        <f>INDEX(전체모델결과!$A$2:$I$910,MATCH(ARIMA1차!$A14&amp;"_"&amp;ARIMA1차!AE$3,전체모델결과!$A$2:$A$910,0),5)</f>
        <v>692.66076682436039</v>
      </c>
      <c r="AG14" s="3">
        <f>(W14-실제값!W14)^2</f>
        <v>23728.740381864594</v>
      </c>
      <c r="AH14" s="3">
        <f>(X14-실제값!X14)^2</f>
        <v>104865.19638492721</v>
      </c>
      <c r="AI14" s="3">
        <f>(Y14-실제값!Y14)^2</f>
        <v>31887.907214936411</v>
      </c>
      <c r="AJ14" s="3">
        <f>(Z14-실제값!Z14)^2</f>
        <v>206609.74115512604</v>
      </c>
      <c r="AK14" s="3">
        <f>(AA14-실제값!AA14)^2</f>
        <v>170242.82159719634</v>
      </c>
      <c r="AL14" s="3">
        <f>(AB14-실제값!AB14)^2</f>
        <v>246445.66427388214</v>
      </c>
      <c r="AM14" s="3">
        <f>(AC14-실제값!AC14)^2</f>
        <v>203413.83903652421</v>
      </c>
      <c r="AN14" s="3">
        <f>(AD14-실제값!AD14)^2</f>
        <v>253750.95870850008</v>
      </c>
    </row>
    <row r="15" spans="1:41" x14ac:dyDescent="0.3">
      <c r="A15" s="1">
        <v>11</v>
      </c>
      <c r="B15" s="2">
        <v>2254.0380676094674</v>
      </c>
      <c r="C15" s="2">
        <v>2134.7085158981872</v>
      </c>
      <c r="D15" s="2">
        <v>1967.7789552606655</v>
      </c>
      <c r="E15" s="2">
        <v>1931.1555305319769</v>
      </c>
      <c r="F15" s="2">
        <v>2027.5561334818615</v>
      </c>
      <c r="G15" s="2">
        <v>2108.3267035018666</v>
      </c>
      <c r="H15" s="2">
        <v>1874.3216020818547</v>
      </c>
      <c r="I15" s="2">
        <v>1739.6136731330823</v>
      </c>
      <c r="J15" s="2">
        <v>1599.9389200649027</v>
      </c>
      <c r="K15" s="2">
        <v>1606.5508727247914</v>
      </c>
      <c r="L15" s="2">
        <v>1672.6713290811124</v>
      </c>
      <c r="M15" s="2">
        <v>1620.571560351583</v>
      </c>
      <c r="N15" s="2">
        <v>1529.9765935462353</v>
      </c>
      <c r="O15" s="2">
        <v>1289.1011310379349</v>
      </c>
      <c r="P15" s="2">
        <v>1579.7790515932945</v>
      </c>
      <c r="Q15" s="2">
        <v>1420.4373520155752</v>
      </c>
      <c r="R15" s="2">
        <v>1417.6628771713392</v>
      </c>
      <c r="S15" s="2">
        <v>1271.2752023554249</v>
      </c>
      <c r="T15" s="2">
        <v>1237.557653072389</v>
      </c>
      <c r="U15" s="2">
        <v>1343.6857137319048</v>
      </c>
      <c r="V15" s="2">
        <v>1269.7719414749022</v>
      </c>
      <c r="W15" s="8">
        <f>INDEX(전체모델결과!$A$2:$I$910,MATCH(ARIMA1차!$A15&amp;"_"&amp;ARIMA1차!W$3,전체모델결과!$A$2:$A$910,0),5)</f>
        <v>1130.6340092547325</v>
      </c>
      <c r="X15" s="8">
        <f>INDEX(전체모델결과!$A$2:$I$910,MATCH(ARIMA1차!$A15&amp;"_"&amp;ARIMA1차!X$3,전체모델결과!$A$2:$A$910,0),5)</f>
        <v>1082.3519088851899</v>
      </c>
      <c r="Y15" s="8">
        <f>INDEX(전체모델결과!$A$2:$I$910,MATCH(ARIMA1차!$A15&amp;"_"&amp;ARIMA1차!Y$3,전체모델결과!$A$2:$A$910,0),5)</f>
        <v>1034.0698085156619</v>
      </c>
      <c r="Z15" s="8">
        <f>INDEX(전체모델결과!$A$2:$I$910,MATCH(ARIMA1차!$A15&amp;"_"&amp;ARIMA1차!Z$3,전체모델결과!$A$2:$A$910,0),5)</f>
        <v>985.78770814611926</v>
      </c>
      <c r="AA15" s="8">
        <f>INDEX(전체모델결과!$A$2:$I$910,MATCH(ARIMA1차!$A15&amp;"_"&amp;ARIMA1차!AA$3,전체모델결과!$A$2:$A$910,0),5)</f>
        <v>937.50560777659121</v>
      </c>
      <c r="AB15" s="8">
        <f>INDEX(전체모델결과!$A$2:$I$910,MATCH(ARIMA1차!$A15&amp;"_"&amp;ARIMA1차!AB$3,전체모델결과!$A$2:$A$910,0),5)</f>
        <v>889.2235074070486</v>
      </c>
      <c r="AC15" s="8">
        <f>INDEX(전체모델결과!$A$2:$I$910,MATCH(ARIMA1차!$A15&amp;"_"&amp;ARIMA1차!AC$3,전체모델결과!$A$2:$A$910,0),5)</f>
        <v>840.94140703752055</v>
      </c>
      <c r="AD15" s="8">
        <f>INDEX(전체모델결과!$A$2:$I$910,MATCH(ARIMA1차!$A15&amp;"_"&amp;ARIMA1차!AD$3,전체모델결과!$A$2:$A$910,0),5)</f>
        <v>792.65930666797794</v>
      </c>
      <c r="AE15" s="8">
        <f>INDEX(전체모델결과!$A$2:$I$910,MATCH(ARIMA1차!$A15&amp;"_"&amp;ARIMA1차!AE$3,전체모델결과!$A$2:$A$910,0),5)</f>
        <v>744.37720629844989</v>
      </c>
      <c r="AG15" s="3">
        <f>(W15-실제값!W15)^2</f>
        <v>37139.206687311591</v>
      </c>
      <c r="AH15" s="3">
        <f>(X15-실제값!X15)^2</f>
        <v>124674.68602572339</v>
      </c>
      <c r="AI15" s="3">
        <f>(Y15-실제값!Y15)^2</f>
        <v>14882.459254766502</v>
      </c>
      <c r="AJ15" s="3">
        <f>(Z15-실제값!Z15)^2</f>
        <v>270983.28177011019</v>
      </c>
      <c r="AK15" s="3">
        <f>(AA15-실제값!AA15)^2</f>
        <v>289895.65404733259</v>
      </c>
      <c r="AL15" s="3">
        <f>(AB15-실제값!AB15)^2</f>
        <v>186704.67460209702</v>
      </c>
      <c r="AM15" s="3">
        <f>(AC15-실제값!AC15)^2</f>
        <v>439274.47104382468</v>
      </c>
      <c r="AN15" s="3">
        <f>(AD15-실제값!AD15)^2</f>
        <v>400832.02357097855</v>
      </c>
    </row>
    <row r="16" spans="1:41" x14ac:dyDescent="0.3">
      <c r="A16" s="1">
        <v>12</v>
      </c>
      <c r="B16" s="2">
        <v>2658.7943368402321</v>
      </c>
      <c r="C16" s="2">
        <v>2460.9054305764544</v>
      </c>
      <c r="D16" s="2">
        <v>2519.5012363793708</v>
      </c>
      <c r="E16" s="2">
        <v>2594.739761124551</v>
      </c>
      <c r="F16" s="2">
        <v>2023.3885737796029</v>
      </c>
      <c r="G16" s="2">
        <v>2228.8176842037801</v>
      </c>
      <c r="H16" s="2">
        <v>2050.0034816814868</v>
      </c>
      <c r="I16" s="2">
        <v>2260.8270589519084</v>
      </c>
      <c r="J16" s="2">
        <v>2146.5610081885984</v>
      </c>
      <c r="K16" s="2">
        <v>2061.6024011457343</v>
      </c>
      <c r="L16" s="2">
        <v>1732.7217979437394</v>
      </c>
      <c r="M16" s="2">
        <v>1585.3709574866036</v>
      </c>
      <c r="N16" s="2">
        <v>1615.6872580694092</v>
      </c>
      <c r="O16" s="2">
        <v>1623.4366200556685</v>
      </c>
      <c r="P16" s="2">
        <v>1527.9545203544778</v>
      </c>
      <c r="Q16" s="2">
        <v>1460.5752992121845</v>
      </c>
      <c r="R16" s="2">
        <v>1550.5474799687327</v>
      </c>
      <c r="S16" s="2">
        <v>1412.6365724081295</v>
      </c>
      <c r="T16" s="2">
        <v>1511.5781566184114</v>
      </c>
      <c r="U16" s="2">
        <v>1486.8752806088717</v>
      </c>
      <c r="V16" s="2">
        <v>1406.9899435175309</v>
      </c>
      <c r="W16" s="8">
        <f>INDEX(전체모델결과!$A$2:$I$910,MATCH(ARIMA1차!$A16&amp;"_"&amp;ARIMA1차!W$3,전체모델결과!$A$2:$A$910,0),5)</f>
        <v>1188.943181351875</v>
      </c>
      <c r="X16" s="8">
        <f>INDEX(전체모델결과!$A$2:$I$910,MATCH(ARIMA1차!$A16&amp;"_"&amp;ARIMA1차!X$3,전체모델결과!$A$2:$A$910,0),5)</f>
        <v>1124.2171724742657</v>
      </c>
      <c r="Y16" s="8">
        <f>INDEX(전체모델결과!$A$2:$I$910,MATCH(ARIMA1차!$A16&amp;"_"&amp;ARIMA1차!Y$3,전체모델결과!$A$2:$A$910,0),5)</f>
        <v>1059.4911635966564</v>
      </c>
      <c r="Z16" s="8">
        <f>INDEX(전체모델결과!$A$2:$I$910,MATCH(ARIMA1차!$A16&amp;"_"&amp;ARIMA1차!Z$3,전체모델결과!$A$2:$A$910,0),5)</f>
        <v>994.76515471904713</v>
      </c>
      <c r="AA16" s="8">
        <f>INDEX(전체모델결과!$A$2:$I$910,MATCH(ARIMA1차!$A16&amp;"_"&amp;ARIMA1차!AA$3,전체모델결과!$A$2:$A$910,0),5)</f>
        <v>930.03914584145241</v>
      </c>
      <c r="AB16" s="8">
        <f>INDEX(전체모델결과!$A$2:$I$910,MATCH(ARIMA1차!$A16&amp;"_"&amp;ARIMA1차!AB$3,전체모델결과!$A$2:$A$910,0),5)</f>
        <v>865.31313696384314</v>
      </c>
      <c r="AC16" s="8">
        <f>INDEX(전체모델결과!$A$2:$I$910,MATCH(ARIMA1차!$A16&amp;"_"&amp;ARIMA1차!AC$3,전체모델결과!$A$2:$A$910,0),5)</f>
        <v>800.58712808623386</v>
      </c>
      <c r="AD16" s="8">
        <f>INDEX(전체모델결과!$A$2:$I$910,MATCH(ARIMA1차!$A16&amp;"_"&amp;ARIMA1차!AD$3,전체모델결과!$A$2:$A$910,0),5)</f>
        <v>735.86111920863914</v>
      </c>
      <c r="AE16" s="8">
        <f>INDEX(전체모델결과!$A$2:$I$910,MATCH(ARIMA1차!$A16&amp;"_"&amp;ARIMA1차!AE$3,전체모델결과!$A$2:$A$910,0),5)</f>
        <v>671.13511033102986</v>
      </c>
      <c r="AG16" s="3">
        <f>(W16-실제값!W16)^2</f>
        <v>90281.331717860652</v>
      </c>
      <c r="AH16" s="3">
        <f>(X16-실제값!X16)^2</f>
        <v>471548.81419148576</v>
      </c>
      <c r="AI16" s="3">
        <f>(Y16-실제값!Y16)^2</f>
        <v>278125.09727457602</v>
      </c>
      <c r="AJ16" s="3">
        <f>(Z16-실제값!Z16)^2</f>
        <v>421368.79133860284</v>
      </c>
      <c r="AK16" s="3">
        <f>(AA16-실제값!AA16)^2</f>
        <v>419287.93818933761</v>
      </c>
      <c r="AL16" s="3">
        <f>(AB16-실제값!AB16)^2</f>
        <v>381879.05768688401</v>
      </c>
      <c r="AM16" s="3">
        <f>(AC16-실제값!AC16)^2</f>
        <v>605457.31038471649</v>
      </c>
      <c r="AN16" s="3">
        <f>(AD16-실제값!AD16)^2</f>
        <v>861974.69122618227</v>
      </c>
    </row>
    <row r="17" spans="1:40" x14ac:dyDescent="0.3">
      <c r="A17" s="1">
        <v>13</v>
      </c>
      <c r="B17" s="2">
        <v>3452.6122698192107</v>
      </c>
      <c r="C17" s="2">
        <v>3199.3346188603805</v>
      </c>
      <c r="D17" s="2">
        <v>3260.8895791886616</v>
      </c>
      <c r="E17" s="2">
        <v>3052.9687450442166</v>
      </c>
      <c r="F17" s="2">
        <v>2698.1811826632434</v>
      </c>
      <c r="G17" s="2">
        <v>2584.454253894507</v>
      </c>
      <c r="H17" s="2">
        <v>2574.4054455794744</v>
      </c>
      <c r="I17" s="2">
        <v>2651.2953308612305</v>
      </c>
      <c r="J17" s="2">
        <v>2561.3136812126345</v>
      </c>
      <c r="K17" s="2">
        <v>2364.5261295034634</v>
      </c>
      <c r="L17" s="2">
        <v>2401.0021279027451</v>
      </c>
      <c r="M17" s="2">
        <v>2127.5226034415796</v>
      </c>
      <c r="N17" s="2">
        <v>2128.9460206395343</v>
      </c>
      <c r="O17" s="2">
        <v>2039.1241148209315</v>
      </c>
      <c r="P17" s="2">
        <v>1957.008420707514</v>
      </c>
      <c r="Q17" s="2">
        <v>1789.5103362989541</v>
      </c>
      <c r="R17" s="2">
        <v>1884.4838903918785</v>
      </c>
      <c r="S17" s="2">
        <v>1794.7769042067762</v>
      </c>
      <c r="T17" s="2">
        <v>1788.3514979449731</v>
      </c>
      <c r="U17" s="2">
        <v>1960.357981043725</v>
      </c>
      <c r="V17" s="2">
        <v>1872.0316719842094</v>
      </c>
      <c r="W17" s="8">
        <f>INDEX(전체모델결과!$A$2:$I$910,MATCH(ARIMA1차!$A17&amp;"_"&amp;ARIMA1차!W$3,전체모델결과!$A$2:$A$910,0),5)</f>
        <v>1719.6857118994901</v>
      </c>
      <c r="X17" s="8">
        <f>INDEX(전체모델결과!$A$2:$I$910,MATCH(ARIMA1차!$A17&amp;"_"&amp;ARIMA1차!X$3,전체모델결과!$A$2:$A$910,0),5)</f>
        <v>1589.89866242379</v>
      </c>
      <c r="Y17" s="8">
        <f>INDEX(전체모델결과!$A$2:$I$910,MATCH(ARIMA1차!$A17&amp;"_"&amp;ARIMA1차!Y$3,전체모델결과!$A$2:$A$910,0),5)</f>
        <v>1475.6619000606652</v>
      </c>
      <c r="Z17" s="8">
        <f>INDEX(전체모델결과!$A$2:$I$910,MATCH(ARIMA1차!$A17&amp;"_"&amp;ARIMA1차!Z$3,전체모델결과!$A$2:$A$910,0),5)</f>
        <v>1372.1442470320139</v>
      </c>
      <c r="AA17" s="8">
        <f>INDEX(전체모델결과!$A$2:$I$910,MATCH(ARIMA1차!$A17&amp;"_"&amp;ARIMA1차!AA$3,전체모델결과!$A$2:$A$910,0),5)</f>
        <v>1276.0154804009464</v>
      </c>
      <c r="AB17" s="8">
        <f>INDEX(전체모델결과!$A$2:$I$910,MATCH(ARIMA1차!$A17&amp;"_"&amp;ARIMA1차!AB$3,전체모델결과!$A$2:$A$910,0),5)</f>
        <v>1184.9800140145244</v>
      </c>
      <c r="AC17" s="8">
        <f>INDEX(전체모델결과!$A$2:$I$910,MATCH(ARIMA1차!$A17&amp;"_"&amp;ARIMA1차!AC$3,전체모델결과!$A$2:$A$910,0),5)</f>
        <v>1097.4554565779551</v>
      </c>
      <c r="AD17" s="8">
        <f>INDEX(전체모델결과!$A$2:$I$910,MATCH(ARIMA1차!$A17&amp;"_"&amp;ARIMA1차!AD$3,전체모델결과!$A$2:$A$910,0),5)</f>
        <v>1012.3510356072638</v>
      </c>
      <c r="AE17" s="8">
        <f>INDEX(전체모델결과!$A$2:$I$910,MATCH(ARIMA1차!$A17&amp;"_"&amp;ARIMA1차!AE$3,전체모델결과!$A$2:$A$910,0),5)</f>
        <v>928.9148608364369</v>
      </c>
      <c r="AG17" s="3">
        <f>(W17-실제값!W17)^2</f>
        <v>16318.384403785463</v>
      </c>
      <c r="AH17" s="3">
        <f>(X17-실제값!X17)^2</f>
        <v>193603.56370331981</v>
      </c>
      <c r="AI17" s="3">
        <f>(Y17-실제값!Y17)^2</f>
        <v>142260.55931905934</v>
      </c>
      <c r="AJ17" s="3">
        <f>(Z17-실제값!Z17)^2</f>
        <v>229283.71725918364</v>
      </c>
      <c r="AK17" s="3">
        <f>(AA17-실제값!AA17)^2</f>
        <v>912544.21573089645</v>
      </c>
      <c r="AL17" s="3">
        <f>(AB17-실제값!AB17)^2</f>
        <v>956040.04161960003</v>
      </c>
      <c r="AM17" s="3">
        <f>(AC17-실제값!AC17)^2</f>
        <v>1019109.8670209505</v>
      </c>
      <c r="AN17" s="3">
        <f>(AD17-실제값!AD17)^2</f>
        <v>1776825.6501202253</v>
      </c>
    </row>
    <row r="18" spans="1:40" x14ac:dyDescent="0.3">
      <c r="A18" s="1">
        <v>14</v>
      </c>
      <c r="B18" s="2">
        <v>5008.9749286563692</v>
      </c>
      <c r="C18" s="2">
        <v>4398.3023249082489</v>
      </c>
      <c r="D18" s="2">
        <v>3994.321367845409</v>
      </c>
      <c r="E18" s="2">
        <v>3620.5691402471211</v>
      </c>
      <c r="F18" s="2">
        <v>3723.8755994958528</v>
      </c>
      <c r="G18" s="2">
        <v>3512.1984193370772</v>
      </c>
      <c r="H18" s="2">
        <v>3230.6720285418928</v>
      </c>
      <c r="I18" s="2">
        <v>3203.0039923041177</v>
      </c>
      <c r="J18" s="2">
        <v>3373.6134665179397</v>
      </c>
      <c r="K18" s="2">
        <v>3182.6563237206228</v>
      </c>
      <c r="L18" s="2">
        <v>3308.93924238614</v>
      </c>
      <c r="M18" s="2">
        <v>2872.0916471195169</v>
      </c>
      <c r="N18" s="2">
        <v>2856.1698661890705</v>
      </c>
      <c r="O18" s="2">
        <v>2559.6935831186602</v>
      </c>
      <c r="P18" s="2">
        <v>2429.3867767463771</v>
      </c>
      <c r="Q18" s="2">
        <v>2408.2088570899082</v>
      </c>
      <c r="R18" s="2">
        <v>2461.5691392098129</v>
      </c>
      <c r="S18" s="2">
        <v>2442.8209412581418</v>
      </c>
      <c r="T18" s="2">
        <v>2351.9843462983849</v>
      </c>
      <c r="U18" s="2">
        <v>2357.2504325982081</v>
      </c>
      <c r="V18" s="2">
        <v>2553.9487720969319</v>
      </c>
      <c r="W18" s="8">
        <f>INDEX(전체모델결과!$A$2:$I$910,MATCH(ARIMA1차!$A18&amp;"_"&amp;ARIMA1차!W$3,전체모델결과!$A$2:$A$910,0),5)</f>
        <v>2359.3531528536432</v>
      </c>
      <c r="X18" s="8">
        <f>INDEX(전체모델결과!$A$2:$I$910,MATCH(ARIMA1차!$A18&amp;"_"&amp;ARIMA1차!X$3,전체모델결과!$A$2:$A$910,0),5)</f>
        <v>2179.296367039381</v>
      </c>
      <c r="Y18" s="8">
        <f>INDEX(전체모델결과!$A$2:$I$910,MATCH(ARIMA1차!$A18&amp;"_"&amp;ARIMA1차!Y$3,전체모델결과!$A$2:$A$910,0),5)</f>
        <v>2011.0314655920365</v>
      </c>
      <c r="Z18" s="8">
        <f>INDEX(전체모델결과!$A$2:$I$910,MATCH(ARIMA1차!$A18&amp;"_"&amp;ARIMA1차!Z$3,전체모델결과!$A$2:$A$910,0),5)</f>
        <v>1852.3305045806105</v>
      </c>
      <c r="AA18" s="8">
        <f>INDEX(전체모델결과!$A$2:$I$910,MATCH(ARIMA1차!$A18&amp;"_"&amp;ARIMA1차!AA$3,전체모델결과!$A$2:$A$910,0),5)</f>
        <v>1701.386485022784</v>
      </c>
      <c r="AB18" s="8">
        <f>INDEX(전체모델결과!$A$2:$I$910,MATCH(ARIMA1차!$A18&amp;"_"&amp;ARIMA1차!AB$3,전체모델결과!$A$2:$A$910,0),5)</f>
        <v>1556.7338200711188</v>
      </c>
      <c r="AC18" s="8">
        <f>INDEX(전체모델결과!$A$2:$I$910,MATCH(ARIMA1차!$A18&amp;"_"&amp;ARIMA1차!AC$3,전체모델결과!$A$2:$A$910,0),5)</f>
        <v>1417.183829029942</v>
      </c>
      <c r="AD18" s="8">
        <f>INDEX(전체모델결과!$A$2:$I$910,MATCH(ARIMA1차!$A18&amp;"_"&amp;ARIMA1차!AD$3,전체모델결과!$A$2:$A$910,0),5)</f>
        <v>1281.7724190522583</v>
      </c>
      <c r="AE18" s="8">
        <f>INDEX(전체모델결과!$A$2:$I$910,MATCH(ARIMA1차!$A18&amp;"_"&amp;ARIMA1차!AE$3,전체모델결과!$A$2:$A$910,0),5)</f>
        <v>1149.7176517916209</v>
      </c>
      <c r="AG18" s="3">
        <f>(W18-실제값!W18)^2</f>
        <v>3054.0281330331654</v>
      </c>
      <c r="AH18" s="3">
        <f>(X18-실제값!X18)^2</f>
        <v>246343.76461728962</v>
      </c>
      <c r="AI18" s="3">
        <f>(Y18-실제값!Y18)^2</f>
        <v>461460.14645105932</v>
      </c>
      <c r="AJ18" s="3">
        <f>(Z18-실제값!Z18)^2</f>
        <v>446753.08326161891</v>
      </c>
      <c r="AK18" s="3">
        <f>(AA18-실제값!AA18)^2</f>
        <v>1790273.5833243516</v>
      </c>
      <c r="AL18" s="3">
        <f>(AB18-실제값!AB18)^2</f>
        <v>1926314.5932718213</v>
      </c>
      <c r="AM18" s="3">
        <f>(AC18-실제값!AC18)^2</f>
        <v>3098472.3488075915</v>
      </c>
      <c r="AN18" s="3">
        <f>(AD18-실제값!AD18)^2</f>
        <v>3208078.3895977843</v>
      </c>
    </row>
    <row r="19" spans="1:40" x14ac:dyDescent="0.3">
      <c r="A19" s="1">
        <v>15</v>
      </c>
      <c r="B19" s="2">
        <v>6637.2778166263597</v>
      </c>
      <c r="C19" s="2">
        <v>5968.6503423155709</v>
      </c>
      <c r="D19" s="2">
        <v>5515.9695543253656</v>
      </c>
      <c r="E19" s="2">
        <v>5149.6677766470657</v>
      </c>
      <c r="F19" s="2">
        <v>4896.9794447886015</v>
      </c>
      <c r="G19" s="2">
        <v>4957.921583235755</v>
      </c>
      <c r="H19" s="2">
        <v>4598.396407575563</v>
      </c>
      <c r="I19" s="2">
        <v>4350.6128920730771</v>
      </c>
      <c r="J19" s="2">
        <v>4281.9634027795364</v>
      </c>
      <c r="K19" s="2">
        <v>4589.2180622618507</v>
      </c>
      <c r="L19" s="2">
        <v>4593.2543206862065</v>
      </c>
      <c r="M19" s="2">
        <v>4129.3484852966449</v>
      </c>
      <c r="N19" s="2">
        <v>4016.6565178756896</v>
      </c>
      <c r="O19" s="2">
        <v>3753.898564216302</v>
      </c>
      <c r="P19" s="2">
        <v>3425.5416408607471</v>
      </c>
      <c r="Q19" s="2">
        <v>3228.308705439209</v>
      </c>
      <c r="R19" s="2">
        <v>3042.4608072389769</v>
      </c>
      <c r="S19" s="2">
        <v>3278.6484170044359</v>
      </c>
      <c r="T19" s="2">
        <v>3294.3547059013381</v>
      </c>
      <c r="U19" s="2">
        <v>3082.813850695879</v>
      </c>
      <c r="V19" s="2">
        <v>3366.4854072749449</v>
      </c>
      <c r="W19" s="8">
        <f>INDEX(전체모델결과!$A$2:$I$910,MATCH(ARIMA1차!$A19&amp;"_"&amp;ARIMA1차!W$3,전체모델결과!$A$2:$A$910,0),5)</f>
        <v>3109.5512887930186</v>
      </c>
      <c r="X19" s="8">
        <f>INDEX(전체모델결과!$A$2:$I$910,MATCH(ARIMA1차!$A19&amp;"_"&amp;ARIMA1차!X$3,전체모델결과!$A$2:$A$910,0),5)</f>
        <v>2873.0520045834414</v>
      </c>
      <c r="Y19" s="8">
        <f>INDEX(전체모델결과!$A$2:$I$910,MATCH(ARIMA1차!$A19&amp;"_"&amp;ARIMA1차!Y$3,전체모델결과!$A$2:$A$910,0),5)</f>
        <v>2652.7355155824034</v>
      </c>
      <c r="Z19" s="8">
        <f>INDEX(전체모델결과!$A$2:$I$910,MATCH(ARIMA1차!$A19&amp;"_"&amp;ARIMA1차!Z$3,전체모델결과!$A$2:$A$910,0),5)</f>
        <v>2445.2345384307291</v>
      </c>
      <c r="AA19" s="8">
        <f>INDEX(전체모델결과!$A$2:$I$910,MATCH(ARIMA1차!$A19&amp;"_"&amp;ARIMA1차!AA$3,전체모델결과!$A$2:$A$910,0),5)</f>
        <v>2247.8824472933529</v>
      </c>
      <c r="AB19" s="8">
        <f>INDEX(전체모델결과!$A$2:$I$910,MATCH(ARIMA1차!$A19&amp;"_"&amp;ARIMA1차!AB$3,전체모델결과!$A$2:$A$910,0),5)</f>
        <v>2058.5674824556918</v>
      </c>
      <c r="AC19" s="8">
        <f>INDEX(전체모델결과!$A$2:$I$910,MATCH(ARIMA1차!$A19&amp;"_"&amp;ARIMA1차!AC$3,전체모델결과!$A$2:$A$910,0),5)</f>
        <v>1875.6172949017509</v>
      </c>
      <c r="AD19" s="8">
        <f>INDEX(전체모델결과!$A$2:$I$910,MATCH(ARIMA1차!$A19&amp;"_"&amp;ARIMA1차!AD$3,전체모델결과!$A$2:$A$910,0),5)</f>
        <v>1697.7075146228549</v>
      </c>
      <c r="AE19" s="8">
        <f>INDEX(전체모델결과!$A$2:$I$910,MATCH(ARIMA1차!$A19&amp;"_"&amp;ARIMA1차!AE$3,전체모델결과!$A$2:$A$910,0),5)</f>
        <v>1523.7893438480887</v>
      </c>
      <c r="AG19" s="3">
        <f>(W19-실제값!W19)^2</f>
        <v>214240.77027957933</v>
      </c>
      <c r="AH19" s="3">
        <f>(X19-실제값!X19)^2</f>
        <v>775688.8245810346</v>
      </c>
      <c r="AI19" s="3">
        <f>(Y19-실제값!Y19)^2</f>
        <v>1203509.2254331892</v>
      </c>
      <c r="AJ19" s="3">
        <f>(Z19-실제값!Z19)^2</f>
        <v>1231289.7209943049</v>
      </c>
      <c r="AK19" s="3">
        <f>(AA19-실제값!AA19)^2</f>
        <v>3474865.8104315773</v>
      </c>
      <c r="AL19" s="3">
        <f>(AB19-실제값!AB19)^2</f>
        <v>4258902.1240536598</v>
      </c>
      <c r="AM19" s="3">
        <f>(AC19-실제값!AC19)^2</f>
        <v>6243940.8415736798</v>
      </c>
      <c r="AN19" s="3">
        <f>(AD19-실제값!AD19)^2</f>
        <v>8004083.5064249625</v>
      </c>
    </row>
    <row r="20" spans="1:40" x14ac:dyDescent="0.3">
      <c r="A20" s="1">
        <v>16</v>
      </c>
      <c r="B20" s="2">
        <v>10231.472573364934</v>
      </c>
      <c r="C20" s="2">
        <v>9538.6324682093782</v>
      </c>
      <c r="D20" s="2">
        <v>8356.8954313496597</v>
      </c>
      <c r="E20" s="2">
        <v>7820.1672679258536</v>
      </c>
      <c r="F20" s="2">
        <v>7588.3114917539888</v>
      </c>
      <c r="G20" s="2">
        <v>7235.9809529869872</v>
      </c>
      <c r="H20" s="2">
        <v>6906.2838488995303</v>
      </c>
      <c r="I20" s="2">
        <v>7391.8332033736633</v>
      </c>
      <c r="J20" s="2">
        <v>6981.674667817173</v>
      </c>
      <c r="K20" s="2">
        <v>6851.7294717403429</v>
      </c>
      <c r="L20" s="2">
        <v>6531.7766919438054</v>
      </c>
      <c r="M20" s="2">
        <v>6394.3271712291798</v>
      </c>
      <c r="N20" s="2">
        <v>5811.2590366759914</v>
      </c>
      <c r="O20" s="2">
        <v>5530.2129343851821</v>
      </c>
      <c r="P20" s="2">
        <v>5117.1235188649343</v>
      </c>
      <c r="Q20" s="2">
        <v>4934.5791025347744</v>
      </c>
      <c r="R20" s="2">
        <v>4725.5666155033759</v>
      </c>
      <c r="S20" s="2">
        <v>4458.4783488852554</v>
      </c>
      <c r="T20" s="2">
        <v>4368.7828764319465</v>
      </c>
      <c r="U20" s="2">
        <v>4681.0869911836844</v>
      </c>
      <c r="V20" s="2">
        <v>4628.8828130006532</v>
      </c>
      <c r="W20" s="8">
        <f>INDEX(전체모델결과!$A$2:$I$910,MATCH(ARIMA1차!$A20&amp;"_"&amp;ARIMA1차!W$3,전체모델결과!$A$2:$A$910,0),5)</f>
        <v>4168.7615228174982</v>
      </c>
      <c r="X20" s="8">
        <f>INDEX(전체모델결과!$A$2:$I$910,MATCH(ARIMA1차!$A20&amp;"_"&amp;ARIMA1차!X$3,전체모델결과!$A$2:$A$910,0),5)</f>
        <v>3580.9409147083938</v>
      </c>
      <c r="Y20" s="8">
        <f>INDEX(전체모델결과!$A$2:$I$910,MATCH(ARIMA1차!$A20&amp;"_"&amp;ARIMA1차!Y$3,전체모델결과!$A$2:$A$910,0),5)</f>
        <v>3063.5276399061395</v>
      </c>
      <c r="Z20" s="8">
        <f>INDEX(전체모델결과!$A$2:$I$910,MATCH(ARIMA1차!$A20&amp;"_"&amp;ARIMA1차!Z$3,전체모델결과!$A$2:$A$910,0),5)</f>
        <v>2689.1502461485779</v>
      </c>
      <c r="AA20" s="8">
        <f>INDEX(전체모델결과!$A$2:$I$910,MATCH(ARIMA1차!$A20&amp;"_"&amp;ARIMA1차!AA$3,전체모델결과!$A$2:$A$910,0),5)</f>
        <v>2435.2459428279499</v>
      </c>
      <c r="AB20" s="8">
        <f>INDEX(전체모델결과!$A$2:$I$910,MATCH(ARIMA1차!$A20&amp;"_"&amp;ARIMA1차!AB$3,전체모델결과!$A$2:$A$910,0),5)</f>
        <v>2239.6251071445004</v>
      </c>
      <c r="AC20" s="8">
        <f>INDEX(전체모델결과!$A$2:$I$910,MATCH(ARIMA1차!$A20&amp;"_"&amp;ARIMA1차!AC$3,전체모델결과!$A$2:$A$910,0),5)</f>
        <v>2045.756720119763</v>
      </c>
      <c r="AD20" s="8">
        <f>INDEX(전체모델결과!$A$2:$I$910,MATCH(ARIMA1차!$A20&amp;"_"&amp;ARIMA1차!AD$3,전체모델결과!$A$2:$A$910,0),5)</f>
        <v>1823.7497237265088</v>
      </c>
      <c r="AE20" s="8">
        <f>INDEX(전체모델결과!$A$2:$I$910,MATCH(ARIMA1차!$A20&amp;"_"&amp;ARIMA1차!AE$3,전체모델결과!$A$2:$A$910,0),5)</f>
        <v>1569.9954258413184</v>
      </c>
      <c r="AG20" s="3">
        <f>(W20-실제값!W20)^2</f>
        <v>635806.87600334373</v>
      </c>
      <c r="AH20" s="3">
        <f>(X20-실제값!X20)^2</f>
        <v>3297335.6755472166</v>
      </c>
      <c r="AI20" s="3">
        <f>(Y20-실제값!Y20)^2</f>
        <v>2999685.4906898499</v>
      </c>
      <c r="AJ20" s="3">
        <f>(Z20-실제값!Z20)^2</f>
        <v>5045214.3631090904</v>
      </c>
      <c r="AK20" s="3">
        <f>(AA20-실제값!AA20)^2</f>
        <v>11371236.238316648</v>
      </c>
      <c r="AL20" s="3">
        <f>(AB20-실제값!AB20)^2</f>
        <v>13239524.145168433</v>
      </c>
      <c r="AM20" s="3">
        <f>(AC20-실제값!AC20)^2</f>
        <v>14988382.059912333</v>
      </c>
      <c r="AN20" s="3">
        <f>(AD20-실제값!AD20)^2</f>
        <v>21303198.753594786</v>
      </c>
    </row>
    <row r="21" spans="1:40" x14ac:dyDescent="0.3">
      <c r="A21" s="1">
        <v>17</v>
      </c>
      <c r="B21" s="2">
        <v>12257.136912612061</v>
      </c>
      <c r="C21" s="2">
        <v>11189.505906472112</v>
      </c>
      <c r="D21" s="2">
        <v>10913.390066986394</v>
      </c>
      <c r="E21" s="2">
        <v>9717.69706527569</v>
      </c>
      <c r="F21" s="2">
        <v>9753.2101706529575</v>
      </c>
      <c r="G21" s="2">
        <v>9340.8930803807289</v>
      </c>
      <c r="H21" s="2">
        <v>9206.1249522680773</v>
      </c>
      <c r="I21" s="2">
        <v>9000.5982780708036</v>
      </c>
      <c r="J21" s="2">
        <v>8895.7589209669623</v>
      </c>
      <c r="K21" s="2">
        <v>8829.9784077933982</v>
      </c>
      <c r="L21" s="2">
        <v>9003.9019541309335</v>
      </c>
      <c r="M21" s="2">
        <v>8870.8869957905499</v>
      </c>
      <c r="N21" s="2">
        <v>8099.1891125515976</v>
      </c>
      <c r="O21" s="2">
        <v>7422.7368798284851</v>
      </c>
      <c r="P21" s="2">
        <v>6832.3280772838989</v>
      </c>
      <c r="Q21" s="2">
        <v>6500.30111227615</v>
      </c>
      <c r="R21" s="2">
        <v>6216.2746581458623</v>
      </c>
      <c r="S21" s="2">
        <v>5974.746720285917</v>
      </c>
      <c r="T21" s="2">
        <v>5999.0654923211669</v>
      </c>
      <c r="U21" s="2">
        <v>5866.7440150343955</v>
      </c>
      <c r="V21" s="2">
        <v>6579.6551315887327</v>
      </c>
      <c r="W21" s="8">
        <f>INDEX(전체모델결과!$A$2:$I$910,MATCH(ARIMA1차!$A21&amp;"_"&amp;ARIMA1차!W$3,전체모델결과!$A$2:$A$910,0),5)</f>
        <v>6049.4380053694531</v>
      </c>
      <c r="X21" s="8">
        <f>INDEX(전체모델결과!$A$2:$I$910,MATCH(ARIMA1차!$A21&amp;"_"&amp;ARIMA1차!X$3,전체모델결과!$A$2:$A$910,0),5)</f>
        <v>5590.0889258377947</v>
      </c>
      <c r="Y21" s="8">
        <f>INDEX(전체모델결과!$A$2:$I$910,MATCH(ARIMA1차!$A21&amp;"_"&amp;ARIMA1차!Y$3,전체모델결과!$A$2:$A$910,0),5)</f>
        <v>5181.0569844734637</v>
      </c>
      <c r="Z21" s="8">
        <f>INDEX(전체모델결과!$A$2:$I$910,MATCH(ARIMA1차!$A21&amp;"_"&amp;ARIMA1차!Z$3,전체모델결과!$A$2:$A$910,0),5)</f>
        <v>4807.750796981356</v>
      </c>
      <c r="AA21" s="8">
        <f>INDEX(전체모델결과!$A$2:$I$910,MATCH(ARIMA1차!$A21&amp;"_"&amp;ARIMA1차!AA$3,전체모델결과!$A$2:$A$910,0),5)</f>
        <v>4459.8103106442504</v>
      </c>
      <c r="AB21" s="8">
        <f>INDEX(전체모델결과!$A$2:$I$910,MATCH(ARIMA1차!$A21&amp;"_"&amp;ARIMA1차!AB$3,전체모델결과!$A$2:$A$910,0),5)</f>
        <v>4129.8797674250463</v>
      </c>
      <c r="AC21" s="8">
        <f>INDEX(전체모델결과!$A$2:$I$910,MATCH(ARIMA1차!$A21&amp;"_"&amp;ARIMA1차!AC$3,전체모델결과!$A$2:$A$910,0),5)</f>
        <v>3812.7364934847428</v>
      </c>
      <c r="AD21" s="8">
        <f>INDEX(전체모델결과!$A$2:$I$910,MATCH(ARIMA1차!$A21&amp;"_"&amp;ARIMA1차!AD$3,전체모델결과!$A$2:$A$910,0),5)</f>
        <v>3504.6723295968459</v>
      </c>
      <c r="AE21" s="8">
        <f>INDEX(전체모델결과!$A$2:$I$910,MATCH(ARIMA1차!$A21&amp;"_"&amp;ARIMA1차!AE$3,전체모델결과!$A$2:$A$910,0),5)</f>
        <v>3203.0544395419461</v>
      </c>
      <c r="AG21" s="3">
        <f>(W21-실제값!W21)^2</f>
        <v>451084.6125571258</v>
      </c>
      <c r="AH21" s="3">
        <f>(X21-실제값!X21)^2</f>
        <v>799245.13182612858</v>
      </c>
      <c r="AI21" s="3">
        <f>(Y21-실제값!Y21)^2</f>
        <v>1948163.0883060088</v>
      </c>
      <c r="AJ21" s="3">
        <f>(Z21-실제값!Z21)^2</f>
        <v>2279814.491363416</v>
      </c>
      <c r="AK21" s="3">
        <f>(AA21-실제값!AA21)^2</f>
        <v>9506531.5918575991</v>
      </c>
      <c r="AL21" s="3">
        <f>(AB21-실제값!AB21)^2</f>
        <v>17219396.768620219</v>
      </c>
      <c r="AM21" s="3">
        <f>(AC21-실제값!AC21)^2</f>
        <v>18364129.912748422</v>
      </c>
      <c r="AN21" s="3">
        <f>(AD21-실제값!AD21)^2</f>
        <v>20826699.368636936</v>
      </c>
    </row>
    <row r="22" spans="1:40" x14ac:dyDescent="0.3">
      <c r="A22" s="1">
        <v>18</v>
      </c>
      <c r="B22" s="2">
        <v>15119.226467929722</v>
      </c>
      <c r="C22" s="2">
        <v>14296.247090176468</v>
      </c>
      <c r="D22" s="2">
        <v>13404.680280689861</v>
      </c>
      <c r="E22" s="2">
        <v>13139.339179091976</v>
      </c>
      <c r="F22" s="2">
        <v>12224.429034644429</v>
      </c>
      <c r="G22" s="2">
        <v>11769.367860932201</v>
      </c>
      <c r="H22" s="2">
        <v>12066.737934422737</v>
      </c>
      <c r="I22" s="2">
        <v>11914.942057541439</v>
      </c>
      <c r="J22" s="2">
        <v>11939.293151646911</v>
      </c>
      <c r="K22" s="2">
        <v>11619.70967308425</v>
      </c>
      <c r="L22" s="2">
        <v>11716.437665902271</v>
      </c>
      <c r="M22" s="2">
        <v>12000.573958927287</v>
      </c>
      <c r="N22" s="2">
        <v>11521.530556124755</v>
      </c>
      <c r="O22" s="2">
        <v>10530.288652311981</v>
      </c>
      <c r="P22" s="2">
        <v>9493.650279111791</v>
      </c>
      <c r="Q22" s="2">
        <v>9431.5433525101507</v>
      </c>
      <c r="R22" s="2">
        <v>8969.1781273937486</v>
      </c>
      <c r="S22" s="2">
        <v>8750.726027116667</v>
      </c>
      <c r="T22" s="2">
        <v>7790.1783345366603</v>
      </c>
      <c r="U22" s="2">
        <v>8242.4720835650478</v>
      </c>
      <c r="V22" s="2">
        <v>8532.4609315727266</v>
      </c>
      <c r="W22" s="8">
        <f>INDEX(전체모델결과!$A$2:$I$910,MATCH(ARIMA1차!$A22&amp;"_"&amp;ARIMA1차!W$3,전체모델결과!$A$2:$A$910,0),5)</f>
        <v>8054.6461775769349</v>
      </c>
      <c r="X22" s="8">
        <f>INDEX(전체모델결과!$A$2:$I$910,MATCH(ARIMA1차!$A22&amp;"_"&amp;ARIMA1차!X$3,전체모델결과!$A$2:$A$910,0),5)</f>
        <v>7629.9594254507883</v>
      </c>
      <c r="Y22" s="8">
        <f>INDEX(전체모델결과!$A$2:$I$910,MATCH(ARIMA1차!$A22&amp;"_"&amp;ARIMA1차!Y$3,전체모델결과!$A$2:$A$910,0),5)</f>
        <v>7240.4741480111898</v>
      </c>
      <c r="Z22" s="8">
        <f>INDEX(전체모델결과!$A$2:$I$910,MATCH(ARIMA1차!$A22&amp;"_"&amp;ARIMA1차!Z$3,전체모델결과!$A$2:$A$910,0),5)</f>
        <v>6874.3126127887772</v>
      </c>
      <c r="AA22" s="8">
        <f>INDEX(전체모델결과!$A$2:$I$910,MATCH(ARIMA1차!$A22&amp;"_"&amp;ARIMA1차!AA$3,전체모델결과!$A$2:$A$910,0),5)</f>
        <v>6523.6048889718923</v>
      </c>
      <c r="AB22" s="8">
        <f>INDEX(전체모델결과!$A$2:$I$910,MATCH(ARIMA1차!$A22&amp;"_"&amp;ARIMA1차!AB$3,전체모델결과!$A$2:$A$910,0),5)</f>
        <v>6183.1365291790689</v>
      </c>
      <c r="AC22" s="8">
        <f>INDEX(전체모델결과!$A$2:$I$910,MATCH(ARIMA1차!$A22&amp;"_"&amp;ARIMA1차!AC$3,전체모델결과!$A$2:$A$910,0),5)</f>
        <v>5849.4525524009605</v>
      </c>
      <c r="AD22" s="8">
        <f>INDEX(전체모델결과!$A$2:$I$910,MATCH(ARIMA1차!$A22&amp;"_"&amp;ARIMA1차!AD$3,전체모델결과!$A$2:$A$910,0),5)</f>
        <v>5520.2637623146711</v>
      </c>
      <c r="AE22" s="8">
        <f>INDEX(전체모델결과!$A$2:$I$910,MATCH(ARIMA1차!$A22&amp;"_"&amp;ARIMA1차!AE$3,전체모델결과!$A$2:$A$910,0),5)</f>
        <v>5194.0533865290327</v>
      </c>
      <c r="AG22" s="3">
        <f>(W22-실제값!W22)^2</f>
        <v>1987610.7607665351</v>
      </c>
      <c r="AH22" s="3">
        <f>(X22-실제값!X22)^2</f>
        <v>2922437.3501818739</v>
      </c>
      <c r="AI22" s="3">
        <f>(Y22-실제값!Y22)^2</f>
        <v>3153097.4346564817</v>
      </c>
      <c r="AJ22" s="3">
        <f>(Z22-실제값!Z22)^2</f>
        <v>4534996.4043054665</v>
      </c>
      <c r="AK22" s="3">
        <f>(AA22-실제값!AA22)^2</f>
        <v>16603067.415679622</v>
      </c>
      <c r="AL22" s="3">
        <f>(AB22-실제값!AB22)^2</f>
        <v>25705092.407190025</v>
      </c>
      <c r="AM22" s="3">
        <f>(AC22-실제값!AC22)^2</f>
        <v>23581534.224042565</v>
      </c>
      <c r="AN22" s="3">
        <f>(AD22-실제값!AD22)^2</f>
        <v>23993916.573274259</v>
      </c>
    </row>
    <row r="23" spans="1:40" x14ac:dyDescent="0.3">
      <c r="A23" s="1">
        <v>19</v>
      </c>
      <c r="B23" s="2">
        <v>15573.314485255103</v>
      </c>
      <c r="C23" s="2">
        <v>15133.608029644038</v>
      </c>
      <c r="D23" s="2">
        <v>14265.024999226322</v>
      </c>
      <c r="E23" s="2">
        <v>13556.501344550376</v>
      </c>
      <c r="F23" s="2">
        <v>13200.850856360748</v>
      </c>
      <c r="G23" s="2">
        <v>13309.589672038826</v>
      </c>
      <c r="H23" s="2">
        <v>13689.301272987863</v>
      </c>
      <c r="I23" s="2">
        <v>13753.163356331577</v>
      </c>
      <c r="J23" s="2">
        <v>13336.849271852168</v>
      </c>
      <c r="K23" s="2">
        <v>12968.730801349429</v>
      </c>
      <c r="L23" s="2">
        <v>13393.542363885894</v>
      </c>
      <c r="M23" s="2">
        <v>13425.228750736555</v>
      </c>
      <c r="N23" s="2">
        <v>13112.19148855339</v>
      </c>
      <c r="O23" s="2">
        <v>12100.368284973158</v>
      </c>
      <c r="P23" s="2">
        <v>10733.91854028805</v>
      </c>
      <c r="Q23" s="2">
        <v>10264.480202904188</v>
      </c>
      <c r="R23" s="2">
        <v>10672.271661373436</v>
      </c>
      <c r="S23" s="2">
        <v>9898.3189914413742</v>
      </c>
      <c r="T23" s="2">
        <v>9259.8506482731373</v>
      </c>
      <c r="U23" s="2">
        <v>9490.3095835061777</v>
      </c>
      <c r="V23" s="2">
        <v>10121.487217864025</v>
      </c>
      <c r="W23" s="8">
        <f>INDEX(전체모델결과!$A$2:$I$910,MATCH(ARIMA1차!$A23&amp;"_"&amp;ARIMA1차!W$3,전체모델결과!$A$2:$A$910,0),5)</f>
        <v>10103.176689686137</v>
      </c>
      <c r="X23" s="8">
        <f>INDEX(전체모델결과!$A$2:$I$910,MATCH(ARIMA1차!$A23&amp;"_"&amp;ARIMA1차!X$3,전체모델결과!$A$2:$A$910,0),5)</f>
        <v>9565.1906560269672</v>
      </c>
      <c r="Y23" s="8">
        <f>INDEX(전체모델결과!$A$2:$I$910,MATCH(ARIMA1차!$A23&amp;"_"&amp;ARIMA1차!Y$3,전체모델결과!$A$2:$A$910,0),5)</f>
        <v>9152.4024874722018</v>
      </c>
      <c r="Z23" s="8">
        <f>INDEX(전체모델결과!$A$2:$I$910,MATCH(ARIMA1차!$A23&amp;"_"&amp;ARIMA1차!Z$3,전체모델결과!$A$2:$A$910,0),5)</f>
        <v>8806.0309517067453</v>
      </c>
      <c r="AA23" s="8">
        <f>INDEX(전체모델결과!$A$2:$I$910,MATCH(ARIMA1차!$A23&amp;"_"&amp;ARIMA1차!AA$3,전체모델결과!$A$2:$A$910,0),5)</f>
        <v>8494.8929968605116</v>
      </c>
      <c r="AB23" s="8">
        <f>INDEX(전체모델결과!$A$2:$I$910,MATCH(ARIMA1차!$A23&amp;"_"&amp;ARIMA1차!AB$3,전체모델결과!$A$2:$A$910,0),5)</f>
        <v>8202.4462218024692</v>
      </c>
      <c r="AC23" s="8">
        <f>INDEX(전체모델결과!$A$2:$I$910,MATCH(ARIMA1차!$A23&amp;"_"&amp;ARIMA1차!AC$3,전체모델결과!$A$2:$A$910,0),5)</f>
        <v>7919.9149930148906</v>
      </c>
      <c r="AD23" s="8">
        <f>INDEX(전체모델결과!$A$2:$I$910,MATCH(ARIMA1차!$A23&amp;"_"&amp;ARIMA1차!AD$3,전체모델결과!$A$2:$A$910,0),5)</f>
        <v>7642.6438954202786</v>
      </c>
      <c r="AE23" s="8">
        <f>INDEX(전체모델결과!$A$2:$I$910,MATCH(ARIMA1차!$A23&amp;"_"&amp;ARIMA1차!AE$3,전체모델결과!$A$2:$A$910,0),5)</f>
        <v>7368.1632623562173</v>
      </c>
      <c r="AG23" s="3">
        <f>(W23-실제값!W23)^2</f>
        <v>760589.71142666857</v>
      </c>
      <c r="AH23" s="3">
        <f>(X23-실제값!X23)^2</f>
        <v>3056515.9083306706</v>
      </c>
      <c r="AI23" s="3">
        <f>(Y23-실제값!Y23)^2</f>
        <v>664355.1471239673</v>
      </c>
      <c r="AJ23" s="3">
        <f>(Z23-실제값!Z23)^2</f>
        <v>1967688.8930003785</v>
      </c>
      <c r="AK23" s="3">
        <f>(AA23-실제값!AA23)^2</f>
        <v>16732316.68882503</v>
      </c>
      <c r="AL23" s="3">
        <f>(AB23-실제값!AB23)^2</f>
        <v>27168978.869171012</v>
      </c>
      <c r="AM23" s="3">
        <f>(AC23-실제값!AC23)^2</f>
        <v>15497466.895424973</v>
      </c>
      <c r="AN23" s="3">
        <f>(AD23-실제값!AD23)^2</f>
        <v>16556273.199878257</v>
      </c>
    </row>
    <row r="24" spans="1:40" x14ac:dyDescent="0.3">
      <c r="A24" s="1">
        <v>20</v>
      </c>
      <c r="B24" s="2">
        <v>15589.02344417824</v>
      </c>
      <c r="C24" s="2">
        <v>15211.451727367632</v>
      </c>
      <c r="D24" s="2">
        <v>14128.378925710265</v>
      </c>
      <c r="E24" s="2">
        <v>13597.649308639713</v>
      </c>
      <c r="F24" s="2">
        <v>13267.633344432445</v>
      </c>
      <c r="G24" s="2">
        <v>13713.637929622484</v>
      </c>
      <c r="H24" s="2">
        <v>13540.752133426273</v>
      </c>
      <c r="I24" s="2">
        <v>13773.974330999186</v>
      </c>
      <c r="J24" s="2">
        <v>13897.813939612783</v>
      </c>
      <c r="K24" s="2">
        <v>13248.967636599782</v>
      </c>
      <c r="L24" s="2">
        <v>13585.068428389055</v>
      </c>
      <c r="M24" s="2">
        <v>14128.081189041324</v>
      </c>
      <c r="N24" s="2">
        <v>13143.439554409255</v>
      </c>
      <c r="O24" s="2">
        <v>13147.735554885747</v>
      </c>
      <c r="P24" s="2">
        <v>12046.253539066991</v>
      </c>
      <c r="Q24" s="2">
        <v>11295.153954026671</v>
      </c>
      <c r="R24" s="2">
        <v>10968.781524111253</v>
      </c>
      <c r="S24" s="2">
        <v>10884.454828187223</v>
      </c>
      <c r="T24" s="2">
        <v>10408.872079856556</v>
      </c>
      <c r="U24" s="2">
        <v>10382.041594942519</v>
      </c>
      <c r="V24" s="2">
        <v>11101.380248601301</v>
      </c>
      <c r="W24" s="8">
        <f>INDEX(전체모델결과!$A$2:$I$910,MATCH(ARIMA1차!$A24&amp;"_"&amp;ARIMA1차!W$3,전체모델결과!$A$2:$A$910,0),5)</f>
        <v>10754.884110111861</v>
      </c>
      <c r="X24" s="8">
        <f>INDEX(전체모델결과!$A$2:$I$910,MATCH(ARIMA1차!$A24&amp;"_"&amp;ARIMA1차!X$3,전체모델결과!$A$2:$A$910,0),5)</f>
        <v>10450.574736202925</v>
      </c>
      <c r="Y24" s="8">
        <f>INDEX(전체모델결과!$A$2:$I$910,MATCH(ARIMA1차!$A24&amp;"_"&amp;ARIMA1차!Y$3,전체모델결과!$A$2:$A$910,0),5)</f>
        <v>10174.000815744381</v>
      </c>
      <c r="Z24" s="8">
        <f>INDEX(전체모델결과!$A$2:$I$910,MATCH(ARIMA1차!$A24&amp;"_"&amp;ARIMA1차!Z$3,전체모델결과!$A$2:$A$910,0),5)</f>
        <v>9915.6614147079454</v>
      </c>
      <c r="AA24" s="8">
        <f>INDEX(전체모델결과!$A$2:$I$910,MATCH(ARIMA1차!$A24&amp;"_"&amp;ARIMA1차!AA$3,전체모델결과!$A$2:$A$910,0),5)</f>
        <v>9669.3101969240452</v>
      </c>
      <c r="AB24" s="8">
        <f>INDEX(전체모델결과!$A$2:$I$910,MATCH(ARIMA1차!$A24&amp;"_"&amp;ARIMA1차!AB$3,전체모델결과!$A$2:$A$910,0),5)</f>
        <v>9430.8405434615452</v>
      </c>
      <c r="AC24" s="8">
        <f>INDEX(전체모델결과!$A$2:$I$910,MATCH(ARIMA1차!$A24&amp;"_"&amp;ARIMA1차!AC$3,전체모델결과!$A$2:$A$910,0),5)</f>
        <v>9197.5525805726284</v>
      </c>
      <c r="AD24" s="8">
        <f>INDEX(전체모델결과!$A$2:$I$910,MATCH(ARIMA1차!$A24&amp;"_"&amp;ARIMA1차!AD$3,전체모델결과!$A$2:$A$910,0),5)</f>
        <v>8967.6712912962885</v>
      </c>
      <c r="AE24" s="8">
        <f>INDEX(전체모델결과!$A$2:$I$910,MATCH(ARIMA1차!$A24&amp;"_"&amp;ARIMA1차!AE$3,전체모델결과!$A$2:$A$910,0),5)</f>
        <v>8740.0297006159853</v>
      </c>
      <c r="AG24" s="3">
        <f>(W24-실제값!W24)^2</f>
        <v>993505.53663508652</v>
      </c>
      <c r="AH24" s="3">
        <f>(X24-실제값!X24)^2</f>
        <v>2535226.5083187036</v>
      </c>
      <c r="AI24" s="3">
        <f>(Y24-실제값!Y24)^2</f>
        <v>571944.07183401077</v>
      </c>
      <c r="AJ24" s="3">
        <f>(Z24-실제값!Z24)^2</f>
        <v>1752011.0709985725</v>
      </c>
      <c r="AK24" s="3">
        <f>(AA24-실제값!AA24)^2</f>
        <v>14746031.714870062</v>
      </c>
      <c r="AL24" s="3">
        <f>(AB24-실제값!AB24)^2</f>
        <v>16578237.590900645</v>
      </c>
      <c r="AM24" s="3">
        <f>(AC24-실제값!AC24)^2</f>
        <v>11946184.317147901</v>
      </c>
      <c r="AN24" s="3">
        <f>(AD24-실제값!AD24)^2</f>
        <v>10580930.188098622</v>
      </c>
    </row>
    <row r="25" spans="1:40" x14ac:dyDescent="0.3">
      <c r="A25" s="1">
        <v>21</v>
      </c>
      <c r="B25" s="2">
        <v>16383.606276270681</v>
      </c>
      <c r="C25" s="2">
        <v>15757.831546186337</v>
      </c>
      <c r="D25" s="2">
        <v>15781.901408615786</v>
      </c>
      <c r="E25" s="2">
        <v>14864.339797978151</v>
      </c>
      <c r="F25" s="2">
        <v>14005.723405532666</v>
      </c>
      <c r="G25" s="2">
        <v>14591.372956779031</v>
      </c>
      <c r="H25" s="2">
        <v>15295.469270840664</v>
      </c>
      <c r="I25" s="2">
        <v>14493.860548491833</v>
      </c>
      <c r="J25" s="2">
        <v>14206.674659214163</v>
      </c>
      <c r="K25" s="2">
        <v>14547.030017136662</v>
      </c>
      <c r="L25" s="2">
        <v>14990.311765119315</v>
      </c>
      <c r="M25" s="2">
        <v>15204.068020419971</v>
      </c>
      <c r="N25" s="2">
        <v>14553.402337440761</v>
      </c>
      <c r="O25" s="2">
        <v>13786.019262759319</v>
      </c>
      <c r="P25" s="2">
        <v>13383.548970223939</v>
      </c>
      <c r="Q25" s="2">
        <v>12891.350145832499</v>
      </c>
      <c r="R25" s="2">
        <v>12543.579991423831</v>
      </c>
      <c r="S25" s="2">
        <v>12126.649292020127</v>
      </c>
      <c r="T25" s="2">
        <v>11817.873281174125</v>
      </c>
      <c r="U25" s="2">
        <v>11692.469384792892</v>
      </c>
      <c r="V25" s="2">
        <v>12425.522531937908</v>
      </c>
      <c r="W25" s="8">
        <f>INDEX(전체모델결과!$A$2:$I$910,MATCH(ARIMA1차!$A25&amp;"_"&amp;ARIMA1차!W$3,전체모델결과!$A$2:$A$910,0),5)</f>
        <v>12691.420497458326</v>
      </c>
      <c r="X25" s="8">
        <f>INDEX(전체모델결과!$A$2:$I$910,MATCH(ARIMA1차!$A25&amp;"_"&amp;ARIMA1차!X$3,전체모델결과!$A$2:$A$910,0),5)</f>
        <v>12156.193596950652</v>
      </c>
      <c r="Y25" s="8">
        <f>INDEX(전체모델결과!$A$2:$I$910,MATCH(ARIMA1차!$A25&amp;"_"&amp;ARIMA1차!Y$3,전체모델결과!$A$2:$A$910,0),5)</f>
        <v>11605.184055439022</v>
      </c>
      <c r="Z25" s="8">
        <f>INDEX(전체모델결과!$A$2:$I$910,MATCH(ARIMA1차!$A25&amp;"_"&amp;ARIMA1차!Z$3,전체모델결과!$A$2:$A$910,0),5)</f>
        <v>11408.883191568195</v>
      </c>
      <c r="AA25" s="8">
        <f>INDEX(전체모델결과!$A$2:$I$910,MATCH(ARIMA1차!$A25&amp;"_"&amp;ARIMA1차!AA$3,전체모델결과!$A$2:$A$910,0),5)</f>
        <v>11212.582327697426</v>
      </c>
      <c r="AB25" s="8">
        <f>INDEX(전체모델결과!$A$2:$I$910,MATCH(ARIMA1차!$A25&amp;"_"&amp;ARIMA1차!AB$3,전체모델결과!$A$2:$A$910,0),5)</f>
        <v>11016.281463826657</v>
      </c>
      <c r="AC25" s="8">
        <f>INDEX(전체모델결과!$A$2:$I$910,MATCH(ARIMA1차!$A25&amp;"_"&amp;ARIMA1차!AC$3,전체모델결과!$A$2:$A$910,0),5)</f>
        <v>10819.980599955888</v>
      </c>
      <c r="AD25" s="8">
        <f>INDEX(전체모델결과!$A$2:$I$910,MATCH(ARIMA1차!$A25&amp;"_"&amp;ARIMA1차!AD$3,전체모델결과!$A$2:$A$910,0),5)</f>
        <v>10623.67973608512</v>
      </c>
      <c r="AE25" s="8">
        <f>INDEX(전체모델결과!$A$2:$I$910,MATCH(ARIMA1차!$A25&amp;"_"&amp;ARIMA1차!AE$3,전체모델결과!$A$2:$A$910,0),5)</f>
        <v>10427.378872214293</v>
      </c>
      <c r="AG25" s="3">
        <f>(W25-실제값!W25)^2</f>
        <v>1438447.862529906</v>
      </c>
      <c r="AH25" s="3">
        <f>(X25-실제값!X25)^2</f>
        <v>503374.39020708087</v>
      </c>
      <c r="AI25" s="3">
        <f>(Y25-실제값!Y25)^2</f>
        <v>1075494.3454043467</v>
      </c>
      <c r="AJ25" s="3">
        <f>(Z25-실제값!Z25)^2</f>
        <v>2972904.7566212472</v>
      </c>
      <c r="AK25" s="3">
        <f>(AA25-실제값!AA25)^2</f>
        <v>17515766.61244116</v>
      </c>
      <c r="AL25" s="3">
        <f>(AB25-실제값!AB25)^2</f>
        <v>20222214.011691522</v>
      </c>
      <c r="AM25" s="3">
        <f>(AC25-실제값!AC25)^2</f>
        <v>9239922.4410525337</v>
      </c>
      <c r="AN25" s="3">
        <f>(AD25-실제값!AD25)^2</f>
        <v>6880638.2553105615</v>
      </c>
    </row>
    <row r="26" spans="1:40" x14ac:dyDescent="0.3">
      <c r="A26" s="1">
        <v>22</v>
      </c>
      <c r="B26" s="2">
        <v>15814.399472617055</v>
      </c>
      <c r="C26" s="2">
        <v>15275.37325062528</v>
      </c>
      <c r="D26" s="2">
        <v>14005.113844048239</v>
      </c>
      <c r="E26" s="2">
        <v>14019.935875516758</v>
      </c>
      <c r="F26" s="2">
        <v>13756.52904944183</v>
      </c>
      <c r="G26" s="2">
        <v>13872.453415312208</v>
      </c>
      <c r="H26" s="2">
        <v>14624.172442199662</v>
      </c>
      <c r="I26" s="2">
        <v>14299.058910343409</v>
      </c>
      <c r="J26" s="2">
        <v>14796.981902111045</v>
      </c>
      <c r="K26" s="2">
        <v>14394.316922336278</v>
      </c>
      <c r="L26" s="2">
        <v>14916.213932752618</v>
      </c>
      <c r="M26" s="2">
        <v>14897.725122706286</v>
      </c>
      <c r="N26" s="2">
        <v>15486.473799579941</v>
      </c>
      <c r="O26" s="2">
        <v>14360.41298063588</v>
      </c>
      <c r="P26" s="2">
        <v>12684.89843336235</v>
      </c>
      <c r="Q26" s="2">
        <v>12714.726111738624</v>
      </c>
      <c r="R26" s="2">
        <v>13606.919535384968</v>
      </c>
      <c r="S26" s="2">
        <v>13379.805184922516</v>
      </c>
      <c r="T26" s="2">
        <v>12357.873153311428</v>
      </c>
      <c r="U26" s="2">
        <v>12585.312938747935</v>
      </c>
      <c r="V26" s="2">
        <v>13352.440002415628</v>
      </c>
      <c r="W26" s="8">
        <f>INDEX(전체모델결과!$A$2:$I$910,MATCH(ARIMA1차!$A26&amp;"_"&amp;ARIMA1차!W$3,전체모델결과!$A$2:$A$910,0),5)</f>
        <v>13168.736329023011</v>
      </c>
      <c r="X26" s="8">
        <f>INDEX(전체모델결과!$A$2:$I$910,MATCH(ARIMA1차!$A26&amp;"_"&amp;ARIMA1차!X$3,전체모델결과!$A$2:$A$910,0),5)</f>
        <v>12849.744308844703</v>
      </c>
      <c r="Y26" s="8">
        <f>INDEX(전체모델결과!$A$2:$I$910,MATCH(ARIMA1차!$A26&amp;"_"&amp;ARIMA1차!Y$3,전체모델결과!$A$2:$A$910,0),5)</f>
        <v>12747.434174759168</v>
      </c>
      <c r="Z26" s="8">
        <f>INDEX(전체모델결과!$A$2:$I$910,MATCH(ARIMA1차!$A26&amp;"_"&amp;ARIMA1차!Z$3,전체모델결과!$A$2:$A$910,0),5)</f>
        <v>12645.124040673603</v>
      </c>
      <c r="AA26" s="8">
        <f>INDEX(전체모델결과!$A$2:$I$910,MATCH(ARIMA1차!$A26&amp;"_"&amp;ARIMA1차!AA$3,전체모델결과!$A$2:$A$910,0),5)</f>
        <v>12542.813906588039</v>
      </c>
      <c r="AB26" s="8">
        <f>INDEX(전체모델결과!$A$2:$I$910,MATCH(ARIMA1차!$A26&amp;"_"&amp;ARIMA1차!AB$3,전체모델결과!$A$2:$A$910,0),5)</f>
        <v>12440.503772502503</v>
      </c>
      <c r="AC26" s="8">
        <f>INDEX(전체모델결과!$A$2:$I$910,MATCH(ARIMA1차!$A26&amp;"_"&amp;ARIMA1차!AC$3,전체모델결과!$A$2:$A$910,0),5)</f>
        <v>12338.193638416938</v>
      </c>
      <c r="AD26" s="8">
        <f>INDEX(전체모델결과!$A$2:$I$910,MATCH(ARIMA1차!$A26&amp;"_"&amp;ARIMA1차!AD$3,전체모델결과!$A$2:$A$910,0),5)</f>
        <v>12235.883504331403</v>
      </c>
      <c r="AE26" s="8">
        <f>INDEX(전체모델결과!$A$2:$I$910,MATCH(ARIMA1차!$A26&amp;"_"&amp;ARIMA1차!AE$3,전체모델결과!$A$2:$A$910,0),5)</f>
        <v>12133.573370245838</v>
      </c>
      <c r="AG26" s="3">
        <f>(W26-실제값!W26)^2</f>
        <v>1013878.6482758316</v>
      </c>
      <c r="AH26" s="3">
        <f>(X26-실제값!X26)^2</f>
        <v>637661.98273056198</v>
      </c>
      <c r="AI26" s="3">
        <f>(Y26-실제값!Y26)^2</f>
        <v>190767.02612053655</v>
      </c>
      <c r="AJ26" s="3">
        <f>(Z26-실제값!Z26)^2</f>
        <v>299306.23597939149</v>
      </c>
      <c r="AK26" s="3">
        <f>(AA26-실제값!AA26)^2</f>
        <v>11046970.643489894</v>
      </c>
      <c r="AL26" s="3">
        <f>(AB26-실제값!AB26)^2</f>
        <v>17308181.478490096</v>
      </c>
      <c r="AM26" s="3">
        <f>(AC26-실제값!AC26)^2</f>
        <v>7137153.0508215958</v>
      </c>
      <c r="AN26" s="3">
        <f>(AD26-실제값!AD26)^2</f>
        <v>2583912.074783003</v>
      </c>
    </row>
    <row r="27" spans="1:40" x14ac:dyDescent="0.3">
      <c r="A27" s="1">
        <v>23</v>
      </c>
      <c r="B27" s="2">
        <v>15322.2149800063</v>
      </c>
      <c r="C27" s="2">
        <v>14273.239083629172</v>
      </c>
      <c r="D27" s="2">
        <v>14470.824301112265</v>
      </c>
      <c r="E27" s="2">
        <v>13655.316465897786</v>
      </c>
      <c r="F27" s="2">
        <v>13535.018150149514</v>
      </c>
      <c r="G27" s="2">
        <v>13710.138003188671</v>
      </c>
      <c r="H27" s="2">
        <v>14039.449104052088</v>
      </c>
      <c r="I27" s="2">
        <v>14609.329233401782</v>
      </c>
      <c r="J27" s="2">
        <v>14578.740772082347</v>
      </c>
      <c r="K27" s="2">
        <v>14002.305008959154</v>
      </c>
      <c r="L27" s="2">
        <v>14931.084500027153</v>
      </c>
      <c r="M27" s="2">
        <v>15466.866853726246</v>
      </c>
      <c r="N27" s="2">
        <v>14539.998162608406</v>
      </c>
      <c r="O27" s="2">
        <v>14210.09320437972</v>
      </c>
      <c r="P27" s="2">
        <v>13464.209546831762</v>
      </c>
      <c r="Q27" s="2">
        <v>12866.056573556169</v>
      </c>
      <c r="R27" s="2">
        <v>13629.363057875422</v>
      </c>
      <c r="S27" s="2">
        <v>12679.666248756675</v>
      </c>
      <c r="T27" s="2">
        <v>13028.540123970333</v>
      </c>
      <c r="U27" s="2">
        <v>12808.590578615816</v>
      </c>
      <c r="V27" s="2">
        <v>13585.823219407186</v>
      </c>
      <c r="W27" s="8">
        <f>INDEX(전체모델결과!$A$2:$I$910,MATCH(ARIMA1차!$A27&amp;"_"&amp;ARIMA1차!W$3,전체모델결과!$A$2:$A$910,0),5)</f>
        <v>13360.603286861147</v>
      </c>
      <c r="X27" s="8">
        <f>INDEX(전체모델결과!$A$2:$I$910,MATCH(ARIMA1차!$A27&amp;"_"&amp;ARIMA1차!X$3,전체모델결과!$A$2:$A$910,0),5)</f>
        <v>13206.015857435345</v>
      </c>
      <c r="Y27" s="8">
        <f>INDEX(전체모델결과!$A$2:$I$910,MATCH(ARIMA1차!$A27&amp;"_"&amp;ARIMA1차!Y$3,전체모델결과!$A$2:$A$910,0),5)</f>
        <v>13088.817742970512</v>
      </c>
      <c r="Z27" s="8">
        <f>INDEX(전체모델결과!$A$2:$I$910,MATCH(ARIMA1차!$A27&amp;"_"&amp;ARIMA1차!Z$3,전체모델결과!$A$2:$A$910,0),5)</f>
        <v>12991.411662080836</v>
      </c>
      <c r="AA27" s="8">
        <f>INDEX(전체모델결과!$A$2:$I$910,MATCH(ARIMA1차!$A27&amp;"_"&amp;ARIMA1차!AA$3,전체모델결과!$A$2:$A$910,0),5)</f>
        <v>12904.482494005604</v>
      </c>
      <c r="AB27" s="8">
        <f>INDEX(전체모델결과!$A$2:$I$910,MATCH(ARIMA1차!$A27&amp;"_"&amp;ARIMA1차!AB$3,전체모델결과!$A$2:$A$910,0),5)</f>
        <v>12823.099279644799</v>
      </c>
      <c r="AC27" s="8">
        <f>INDEX(전체모델결과!$A$2:$I$910,MATCH(ARIMA1차!$A27&amp;"_"&amp;ARIMA1차!AC$3,전체모델결과!$A$2:$A$910,0),5)</f>
        <v>12744.651815838308</v>
      </c>
      <c r="AD27" s="8">
        <f>INDEX(전체모델결과!$A$2:$I$910,MATCH(ARIMA1차!$A27&amp;"_"&amp;ARIMA1차!AD$3,전체모델결과!$A$2:$A$910,0),5)</f>
        <v>12667.758391564259</v>
      </c>
      <c r="AE27" s="8">
        <f>INDEX(전체모델결과!$A$2:$I$910,MATCH(ARIMA1차!$A27&amp;"_"&amp;ARIMA1차!AE$3,전체모델결과!$A$2:$A$910,0),5)</f>
        <v>12591.687598104216</v>
      </c>
      <c r="AG27" s="3">
        <f>(W27-실제값!W27)^2</f>
        <v>2420060.2689442043</v>
      </c>
      <c r="AH27" s="3">
        <f>(X27-실제값!X27)^2</f>
        <v>1815683.2074017695</v>
      </c>
      <c r="AI27" s="3">
        <f>(Y27-실제값!Y27)^2</f>
        <v>376343.65977862384</v>
      </c>
      <c r="AJ27" s="3">
        <f>(Z27-실제값!Z27)^2</f>
        <v>75645.616615899577</v>
      </c>
      <c r="AK27" s="3">
        <f>(AA27-실제값!AA27)^2</f>
        <v>13171309.833028959</v>
      </c>
      <c r="AL27" s="3">
        <f>(AB27-실제값!AB27)^2</f>
        <v>15073833.786451055</v>
      </c>
      <c r="AM27" s="3">
        <f>(AC27-실제값!AC27)^2</f>
        <v>8324427.6862412794</v>
      </c>
      <c r="AN27" s="3">
        <f>(AD27-실제값!AD27)^2</f>
        <v>3552065.8056861949</v>
      </c>
    </row>
    <row r="28" spans="1:40" x14ac:dyDescent="0.3">
      <c r="A28" s="1">
        <v>24</v>
      </c>
      <c r="B28" s="2">
        <v>15197.787697345353</v>
      </c>
      <c r="C28" s="2">
        <v>13617.79082875659</v>
      </c>
      <c r="D28" s="2">
        <v>13198.184722751337</v>
      </c>
      <c r="E28" s="2">
        <v>13502.87159809476</v>
      </c>
      <c r="F28" s="2">
        <v>12820.614658191234</v>
      </c>
      <c r="G28" s="2">
        <v>13552.433472918256</v>
      </c>
      <c r="H28" s="2">
        <v>14022.362238459138</v>
      </c>
      <c r="I28" s="2">
        <v>14261.402723980102</v>
      </c>
      <c r="J28" s="2">
        <v>14409.868725432665</v>
      </c>
      <c r="K28" s="2">
        <v>14311.904065723205</v>
      </c>
      <c r="L28" s="2">
        <v>14624.41942000702</v>
      </c>
      <c r="M28" s="2">
        <v>15344.799493711278</v>
      </c>
      <c r="N28" s="2">
        <v>15247.68075677776</v>
      </c>
      <c r="O28" s="2">
        <v>14102.036824602732</v>
      </c>
      <c r="P28" s="2">
        <v>13405.292241050491</v>
      </c>
      <c r="Q28" s="2">
        <v>13621.269418876554</v>
      </c>
      <c r="R28" s="2">
        <v>13318.512445867196</v>
      </c>
      <c r="S28" s="2">
        <v>13278.731825009578</v>
      </c>
      <c r="T28" s="2">
        <v>13121.823998895587</v>
      </c>
      <c r="U28" s="2">
        <v>13476.919676320273</v>
      </c>
      <c r="V28" s="2">
        <v>14242.995780217594</v>
      </c>
      <c r="W28" s="8">
        <f>INDEX(전체모델결과!$A$2:$I$910,MATCH(ARIMA1차!$A28&amp;"_"&amp;ARIMA1차!W$3,전체모델결과!$A$2:$A$910,0),5)</f>
        <v>14156.18512679702</v>
      </c>
      <c r="X28" s="8">
        <f>INDEX(전체모델결과!$A$2:$I$910,MATCH(ARIMA1차!$A28&amp;"_"&amp;ARIMA1차!X$3,전체모델결과!$A$2:$A$910,0),5)</f>
        <v>14059.621738709006</v>
      </c>
      <c r="Y28" s="8">
        <f>INDEX(전체모델결과!$A$2:$I$910,MATCH(ARIMA1차!$A28&amp;"_"&amp;ARIMA1차!Y$3,전체모델결과!$A$2:$A$910,0),5)</f>
        <v>14066.59229980901</v>
      </c>
      <c r="Z28" s="8">
        <f>INDEX(전체모델결과!$A$2:$I$910,MATCH(ARIMA1차!$A28&amp;"_"&amp;ARIMA1차!Z$3,전체모델결과!$A$2:$A$910,0),5)</f>
        <v>14073.562860909014</v>
      </c>
      <c r="AA28" s="8">
        <f>INDEX(전체모델결과!$A$2:$I$910,MATCH(ARIMA1차!$A28&amp;"_"&amp;ARIMA1차!AA$3,전체모델결과!$A$2:$A$910,0),5)</f>
        <v>14080.533422009019</v>
      </c>
      <c r="AB28" s="8">
        <f>INDEX(전체모델결과!$A$2:$I$910,MATCH(ARIMA1차!$A28&amp;"_"&amp;ARIMA1차!AB$3,전체모델결과!$A$2:$A$910,0),5)</f>
        <v>14087.503983109023</v>
      </c>
      <c r="AC28" s="8">
        <f>INDEX(전체모델결과!$A$2:$I$910,MATCH(ARIMA1차!$A28&amp;"_"&amp;ARIMA1차!AC$3,전체모델결과!$A$2:$A$910,0),5)</f>
        <v>14094.474544209028</v>
      </c>
      <c r="AD28" s="8">
        <f>INDEX(전체모델결과!$A$2:$I$910,MATCH(ARIMA1차!$A28&amp;"_"&amp;ARIMA1차!AD$3,전체모델결과!$A$2:$A$910,0),5)</f>
        <v>14101.445105309032</v>
      </c>
      <c r="AE28" s="8">
        <f>INDEX(전체모델결과!$A$2:$I$910,MATCH(ARIMA1차!$A28&amp;"_"&amp;ARIMA1차!AE$3,전체모델결과!$A$2:$A$910,0),5)</f>
        <v>14108.415666409037</v>
      </c>
      <c r="AG28" s="3">
        <f>(W28-실제값!W28)^2</f>
        <v>1957152.0461580916</v>
      </c>
      <c r="AH28" s="3">
        <f>(X28-실제값!X28)^2</f>
        <v>1715811.1654000357</v>
      </c>
      <c r="AI28" s="3">
        <f>(Y28-실제값!Y28)^2</f>
        <v>152568.27653733289</v>
      </c>
      <c r="AJ28" s="3">
        <f>(Z28-실제값!Z28)^2</f>
        <v>73346.281312774896</v>
      </c>
      <c r="AK28" s="3">
        <f>(AA28-실제값!AA28)^2</f>
        <v>9221112.618604416</v>
      </c>
      <c r="AL28" s="3">
        <f>(AB28-실제값!AB28)^2</f>
        <v>13082313.603717159</v>
      </c>
      <c r="AM28" s="3">
        <f>(AC28-실제값!AC28)^2</f>
        <v>6054227.3467841474</v>
      </c>
      <c r="AN28" s="3">
        <f>(AD28-실제값!AD28)^2</f>
        <v>943637.35243065795</v>
      </c>
    </row>
    <row r="29" spans="1:40" x14ac:dyDescent="0.3">
      <c r="A29" s="1">
        <v>25</v>
      </c>
      <c r="B29" s="2">
        <v>15096.357079312631</v>
      </c>
      <c r="C29" s="2">
        <v>14204.033801167092</v>
      </c>
      <c r="D29" s="2">
        <v>13428.978671003219</v>
      </c>
      <c r="E29" s="2">
        <v>12733.598486341878</v>
      </c>
      <c r="F29" s="2">
        <v>12074.912293606156</v>
      </c>
      <c r="G29" s="2">
        <v>12791.890546110213</v>
      </c>
      <c r="H29" s="2">
        <v>13139.703349374759</v>
      </c>
      <c r="I29" s="2">
        <v>13709.171053119295</v>
      </c>
      <c r="J29" s="2">
        <v>13824.495782909724</v>
      </c>
      <c r="K29" s="2">
        <v>14718.886546298407</v>
      </c>
      <c r="L29" s="2">
        <v>14837.219780027308</v>
      </c>
      <c r="M29" s="2">
        <v>15279.811540012475</v>
      </c>
      <c r="N29" s="2">
        <v>14343.409350059936</v>
      </c>
      <c r="O29" s="2">
        <v>14185.283121044669</v>
      </c>
      <c r="P29" s="2">
        <v>13159.144861715582</v>
      </c>
      <c r="Q29" s="2">
        <v>13220.969559468778</v>
      </c>
      <c r="R29" s="2">
        <v>13371.028982949727</v>
      </c>
      <c r="S29" s="2">
        <v>13308.802441437623</v>
      </c>
      <c r="T29" s="2">
        <v>13241.582553679427</v>
      </c>
      <c r="U29" s="2">
        <v>13769.727136362375</v>
      </c>
      <c r="V29" s="2">
        <v>14759.230943626944</v>
      </c>
      <c r="W29" s="8">
        <f>INDEX(전체모델결과!$A$2:$I$910,MATCH(ARIMA1차!$A29&amp;"_"&amp;ARIMA1차!W$3,전체모델결과!$A$2:$A$910,0),5)</f>
        <v>15089.847898522938</v>
      </c>
      <c r="X29" s="8">
        <f>INDEX(전체모델결과!$A$2:$I$910,MATCH(ARIMA1차!$A29&amp;"_"&amp;ARIMA1차!X$3,전체모델결과!$A$2:$A$910,0),5)</f>
        <v>15263.378329562714</v>
      </c>
      <c r="Y29" s="8">
        <f>INDEX(전체모델결과!$A$2:$I$910,MATCH(ARIMA1차!$A29&amp;"_"&amp;ARIMA1차!Y$3,전체모델결과!$A$2:$A$910,0),5)</f>
        <v>14860.312363864394</v>
      </c>
      <c r="Z29" s="8">
        <f>INDEX(전체모델결과!$A$2:$I$910,MATCH(ARIMA1차!$A29&amp;"_"&amp;ARIMA1차!Z$3,전체모델결과!$A$2:$A$910,0),5)</f>
        <v>14337.315642451094</v>
      </c>
      <c r="AA29" s="8">
        <f>INDEX(전체모델결과!$A$2:$I$910,MATCH(ARIMA1차!$A29&amp;"_"&amp;ARIMA1차!AA$3,전체모델결과!$A$2:$A$910,0),5)</f>
        <v>13683.055704032715</v>
      </c>
      <c r="AB29" s="8">
        <f>INDEX(전체모델결과!$A$2:$I$910,MATCH(ARIMA1차!$A29&amp;"_"&amp;ARIMA1차!AB$3,전체모델결과!$A$2:$A$910,0),5)</f>
        <v>13255.325886509127</v>
      </c>
      <c r="AC29" s="8">
        <f>INDEX(전체모델결과!$A$2:$I$910,MATCH(ARIMA1차!$A29&amp;"_"&amp;ARIMA1차!AC$3,전체모델결과!$A$2:$A$910,0),5)</f>
        <v>13074.207044883215</v>
      </c>
      <c r="AD29" s="8">
        <f>INDEX(전체모델결과!$A$2:$I$910,MATCH(ARIMA1차!$A29&amp;"_"&amp;ARIMA1차!AD$3,전체모델결과!$A$2:$A$910,0),5)</f>
        <v>13242.904730753975</v>
      </c>
      <c r="AE29" s="8">
        <f>INDEX(전체모델결과!$A$2:$I$910,MATCH(ARIMA1차!$A29&amp;"_"&amp;ARIMA1차!AE$3,전체모델결과!$A$2:$A$910,0),5)</f>
        <v>13628.043443957686</v>
      </c>
      <c r="AG29" s="3">
        <f>(W29-실제값!W29)^2</f>
        <v>1284521.9569053757</v>
      </c>
      <c r="AH29" s="3">
        <f>(X29-실제값!X29)^2</f>
        <v>421093.1989720767</v>
      </c>
      <c r="AI29" s="3">
        <f>(Y29-실제값!Y29)^2</f>
        <v>6.7477718227835846</v>
      </c>
      <c r="AJ29" s="3">
        <f>(Z29-실제값!Z29)^2</f>
        <v>262159.96342072525</v>
      </c>
      <c r="AK29" s="3">
        <f>(AA29-실제값!AA29)^2</f>
        <v>17069260.020735357</v>
      </c>
      <c r="AL29" s="3">
        <f>(AB29-실제값!AB29)^2</f>
        <v>32669690.635832626</v>
      </c>
      <c r="AM29" s="3">
        <f>(AC29-실제값!AC29)^2</f>
        <v>17890980.05875314</v>
      </c>
      <c r="AN29" s="3">
        <f>(AD29-실제값!AD29)^2</f>
        <v>8674864.2912797239</v>
      </c>
    </row>
    <row r="30" spans="1:40" x14ac:dyDescent="0.3">
      <c r="A30" s="1">
        <v>26</v>
      </c>
      <c r="B30" s="2">
        <v>16069.022943810325</v>
      </c>
      <c r="C30" s="2">
        <v>14488.128370544375</v>
      </c>
      <c r="D30" s="2">
        <v>13725.312690197261</v>
      </c>
      <c r="E30" s="2">
        <v>12297.304356277395</v>
      </c>
      <c r="F30" s="2">
        <v>12502.830391667565</v>
      </c>
      <c r="G30" s="2">
        <v>12705.400930974871</v>
      </c>
      <c r="H30" s="2">
        <v>14025.395583569429</v>
      </c>
      <c r="I30" s="2">
        <v>14053.045946190614</v>
      </c>
      <c r="J30" s="2">
        <v>14136.751879416135</v>
      </c>
      <c r="K30" s="2">
        <v>14301.082294757663</v>
      </c>
      <c r="L30" s="2">
        <v>15168.527958804721</v>
      </c>
      <c r="M30" s="2">
        <v>15135.989487432045</v>
      </c>
      <c r="N30" s="2">
        <v>14540.394193786376</v>
      </c>
      <c r="O30" s="2">
        <v>13835.896809299611</v>
      </c>
      <c r="P30" s="2">
        <v>13825.167580353296</v>
      </c>
      <c r="Q30" s="2">
        <v>13594.402275544477</v>
      </c>
      <c r="R30" s="2">
        <v>13730.029808257039</v>
      </c>
      <c r="S30" s="2">
        <v>13654.986486749767</v>
      </c>
      <c r="T30" s="2">
        <v>13660.376603283377</v>
      </c>
      <c r="U30" s="2">
        <v>14014.638943268035</v>
      </c>
      <c r="V30" s="2">
        <v>14489.654071364888</v>
      </c>
      <c r="W30" s="8">
        <f>INDEX(전체모델결과!$A$2:$I$910,MATCH(ARIMA1차!$A30&amp;"_"&amp;ARIMA1차!W$3,전체모델결과!$A$2:$A$910,0),5)</f>
        <v>14681.199032464696</v>
      </c>
      <c r="X30" s="8">
        <f>INDEX(전체모델결과!$A$2:$I$910,MATCH(ARIMA1차!$A30&amp;"_"&amp;ARIMA1차!X$3,전체모델결과!$A$2:$A$910,0),5)</f>
        <v>14691.288636950801</v>
      </c>
      <c r="Y30" s="8">
        <f>INDEX(전체모델결과!$A$2:$I$910,MATCH(ARIMA1차!$A30&amp;"_"&amp;ARIMA1차!Y$3,전체모델결과!$A$2:$A$910,0),5)</f>
        <v>14414.830710030097</v>
      </c>
      <c r="Z30" s="8">
        <f>INDEX(전체모델결과!$A$2:$I$910,MATCH(ARIMA1차!$A30&amp;"_"&amp;ARIMA1차!Z$3,전체모델결과!$A$2:$A$910,0),5)</f>
        <v>14142.522272356702</v>
      </c>
      <c r="AA30" s="8">
        <f>INDEX(전체모델결과!$A$2:$I$910,MATCH(ARIMA1차!$A30&amp;"_"&amp;ARIMA1차!AA$3,전체모델결과!$A$2:$A$910,0),5)</f>
        <v>13866.295778061738</v>
      </c>
      <c r="AB30" s="8">
        <f>INDEX(전체모델결과!$A$2:$I$910,MATCH(ARIMA1차!$A30&amp;"_"&amp;ARIMA1차!AB$3,전체모델결과!$A$2:$A$910,0),5)</f>
        <v>13826.051843766634</v>
      </c>
      <c r="AC30" s="8">
        <f>INDEX(전체모델결과!$A$2:$I$910,MATCH(ARIMA1차!$A30&amp;"_"&amp;ARIMA1차!AC$3,전체모델결과!$A$2:$A$910,0),5)</f>
        <v>13887.932054860517</v>
      </c>
      <c r="AD30" s="8">
        <f>INDEX(전체모델결과!$A$2:$I$910,MATCH(ARIMA1차!$A30&amp;"_"&amp;ARIMA1차!AD$3,전체모델결과!$A$2:$A$910,0),5)</f>
        <v>14127.233992499325</v>
      </c>
      <c r="AE30" s="8">
        <f>INDEX(전체모델결과!$A$2:$I$910,MATCH(ARIMA1차!$A30&amp;"_"&amp;ARIMA1차!AE$3,전체모델결과!$A$2:$A$910,0),5)</f>
        <v>14308.735998994636</v>
      </c>
      <c r="AG30" s="3">
        <f>(W30-실제값!W30)^2</f>
        <v>1839871.0554852092</v>
      </c>
      <c r="AH30" s="3">
        <f>(X30-실제값!X30)^2</f>
        <v>4656813.4929532278</v>
      </c>
      <c r="AI30" s="3">
        <f>(Y30-실제값!Y30)^2</f>
        <v>1206991.0213890807</v>
      </c>
      <c r="AJ30" s="3">
        <f>(Z30-실제값!Z30)^2</f>
        <v>1688305.4475085104</v>
      </c>
      <c r="AK30" s="3">
        <f>(AA30-실제값!AA30)^2</f>
        <v>19775843.534936097</v>
      </c>
      <c r="AL30" s="3">
        <f>(AB30-실제값!AB30)^2</f>
        <v>34562501.653963216</v>
      </c>
      <c r="AM30" s="3">
        <f>(AC30-실제값!AC30)^2</f>
        <v>21287401.82837218</v>
      </c>
      <c r="AN30" s="3">
        <f>(AD30-실제값!AD30)^2</f>
        <v>7072522.3822796764</v>
      </c>
    </row>
    <row r="31" spans="1:40" x14ac:dyDescent="0.3">
      <c r="A31" s="1">
        <v>27</v>
      </c>
      <c r="B31" s="2">
        <v>16218.972017567145</v>
      </c>
      <c r="C31" s="2">
        <v>14609.544712251418</v>
      </c>
      <c r="D31" s="2">
        <v>13906.732571689392</v>
      </c>
      <c r="E31" s="2">
        <v>13238.772454712807</v>
      </c>
      <c r="F31" s="2">
        <v>12300.090713646505</v>
      </c>
      <c r="G31" s="2">
        <v>12800.031928957082</v>
      </c>
      <c r="H31" s="2">
        <v>13327.877673646923</v>
      </c>
      <c r="I31" s="2">
        <v>13477.166191021022</v>
      </c>
      <c r="J31" s="2">
        <v>13530.802146679895</v>
      </c>
      <c r="K31" s="2">
        <v>14510.334840190157</v>
      </c>
      <c r="L31" s="2">
        <v>14924.7189942722</v>
      </c>
      <c r="M31" s="2">
        <v>15607.358888665092</v>
      </c>
      <c r="N31" s="2">
        <v>14990.622341398612</v>
      </c>
      <c r="O31" s="2">
        <v>14208.538654458836</v>
      </c>
      <c r="P31" s="2">
        <v>13319.756039735457</v>
      </c>
      <c r="Q31" s="2">
        <v>13284.906874429322</v>
      </c>
      <c r="R31" s="2">
        <v>13543.523089343291</v>
      </c>
      <c r="S31" s="2">
        <v>13692.968908503461</v>
      </c>
      <c r="T31" s="2">
        <v>13926.382531419782</v>
      </c>
      <c r="U31" s="2">
        <v>13814.973601073143</v>
      </c>
      <c r="V31" s="2">
        <v>15344.012923396536</v>
      </c>
      <c r="W31" s="8">
        <f>INDEX(전체모델결과!$A$2:$I$910,MATCH(ARIMA1차!$A31&amp;"_"&amp;ARIMA1차!W$3,전체모델결과!$A$2:$A$910,0),5)</f>
        <v>15990.778470683839</v>
      </c>
      <c r="X31" s="8">
        <f>INDEX(전체모델결과!$A$2:$I$910,MATCH(ARIMA1차!$A31&amp;"_"&amp;ARIMA1차!X$3,전체모델결과!$A$2:$A$910,0),5)</f>
        <v>15851.363637256334</v>
      </c>
      <c r="Y31" s="8">
        <f>INDEX(전체모델결과!$A$2:$I$910,MATCH(ARIMA1차!$A31&amp;"_"&amp;ARIMA1차!Y$3,전체모델결과!$A$2:$A$910,0),5)</f>
        <v>15259.752315453192</v>
      </c>
      <c r="Z31" s="8">
        <f>INDEX(전체모델결과!$A$2:$I$910,MATCH(ARIMA1차!$A31&amp;"_"&amp;ARIMA1차!Z$3,전체모델결과!$A$2:$A$910,0),5)</f>
        <v>14586.364732870194</v>
      </c>
      <c r="AA31" s="8">
        <f>INDEX(전체모델결과!$A$2:$I$910,MATCH(ARIMA1차!$A31&amp;"_"&amp;ARIMA1차!AA$3,전체모델결과!$A$2:$A$910,0),5)</f>
        <v>14096.538744243566</v>
      </c>
      <c r="AB31" s="8">
        <f>INDEX(전체모델결과!$A$2:$I$910,MATCH(ARIMA1차!$A31&amp;"_"&amp;ARIMA1차!AB$3,전체모델결과!$A$2:$A$910,0),5)</f>
        <v>13896.410350318361</v>
      </c>
      <c r="AC31" s="8">
        <f>INDEX(전체모델결과!$A$2:$I$910,MATCH(ARIMA1차!$A31&amp;"_"&amp;ARIMA1차!AC$3,전체모델결과!$A$2:$A$910,0),5)</f>
        <v>13953.470508400247</v>
      </c>
      <c r="AD31" s="8">
        <f>INDEX(전체모델결과!$A$2:$I$910,MATCH(ARIMA1차!$A31&amp;"_"&amp;ARIMA1차!AD$3,전체모델결과!$A$2:$A$910,0),5)</f>
        <v>14157.774062582119</v>
      </c>
      <c r="AE31" s="8">
        <f>INDEX(전체모델결과!$A$2:$I$910,MATCH(ARIMA1차!$A31&amp;"_"&amp;ARIMA1차!AE$3,전체모델결과!$A$2:$A$910,0),5)</f>
        <v>14387.94158415371</v>
      </c>
      <c r="AG31" s="3">
        <f>(W31-실제값!W31)^2</f>
        <v>1421982.2354027666</v>
      </c>
      <c r="AH31" s="3">
        <f>(X31-실제값!X31)^2</f>
        <v>2569868.4321968411</v>
      </c>
      <c r="AI31" s="3">
        <f>(Y31-실제값!Y31)^2</f>
        <v>2559718.1149534485</v>
      </c>
      <c r="AJ31" s="3">
        <f>(Z31-실제값!Z31)^2</f>
        <v>1614097.3828374683</v>
      </c>
      <c r="AK31" s="3">
        <f>(AA31-실제값!AA31)^2</f>
        <v>28638975.1332183</v>
      </c>
      <c r="AL31" s="3">
        <f>(AB31-실제값!AB31)^2</f>
        <v>45583937.105008215</v>
      </c>
      <c r="AM31" s="3">
        <f>(AC31-실제값!AC31)^2</f>
        <v>28960399.467548117</v>
      </c>
      <c r="AN31" s="3">
        <f>(AD31-실제값!AD31)^2</f>
        <v>14436005.402157307</v>
      </c>
    </row>
    <row r="32" spans="1:40" x14ac:dyDescent="0.3">
      <c r="A32" s="1">
        <v>28</v>
      </c>
      <c r="B32" s="2">
        <v>17937.242208020238</v>
      </c>
      <c r="C32" s="2">
        <v>15303.508681538038</v>
      </c>
      <c r="D32" s="2">
        <v>13853.252225641872</v>
      </c>
      <c r="E32" s="2">
        <v>12997.680997882373</v>
      </c>
      <c r="F32" s="2">
        <v>12769.332341493509</v>
      </c>
      <c r="G32" s="2">
        <v>12568.54042114629</v>
      </c>
      <c r="H32" s="2">
        <v>13704.593589059463</v>
      </c>
      <c r="I32" s="2">
        <v>13305.806651487856</v>
      </c>
      <c r="J32" s="2">
        <v>13457.660326301988</v>
      </c>
      <c r="K32" s="2">
        <v>13323.230147841081</v>
      </c>
      <c r="L32" s="2">
        <v>14496.967938374921</v>
      </c>
      <c r="M32" s="2">
        <v>14915.903934662392</v>
      </c>
      <c r="N32" s="2">
        <v>15023.577911770348</v>
      </c>
      <c r="O32" s="2">
        <v>14769.771651192992</v>
      </c>
      <c r="P32" s="2">
        <v>13841.68223985572</v>
      </c>
      <c r="Q32" s="2">
        <v>13734.216375890715</v>
      </c>
      <c r="R32" s="2">
        <v>13764.694276357804</v>
      </c>
      <c r="S32" s="2">
        <v>14043.102276843507</v>
      </c>
      <c r="T32" s="2">
        <v>13939.640619197946</v>
      </c>
      <c r="U32" s="2">
        <v>14340.809659356741</v>
      </c>
      <c r="V32" s="2">
        <v>15227.8696480453</v>
      </c>
      <c r="W32" s="8">
        <f>INDEX(전체모델결과!$A$2:$I$910,MATCH(ARIMA1차!$A32&amp;"_"&amp;ARIMA1차!W$3,전체모델결과!$A$2:$A$910,0),5)</f>
        <v>15728.603381524261</v>
      </c>
      <c r="X32" s="8">
        <f>INDEX(전체모델결과!$A$2:$I$910,MATCH(ARIMA1차!$A32&amp;"_"&amp;ARIMA1차!X$3,전체모델결과!$A$2:$A$910,0),5)</f>
        <v>15828.414702787823</v>
      </c>
      <c r="Y32" s="8">
        <f>INDEX(전체모델결과!$A$2:$I$910,MATCH(ARIMA1차!$A32&amp;"_"&amp;ARIMA1차!Y$3,전체모델결과!$A$2:$A$910,0),5)</f>
        <v>15619.871976452039</v>
      </c>
      <c r="Z32" s="8">
        <f>INDEX(전체모델결과!$A$2:$I$910,MATCH(ARIMA1차!$A32&amp;"_"&amp;ARIMA1차!Z$3,전체모델결과!$A$2:$A$910,0),5)</f>
        <v>15247.851566412068</v>
      </c>
      <c r="AA32" s="8">
        <f>INDEX(전체모델결과!$A$2:$I$910,MATCH(ARIMA1차!$A32&amp;"_"&amp;ARIMA1차!AA$3,전체모델결과!$A$2:$A$910,0),5)</f>
        <v>14857.167458008349</v>
      </c>
      <c r="AB32" s="8">
        <f>INDEX(전체모델결과!$A$2:$I$910,MATCH(ARIMA1차!$A32&amp;"_"&amp;ARIMA1차!AB$3,전체모델결과!$A$2:$A$910,0),5)</f>
        <v>14555.410905261442</v>
      </c>
      <c r="AC32" s="8">
        <f>INDEX(전체모델결과!$A$2:$I$910,MATCH(ARIMA1차!$A32&amp;"_"&amp;ARIMA1차!AC$3,전체모델결과!$A$2:$A$910,0),5)</f>
        <v>14396.127547500271</v>
      </c>
      <c r="AD32" s="8">
        <f>INDEX(전체모델결과!$A$2:$I$910,MATCH(ARIMA1차!$A32&amp;"_"&amp;ARIMA1차!AD$3,전체모델결과!$A$2:$A$910,0),5)</f>
        <v>14380.750546071247</v>
      </c>
      <c r="AE32" s="8">
        <f>INDEX(전체모델결과!$A$2:$I$910,MATCH(ARIMA1차!$A32&amp;"_"&amp;ARIMA1차!AE$3,전체모델결과!$A$2:$A$910,0),5)</f>
        <v>14473.351832308846</v>
      </c>
      <c r="AG32" s="3">
        <f>(W32-실제값!W32)^2</f>
        <v>5085033.5269817021</v>
      </c>
      <c r="AH32" s="3">
        <f>(X32-실제값!X32)^2</f>
        <v>5219987.5589373196</v>
      </c>
      <c r="AI32" s="3">
        <f>(Y32-실제값!Y32)^2</f>
        <v>3054947.6807907457</v>
      </c>
      <c r="AJ32" s="3">
        <f>(Z32-실제값!Z32)^2</f>
        <v>2651626.4495923836</v>
      </c>
      <c r="AK32" s="3">
        <f>(AA32-실제값!AA32)^2</f>
        <v>29766130.454546575</v>
      </c>
      <c r="AL32" s="3">
        <f>(AB32-실제값!AB32)^2</f>
        <v>52178340.948194005</v>
      </c>
      <c r="AM32" s="3">
        <f>(AC32-실제값!AC32)^2</f>
        <v>32476831.680890553</v>
      </c>
      <c r="AN32" s="3">
        <f>(AD32-실제값!AD32)^2</f>
        <v>19737374.772302482</v>
      </c>
    </row>
    <row r="33" spans="1:40" x14ac:dyDescent="0.3">
      <c r="A33" s="1">
        <v>29</v>
      </c>
      <c r="B33" s="2">
        <v>18162.798599587808</v>
      </c>
      <c r="C33" s="2">
        <v>15906.583873233601</v>
      </c>
      <c r="D33" s="2">
        <v>13834.715217178069</v>
      </c>
      <c r="E33" s="2">
        <v>13176.962368690631</v>
      </c>
      <c r="F33" s="2">
        <v>13417.917634639873</v>
      </c>
      <c r="G33" s="2">
        <v>13400.283358499542</v>
      </c>
      <c r="H33" s="2">
        <v>13350.518547646061</v>
      </c>
      <c r="I33" s="2">
        <v>13803.163738601674</v>
      </c>
      <c r="J33" s="2">
        <v>14030.453790669297</v>
      </c>
      <c r="K33" s="2">
        <v>14142.425100698305</v>
      </c>
      <c r="L33" s="2">
        <v>13743.150810667872</v>
      </c>
      <c r="M33" s="2">
        <v>15283.262580989682</v>
      </c>
      <c r="N33" s="2">
        <v>15184.289034715044</v>
      </c>
      <c r="O33" s="2">
        <v>15114.689931686786</v>
      </c>
      <c r="P33" s="2">
        <v>14907.702244199347</v>
      </c>
      <c r="Q33" s="2">
        <v>14009.482111262714</v>
      </c>
      <c r="R33" s="2">
        <v>14221.436652611714</v>
      </c>
      <c r="S33" s="2">
        <v>14622.492063967475</v>
      </c>
      <c r="T33" s="2">
        <v>14265.735085193872</v>
      </c>
      <c r="U33" s="2">
        <v>14764.370085664879</v>
      </c>
      <c r="V33" s="2">
        <v>16363.560000971194</v>
      </c>
      <c r="W33" s="8">
        <f>INDEX(전체모델결과!$A$2:$I$910,MATCH(ARIMA1차!$A33&amp;"_"&amp;ARIMA1차!W$3,전체모델결과!$A$2:$A$910,0),5)</f>
        <v>16972.331064619313</v>
      </c>
      <c r="X33" s="8">
        <f>INDEX(전체모델결과!$A$2:$I$910,MATCH(ARIMA1차!$A33&amp;"_"&amp;ARIMA1차!X$3,전체모델결과!$A$2:$A$910,0),5)</f>
        <v>16720.382206930117</v>
      </c>
      <c r="Y33" s="8">
        <f>INDEX(전체모델결과!$A$2:$I$910,MATCH(ARIMA1차!$A33&amp;"_"&amp;ARIMA1차!Y$3,전체모델결과!$A$2:$A$910,0),5)</f>
        <v>15982.443037655719</v>
      </c>
      <c r="Z33" s="8">
        <f>INDEX(전체모델결과!$A$2:$I$910,MATCH(ARIMA1차!$A33&amp;"_"&amp;ARIMA1차!Z$3,전체모델결과!$A$2:$A$910,0),5)</f>
        <v>15170.777867382563</v>
      </c>
      <c r="AA33" s="8">
        <f>INDEX(전체모델결과!$A$2:$I$910,MATCH(ARIMA1차!$A33&amp;"_"&amp;ARIMA1차!AA$3,전체모델결과!$A$2:$A$910,0),5)</f>
        <v>14584.497476257533</v>
      </c>
      <c r="AB33" s="8">
        <f>INDEX(전체모델결과!$A$2:$I$910,MATCH(ARIMA1차!$A33&amp;"_"&amp;ARIMA1차!AB$3,전체모델결과!$A$2:$A$910,0),5)</f>
        <v>14347.173686075594</v>
      </c>
      <c r="AC33" s="8">
        <f>INDEX(전체모델결과!$A$2:$I$910,MATCH(ARIMA1차!$A33&amp;"_"&amp;ARIMA1차!AC$3,전체모델결과!$A$2:$A$910,0),5)</f>
        <v>14424.132638337134</v>
      </c>
      <c r="AD33" s="8">
        <f>INDEX(전체모델결과!$A$2:$I$910,MATCH(ARIMA1차!$A33&amp;"_"&amp;ARIMA1차!AD$3,전체모델결과!$A$2:$A$910,0),5)</f>
        <v>14686.988617266856</v>
      </c>
      <c r="AE33" s="8">
        <f>INDEX(전체모델결과!$A$2:$I$910,MATCH(ARIMA1차!$A33&amp;"_"&amp;ARIMA1차!AE$3,전체모델결과!$A$2:$A$910,0),5)</f>
        <v>14987.998389459508</v>
      </c>
      <c r="AG33" s="3">
        <f>(W33-실제값!W33)^2</f>
        <v>79141.534430058018</v>
      </c>
      <c r="AH33" s="3">
        <f>(X33-실제값!X33)^2</f>
        <v>2488040.5523089943</v>
      </c>
      <c r="AI33" s="3">
        <f>(Y33-실제값!Y33)^2</f>
        <v>2446815.1032585818</v>
      </c>
      <c r="AJ33" s="3">
        <f>(Z33-실제값!Z33)^2</f>
        <v>7221195.9309395235</v>
      </c>
      <c r="AK33" s="3">
        <f>(AA33-실제값!AA33)^2</f>
        <v>46921387.144063458</v>
      </c>
      <c r="AL33" s="3">
        <f>(AB33-실제값!AB33)^2</f>
        <v>75748726.338349417</v>
      </c>
      <c r="AM33" s="3">
        <f>(AC33-실제값!AC33)^2</f>
        <v>56088106.118409298</v>
      </c>
      <c r="AN33" s="3">
        <f>(AD33-실제값!AD33)^2</f>
        <v>21488780.028410085</v>
      </c>
    </row>
    <row r="34" spans="1:40" x14ac:dyDescent="0.3">
      <c r="A34" s="1">
        <v>30</v>
      </c>
      <c r="B34" s="2">
        <v>19574.365095453337</v>
      </c>
      <c r="C34" s="2">
        <v>15837.282676348919</v>
      </c>
      <c r="D34" s="2">
        <v>14607.050124079546</v>
      </c>
      <c r="E34" s="2">
        <v>13402.277061314229</v>
      </c>
      <c r="F34" s="2">
        <v>13031.617701937421</v>
      </c>
      <c r="G34" s="2">
        <v>12892.131428571243</v>
      </c>
      <c r="H34" s="2">
        <v>14019.23797510188</v>
      </c>
      <c r="I34" s="2">
        <v>13989.91787149743</v>
      </c>
      <c r="J34" s="2">
        <v>13816.691480754853</v>
      </c>
      <c r="K34" s="2">
        <v>12981.095071165122</v>
      </c>
      <c r="L34" s="2">
        <v>14159.447395617965</v>
      </c>
      <c r="M34" s="2">
        <v>14499.061317382102</v>
      </c>
      <c r="N34" s="2">
        <v>14933.94765695647</v>
      </c>
      <c r="O34" s="2">
        <v>15011.630746050168</v>
      </c>
      <c r="P34" s="2">
        <v>14357.342953603178</v>
      </c>
      <c r="Q34" s="2">
        <v>14213.262438823534</v>
      </c>
      <c r="R34" s="2">
        <v>14182.507185547209</v>
      </c>
      <c r="S34" s="2">
        <v>14475.77936814918</v>
      </c>
      <c r="T34" s="2">
        <v>14871.549896079741</v>
      </c>
      <c r="U34" s="2">
        <v>14693.494033613573</v>
      </c>
      <c r="V34" s="2">
        <v>16053.410445231833</v>
      </c>
      <c r="W34" s="8">
        <f>INDEX(전체모델결과!$A$2:$I$910,MATCH(ARIMA1차!$A34&amp;"_"&amp;ARIMA1차!W$3,전체모델결과!$A$2:$A$910,0),5)</f>
        <v>16850.582697509024</v>
      </c>
      <c r="X34" s="8">
        <f>INDEX(전체모델결과!$A$2:$I$910,MATCH(ARIMA1차!$A34&amp;"_"&amp;ARIMA1차!X$3,전체모델결과!$A$2:$A$910,0),5)</f>
        <v>17155.968375326062</v>
      </c>
      <c r="Y34" s="8">
        <f>INDEX(전체모델결과!$A$2:$I$910,MATCH(ARIMA1차!$A34&amp;"_"&amp;ARIMA1차!Y$3,전체모델결과!$A$2:$A$910,0),5)</f>
        <v>17100.638509470646</v>
      </c>
      <c r="Z34" s="8">
        <f>INDEX(전체모델결과!$A$2:$I$910,MATCH(ARIMA1차!$A34&amp;"_"&amp;ARIMA1차!Z$3,전체모델결과!$A$2:$A$910,0),5)</f>
        <v>16830.275357899609</v>
      </c>
      <c r="AA34" s="8">
        <f>INDEX(전체모델결과!$A$2:$I$910,MATCH(ARIMA1차!$A34&amp;"_"&amp;ARIMA1차!AA$3,전체모델결과!$A$2:$A$910,0),5)</f>
        <v>16474.072588954288</v>
      </c>
      <c r="AB34" s="8">
        <f>INDEX(전체모델결과!$A$2:$I$910,MATCH(ARIMA1차!$A34&amp;"_"&amp;ARIMA1차!AB$3,전체모델결과!$A$2:$A$910,0),5)</f>
        <v>16128.140439571665</v>
      </c>
      <c r="AC34" s="8">
        <f>INDEX(전체모델결과!$A$2:$I$910,MATCH(ARIMA1차!$A34&amp;"_"&amp;ARIMA1차!AC$3,전체모델결과!$A$2:$A$910,0),5)</f>
        <v>15850.926390930492</v>
      </c>
      <c r="AD34" s="8">
        <f>INDEX(전체모델결과!$A$2:$I$910,MATCH(ARIMA1차!$A34&amp;"_"&amp;ARIMA1차!AD$3,전체모델결과!$A$2:$A$910,0),5)</f>
        <v>15666.975143034386</v>
      </c>
      <c r="AE34" s="8">
        <f>INDEX(전체모델결과!$A$2:$I$910,MATCH(ARIMA1차!$A34&amp;"_"&amp;ARIMA1차!AE$3,전체모델결과!$A$2:$A$910,0),5)</f>
        <v>15575.254876939716</v>
      </c>
      <c r="AG34" s="3">
        <f>(W34-실제값!W34)^2</f>
        <v>810298.67539570585</v>
      </c>
      <c r="AH34" s="3">
        <f>(X34-실제값!X34)^2</f>
        <v>822720.84744538704</v>
      </c>
      <c r="AI34" s="3">
        <f>(Y34-실제값!Y34)^2</f>
        <v>2196927.4436905868</v>
      </c>
      <c r="AJ34" s="3">
        <f>(Z34-실제값!Z34)^2</f>
        <v>3150320.3017380894</v>
      </c>
      <c r="AK34" s="3">
        <f>(AA34-실제값!AA34)^2</f>
        <v>40088644.106181659</v>
      </c>
      <c r="AL34" s="3">
        <f>(AB34-실제값!AB34)^2</f>
        <v>62118575.930083744</v>
      </c>
      <c r="AM34" s="3">
        <f>(AC34-실제값!AC34)^2</f>
        <v>46325779.516557127</v>
      </c>
      <c r="AN34" s="3">
        <f>(AD34-실제값!AD34)^2</f>
        <v>26757600.844092209</v>
      </c>
    </row>
    <row r="35" spans="1:40" x14ac:dyDescent="0.3">
      <c r="A35" s="1">
        <v>31</v>
      </c>
      <c r="B35" s="2">
        <v>21947.141792075541</v>
      </c>
      <c r="C35" s="2">
        <v>18354.181701788606</v>
      </c>
      <c r="D35" s="2">
        <v>15303.997909248732</v>
      </c>
      <c r="E35" s="2">
        <v>14495.238271370157</v>
      </c>
      <c r="F35" s="2">
        <v>14245.852806182966</v>
      </c>
      <c r="G35" s="2">
        <v>14374.557311147611</v>
      </c>
      <c r="H35" s="2">
        <v>14523.907120209487</v>
      </c>
      <c r="I35" s="2">
        <v>14544.402345062996</v>
      </c>
      <c r="J35" s="2">
        <v>14193.700581820225</v>
      </c>
      <c r="K35" s="2">
        <v>14045.758470058869</v>
      </c>
      <c r="L35" s="2">
        <v>14828.899562649965</v>
      </c>
      <c r="M35" s="2">
        <v>15601.280813522735</v>
      </c>
      <c r="N35" s="2">
        <v>14893.93115696623</v>
      </c>
      <c r="O35" s="2">
        <v>15171.044946298378</v>
      </c>
      <c r="P35" s="2">
        <v>15019.955585303464</v>
      </c>
      <c r="Q35" s="2">
        <v>15044.084468530849</v>
      </c>
      <c r="R35" s="2">
        <v>14797.413150897959</v>
      </c>
      <c r="S35" s="2">
        <v>14944.713591017451</v>
      </c>
      <c r="T35" s="2">
        <v>15053.415040784568</v>
      </c>
      <c r="U35" s="2">
        <v>15816.846587913329</v>
      </c>
      <c r="V35" s="2">
        <v>16555.772894628837</v>
      </c>
      <c r="W35" s="8">
        <f>INDEX(전체모델결과!$A$2:$I$910,MATCH(ARIMA1차!$A35&amp;"_"&amp;ARIMA1차!W$3,전체모델결과!$A$2:$A$910,0),5)</f>
        <v>17280.645378223995</v>
      </c>
      <c r="X35" s="8">
        <f>INDEX(전체모델결과!$A$2:$I$910,MATCH(ARIMA1차!$A35&amp;"_"&amp;ARIMA1차!X$3,전체모델결과!$A$2:$A$910,0),5)</f>
        <v>17923.232569793192</v>
      </c>
      <c r="Y35" s="8">
        <f>INDEX(전체모델결과!$A$2:$I$910,MATCH(ARIMA1차!$A35&amp;"_"&amp;ARIMA1차!Y$3,전체모델결과!$A$2:$A$910,0),5)</f>
        <v>18432.294420042788</v>
      </c>
      <c r="Z35" s="8">
        <f>INDEX(전체모델결과!$A$2:$I$910,MATCH(ARIMA1차!$A35&amp;"_"&amp;ARIMA1차!Z$3,전체모델결과!$A$2:$A$910,0),5)</f>
        <v>18776.368771936723</v>
      </c>
      <c r="AA35" s="8">
        <f>INDEX(전체모델결과!$A$2:$I$910,MATCH(ARIMA1차!$A35&amp;"_"&amp;ARIMA1차!AA$3,전체모델결과!$A$2:$A$910,0),5)</f>
        <v>18944.257734811534</v>
      </c>
      <c r="AB35" s="8">
        <f>INDEX(전체모델결과!$A$2:$I$910,MATCH(ARIMA1차!$A35&amp;"_"&amp;ARIMA1차!AB$3,전체모델결과!$A$2:$A$910,0),5)</f>
        <v>18943.467782062522</v>
      </c>
      <c r="AC35" s="8">
        <f>INDEX(전체모델결과!$A$2:$I$910,MATCH(ARIMA1차!$A35&amp;"_"&amp;ARIMA1차!AC$3,전체모델결과!$A$2:$A$910,0),5)</f>
        <v>18797.024329672502</v>
      </c>
      <c r="AD35" s="8">
        <f>INDEX(전체모델결과!$A$2:$I$910,MATCH(ARIMA1차!$A35&amp;"_"&amp;ARIMA1차!AD$3,전체모델결과!$A$2:$A$910,0),5)</f>
        <v>18539.185448224431</v>
      </c>
      <c r="AE35" s="8">
        <f>INDEX(전체모델결과!$A$2:$I$910,MATCH(ARIMA1차!$A35&amp;"_"&amp;ARIMA1차!AE$3,전체모델결과!$A$2:$A$910,0),5)</f>
        <v>18210.61831284138</v>
      </c>
      <c r="AG35" s="3">
        <f>(W35-실제값!W35)^2</f>
        <v>994877.34649069596</v>
      </c>
      <c r="AH35" s="3">
        <f>(X35-실제값!X35)^2</f>
        <v>1076352.5378580575</v>
      </c>
      <c r="AI35" s="3">
        <f>(Y35-실제값!Y35)^2</f>
        <v>19368.571320990126</v>
      </c>
      <c r="AJ35" s="3">
        <f>(Z35-실제값!Z35)^2</f>
        <v>19355.47915741468</v>
      </c>
      <c r="AK35" s="3">
        <f>(AA35-실제값!AA35)^2</f>
        <v>22242962.157925509</v>
      </c>
      <c r="AL35" s="3">
        <f>(AB35-실제값!AB35)^2</f>
        <v>39547756.327294439</v>
      </c>
      <c r="AM35" s="3">
        <f>(AC35-실제값!AC35)^2</f>
        <v>23155167.68664711</v>
      </c>
      <c r="AN35" s="3">
        <f>(AD35-실제값!AD35)^2</f>
        <v>13302235.255344715</v>
      </c>
    </row>
    <row r="36" spans="1:40" x14ac:dyDescent="0.3">
      <c r="A36" s="1">
        <v>32</v>
      </c>
      <c r="B36" s="2">
        <v>22403.945566755341</v>
      </c>
      <c r="C36" s="2">
        <v>19674.194299879382</v>
      </c>
      <c r="D36" s="2">
        <v>16247.425363086119</v>
      </c>
      <c r="E36" s="2">
        <v>15026.17831643968</v>
      </c>
      <c r="F36" s="2">
        <v>15196.116106752424</v>
      </c>
      <c r="G36" s="2">
        <v>14444.357124136222</v>
      </c>
      <c r="H36" s="2">
        <v>14824.160951354314</v>
      </c>
      <c r="I36" s="2">
        <v>14555.813761694037</v>
      </c>
      <c r="J36" s="2">
        <v>15085.954693544905</v>
      </c>
      <c r="K36" s="2">
        <v>14644.729212886874</v>
      </c>
      <c r="L36" s="2">
        <v>15005.564852739863</v>
      </c>
      <c r="M36" s="2">
        <v>15001.608694697417</v>
      </c>
      <c r="N36" s="2">
        <v>14836.967122637237</v>
      </c>
      <c r="O36" s="2">
        <v>14592.105881165169</v>
      </c>
      <c r="P36" s="2">
        <v>14914.249194321237</v>
      </c>
      <c r="Q36" s="2">
        <v>14796.810920671831</v>
      </c>
      <c r="R36" s="2">
        <v>15494.585007986489</v>
      </c>
      <c r="S36" s="2">
        <v>15005.103232163634</v>
      </c>
      <c r="T36" s="2">
        <v>14887.202647768669</v>
      </c>
      <c r="U36" s="2">
        <v>15713.245425160181</v>
      </c>
      <c r="V36" s="2">
        <v>17220.474747773165</v>
      </c>
      <c r="W36" s="8">
        <f>INDEX(전체모델결과!$A$2:$I$910,MATCH(ARIMA1차!$A36&amp;"_"&amp;ARIMA1차!W$3,전체모델결과!$A$2:$A$910,0),5)</f>
        <v>18349.656655091527</v>
      </c>
      <c r="X36" s="8">
        <f>INDEX(전체모델결과!$A$2:$I$910,MATCH(ARIMA1차!$A36&amp;"_"&amp;ARIMA1차!X$3,전체모델결과!$A$2:$A$910,0),5)</f>
        <v>19073.558264141961</v>
      </c>
      <c r="Y36" s="8">
        <f>INDEX(전체모델결과!$A$2:$I$910,MATCH(ARIMA1차!$A36&amp;"_"&amp;ARIMA1차!Y$3,전체모델결과!$A$2:$A$910,0),5)</f>
        <v>19418.318422848537</v>
      </c>
      <c r="Z36" s="8">
        <f>INDEX(전체모델결과!$A$2:$I$910,MATCH(ARIMA1차!$A36&amp;"_"&amp;ARIMA1차!Z$3,전체모델결과!$A$2:$A$910,0),5)</f>
        <v>19446.304919467228</v>
      </c>
      <c r="AA36" s="8">
        <f>INDEX(전체모델결과!$A$2:$I$910,MATCH(ARIMA1차!$A36&amp;"_"&amp;ARIMA1차!AA$3,전체모델결과!$A$2:$A$910,0),5)</f>
        <v>19239.397154760063</v>
      </c>
      <c r="AB36" s="8">
        <f>INDEX(전체모델결과!$A$2:$I$910,MATCH(ARIMA1차!$A36&amp;"_"&amp;ARIMA1차!AB$3,전체모델결과!$A$2:$A$910,0),5)</f>
        <v>18884.484693999952</v>
      </c>
      <c r="AC36" s="8">
        <f>INDEX(전체모델결과!$A$2:$I$910,MATCH(ARIMA1차!$A36&amp;"_"&amp;ARIMA1차!AC$3,전체모델결과!$A$2:$A$910,0),5)</f>
        <v>18462.244586751916</v>
      </c>
      <c r="AD36" s="8">
        <f>INDEX(전체모델결과!$A$2:$I$910,MATCH(ARIMA1차!$A36&amp;"_"&amp;ARIMA1차!AD$3,전체모델결과!$A$2:$A$910,0),5)</f>
        <v>18039.604910299451</v>
      </c>
      <c r="AE36" s="8">
        <f>INDEX(전체모델결과!$A$2:$I$910,MATCH(ARIMA1차!$A36&amp;"_"&amp;ARIMA1차!AE$3,전체모델결과!$A$2:$A$910,0),5)</f>
        <v>17665.774144618503</v>
      </c>
      <c r="AG36" s="3">
        <f>(W36-실제값!W36)^2</f>
        <v>600638.52654698247</v>
      </c>
      <c r="AH36" s="3">
        <f>(X36-실제값!X36)^2</f>
        <v>1066170.0466663889</v>
      </c>
      <c r="AI36" s="3">
        <f>(Y36-실제값!Y36)^2</f>
        <v>349053.51043575036</v>
      </c>
      <c r="AJ36" s="3">
        <f>(Z36-실제값!Z36)^2</f>
        <v>171581.43072186739</v>
      </c>
      <c r="AK36" s="3">
        <f>(AA36-실제값!AA36)^2</f>
        <v>18164467.632148638</v>
      </c>
      <c r="AL36" s="3">
        <f>(AB36-실제값!AB36)^2</f>
        <v>52504567.25796245</v>
      </c>
      <c r="AM36" s="3">
        <f>(AC36-실제값!AC36)^2</f>
        <v>53343124.461439222</v>
      </c>
      <c r="AN36" s="3">
        <f>(AD36-실제값!AD36)^2</f>
        <v>25557530.678952172</v>
      </c>
    </row>
    <row r="37" spans="1:40" x14ac:dyDescent="0.3">
      <c r="A37" s="1">
        <v>33</v>
      </c>
      <c r="B37" s="2">
        <v>23295.534652050093</v>
      </c>
      <c r="C37" s="2">
        <v>20297.241349828822</v>
      </c>
      <c r="D37" s="2">
        <v>17476.363070380954</v>
      </c>
      <c r="E37" s="2">
        <v>16485.589066691133</v>
      </c>
      <c r="F37" s="2">
        <v>15913.531630198522</v>
      </c>
      <c r="G37" s="2">
        <v>15586.293389632971</v>
      </c>
      <c r="H37" s="2">
        <v>16083.523949063705</v>
      </c>
      <c r="I37" s="2">
        <v>16270.835588945703</v>
      </c>
      <c r="J37" s="2">
        <v>15705.660768308242</v>
      </c>
      <c r="K37" s="2">
        <v>14800.380878946036</v>
      </c>
      <c r="L37" s="2">
        <v>14946.559215268173</v>
      </c>
      <c r="M37" s="2">
        <v>15336.051145370651</v>
      </c>
      <c r="N37" s="2">
        <v>15350.832829955727</v>
      </c>
      <c r="O37" s="2">
        <v>15558.495720424124</v>
      </c>
      <c r="P37" s="2">
        <v>14775.302680579445</v>
      </c>
      <c r="Q37" s="2">
        <v>15308.266362511285</v>
      </c>
      <c r="R37" s="2">
        <v>15504.416229235441</v>
      </c>
      <c r="S37" s="2">
        <v>15850.162668366946</v>
      </c>
      <c r="T37" s="2">
        <v>16121.824445230755</v>
      </c>
      <c r="U37" s="2">
        <v>15918.580839730372</v>
      </c>
      <c r="V37" s="2">
        <v>17787.984749626547</v>
      </c>
      <c r="W37" s="8">
        <f>INDEX(전체모델결과!$A$2:$I$910,MATCH(ARIMA1차!$A37&amp;"_"&amp;ARIMA1차!W$3,전체모델결과!$A$2:$A$910,0),5)</f>
        <v>19369.252511934723</v>
      </c>
      <c r="X37" s="8">
        <f>INDEX(전체모델결과!$A$2:$I$910,MATCH(ARIMA1차!$A37&amp;"_"&amp;ARIMA1차!X$3,전체모델결과!$A$2:$A$910,0),5)</f>
        <v>20605.095876112417</v>
      </c>
      <c r="Y37" s="8">
        <f>INDEX(전체모델결과!$A$2:$I$910,MATCH(ARIMA1차!$A37&amp;"_"&amp;ARIMA1차!Y$3,전체모델결과!$A$2:$A$910,0),5)</f>
        <v>21476.246059824116</v>
      </c>
      <c r="Z37" s="8">
        <f>INDEX(전체모델결과!$A$2:$I$910,MATCH(ARIMA1차!$A37&amp;"_"&amp;ARIMA1차!Z$3,전체모델결과!$A$2:$A$910,0),5)</f>
        <v>21994.88498790887</v>
      </c>
      <c r="AA37" s="8">
        <f>INDEX(전체모델결과!$A$2:$I$910,MATCH(ARIMA1차!$A37&amp;"_"&amp;ARIMA1차!AA$3,전체모델결과!$A$2:$A$910,0),5)</f>
        <v>22197.099531861099</v>
      </c>
      <c r="AB37" s="8">
        <f>INDEX(전체모델결과!$A$2:$I$910,MATCH(ARIMA1차!$A37&amp;"_"&amp;ARIMA1차!AB$3,전체모델결과!$A$2:$A$910,0),5)</f>
        <v>22135.131416197164</v>
      </c>
      <c r="AC37" s="8">
        <f>INDEX(전체모델결과!$A$2:$I$910,MATCH(ARIMA1차!$A37&amp;"_"&amp;ARIMA1차!AC$3,전체모델결과!$A$2:$A$910,0),5)</f>
        <v>21870.047898283745</v>
      </c>
      <c r="AD37" s="8">
        <f>INDEX(전체모델결과!$A$2:$I$910,MATCH(ARIMA1차!$A37&amp;"_"&amp;ARIMA1차!AD$3,전체모델결과!$A$2:$A$910,0),5)</f>
        <v>21465.294934146954</v>
      </c>
      <c r="AE37" s="8">
        <f>INDEX(전체모델결과!$A$2:$I$910,MATCH(ARIMA1차!$A37&amp;"_"&amp;ARIMA1차!AE$3,전체모델결과!$A$2:$A$910,0),5)</f>
        <v>20981.430923645243</v>
      </c>
      <c r="AG37" s="3">
        <f>(W37-실제값!W37)^2</f>
        <v>255.53983971870721</v>
      </c>
      <c r="AH37" s="3">
        <f>(X37-실제값!X37)^2</f>
        <v>24479.756038291078</v>
      </c>
      <c r="AI37" s="3">
        <f>(Y37-실제값!Y37)^2</f>
        <v>3346583.8397836252</v>
      </c>
      <c r="AJ37" s="3">
        <f>(Z37-실제값!Z37)^2</f>
        <v>5737578.8101945361</v>
      </c>
      <c r="AK37" s="3">
        <f>(AA37-실제값!AA37)^2</f>
        <v>4101271.4591220692</v>
      </c>
      <c r="AL37" s="3">
        <f>(AB37-실제값!AB37)^2</f>
        <v>19125562.660090782</v>
      </c>
      <c r="AM37" s="3">
        <f>(AC37-실제값!AC37)^2</f>
        <v>22243354.700649444</v>
      </c>
      <c r="AN37" s="3">
        <f>(AD37-실제값!AD37)^2</f>
        <v>11236097.033274967</v>
      </c>
    </row>
    <row r="38" spans="1:40" x14ac:dyDescent="0.3">
      <c r="A38" s="1">
        <v>34</v>
      </c>
      <c r="B38" s="2">
        <v>24793.069664310977</v>
      </c>
      <c r="C38" s="2">
        <v>21222.447035805413</v>
      </c>
      <c r="D38" s="2">
        <v>18607.861095563225</v>
      </c>
      <c r="E38" s="2">
        <v>17094.124272076449</v>
      </c>
      <c r="F38" s="2">
        <v>16897.237208791837</v>
      </c>
      <c r="G38" s="2">
        <v>16573.006878042055</v>
      </c>
      <c r="H38" s="2">
        <v>16677.951123061008</v>
      </c>
      <c r="I38" s="2">
        <v>16714.063821865402</v>
      </c>
      <c r="J38" s="2">
        <v>16465.711812513182</v>
      </c>
      <c r="K38" s="2">
        <v>15897.758047366369</v>
      </c>
      <c r="L38" s="2">
        <v>16129.950143727305</v>
      </c>
      <c r="M38" s="2">
        <v>16229.112599179716</v>
      </c>
      <c r="N38" s="2">
        <v>16135.710932327282</v>
      </c>
      <c r="O38" s="2">
        <v>15569.702408023773</v>
      </c>
      <c r="P38" s="2">
        <v>15899.715044412023</v>
      </c>
      <c r="Q38" s="2">
        <v>14886.576774963769</v>
      </c>
      <c r="R38" s="2">
        <v>15894.799351361031</v>
      </c>
      <c r="S38" s="2">
        <v>16118.378320171274</v>
      </c>
      <c r="T38" s="2">
        <v>16898.090787271001</v>
      </c>
      <c r="U38" s="2">
        <v>17474.688680106359</v>
      </c>
      <c r="V38" s="2">
        <v>18258.866302994884</v>
      </c>
      <c r="W38" s="8">
        <f>INDEX(전체모델결과!$A$2:$I$910,MATCH(ARIMA1차!$A38&amp;"_"&amp;ARIMA1차!W$3,전체모델결과!$A$2:$A$910,0),5)</f>
        <v>18890.354898276881</v>
      </c>
      <c r="X38" s="8">
        <f>INDEX(전체모델결과!$A$2:$I$910,MATCH(ARIMA1차!$A38&amp;"_"&amp;ARIMA1차!X$3,전체모델결과!$A$2:$A$910,0),5)</f>
        <v>19831.002117372747</v>
      </c>
      <c r="Y38" s="8">
        <f>INDEX(전체모델결과!$A$2:$I$910,MATCH(ARIMA1차!$A38&amp;"_"&amp;ARIMA1차!Y$3,전체모델결과!$A$2:$A$910,0),5)</f>
        <v>20767.877278515778</v>
      </c>
      <c r="Z38" s="8">
        <f>INDEX(전체모델결과!$A$2:$I$910,MATCH(ARIMA1차!$A38&amp;"_"&amp;ARIMA1차!Z$3,전체모델결과!$A$2:$A$910,0),5)</f>
        <v>21657.646122367016</v>
      </c>
      <c r="AA38" s="8">
        <f>INDEX(전체모델결과!$A$2:$I$910,MATCH(ARIMA1차!$A38&amp;"_"&amp;ARIMA1차!AA$3,전체모델결과!$A$2:$A$910,0),5)</f>
        <v>22464.99597313819</v>
      </c>
      <c r="AB38" s="8">
        <f>INDEX(전체모델결과!$A$2:$I$910,MATCH(ARIMA1차!$A38&amp;"_"&amp;ARIMA1차!AB$3,전체모델결과!$A$2:$A$910,0),5)</f>
        <v>23163.23592769479</v>
      </c>
      <c r="AC38" s="8">
        <f>INDEX(전체모델결과!$A$2:$I$910,MATCH(ARIMA1차!$A38&amp;"_"&amp;ARIMA1차!AC$3,전체모델결과!$A$2:$A$910,0),5)</f>
        <v>23734.408573724908</v>
      </c>
      <c r="AD38" s="8">
        <f>INDEX(전체모델결과!$A$2:$I$910,MATCH(ARIMA1차!$A38&amp;"_"&amp;ARIMA1차!AD$3,전체모델결과!$A$2:$A$910,0),5)</f>
        <v>24168.973223575202</v>
      </c>
      <c r="AE38" s="8">
        <f>INDEX(전체모델결과!$A$2:$I$910,MATCH(ARIMA1차!$A38&amp;"_"&amp;ARIMA1차!AE$3,전체모델결과!$A$2:$A$910,0),5)</f>
        <v>24465.132923967325</v>
      </c>
      <c r="AG38" s="3">
        <f>(W38-실제값!W38)^2</f>
        <v>2239413.057497303</v>
      </c>
      <c r="AH38" s="3">
        <f>(X38-실제값!X38)^2</f>
        <v>1451257.5633144265</v>
      </c>
      <c r="AI38" s="3">
        <f>(Y38-실제값!Y38)^2</f>
        <v>516453.50753091084</v>
      </c>
      <c r="AJ38" s="3">
        <f>(Z38-실제값!Z38)^2</f>
        <v>395667.07178483129</v>
      </c>
      <c r="AK38" s="3">
        <f>(AA38-실제값!AA38)^2</f>
        <v>5314093.9388397755</v>
      </c>
      <c r="AL38" s="3">
        <f>(AB38-실제값!AB38)^2</f>
        <v>13354025.855759025</v>
      </c>
      <c r="AM38" s="3">
        <f>(AC38-실제값!AC38)^2</f>
        <v>7213702.610120045</v>
      </c>
      <c r="AN38" s="3">
        <f>(AD38-실제값!AD38)^2</f>
        <v>786654.23147285671</v>
      </c>
    </row>
    <row r="39" spans="1:40" x14ac:dyDescent="0.3">
      <c r="A39" s="1">
        <v>35</v>
      </c>
      <c r="B39" s="2">
        <v>25382.188737172211</v>
      </c>
      <c r="C39" s="2">
        <v>21957.161514544008</v>
      </c>
      <c r="D39" s="2">
        <v>19571.410562280795</v>
      </c>
      <c r="E39" s="2">
        <v>18177.288842659593</v>
      </c>
      <c r="F39" s="2">
        <v>17936.77688576559</v>
      </c>
      <c r="G39" s="2">
        <v>17019.072830568046</v>
      </c>
      <c r="H39" s="2">
        <v>18072.431335393729</v>
      </c>
      <c r="I39" s="2">
        <v>17695.304924744192</v>
      </c>
      <c r="J39" s="2">
        <v>17556.765921627877</v>
      </c>
      <c r="K39" s="2">
        <v>17687.385150552996</v>
      </c>
      <c r="L39" s="2">
        <v>16722.054899577259</v>
      </c>
      <c r="M39" s="2">
        <v>17449.977129251172</v>
      </c>
      <c r="N39" s="2">
        <v>16306.317113142057</v>
      </c>
      <c r="O39" s="2">
        <v>15789.846792062033</v>
      </c>
      <c r="P39" s="2">
        <v>16628.363774613841</v>
      </c>
      <c r="Q39" s="2">
        <v>15740.936069008734</v>
      </c>
      <c r="R39" s="2">
        <v>15755.087772201272</v>
      </c>
      <c r="S39" s="2">
        <v>16627.783037336892</v>
      </c>
      <c r="T39" s="2">
        <v>16955.609017340572</v>
      </c>
      <c r="U39" s="2">
        <v>17788.395028902738</v>
      </c>
      <c r="V39" s="2">
        <v>19014.031634864892</v>
      </c>
      <c r="W39" s="8">
        <f>INDEX(전체모델결과!$A$2:$I$910,MATCH(ARIMA1차!$A39&amp;"_"&amp;ARIMA1차!W$3,전체모델결과!$A$2:$A$910,0),5)</f>
        <v>19817.520754257086</v>
      </c>
      <c r="X39" s="8">
        <f>INDEX(전체모델결과!$A$2:$I$910,MATCH(ARIMA1차!$A39&amp;"_"&amp;ARIMA1차!X$3,전체모델결과!$A$2:$A$910,0),5)</f>
        <v>20325.854913081468</v>
      </c>
      <c r="Y39" s="8">
        <f>INDEX(전체모델결과!$A$2:$I$910,MATCH(ARIMA1차!$A39&amp;"_"&amp;ARIMA1차!Y$3,전체모델결과!$A$2:$A$910,0),5)</f>
        <v>20631.95374989682</v>
      </c>
      <c r="Z39" s="8">
        <f>INDEX(전체모델결과!$A$2:$I$910,MATCH(ARIMA1차!$A39&amp;"_"&amp;ARIMA1차!Z$3,전체모델결과!$A$2:$A$910,0),5)</f>
        <v>20802.802780795922</v>
      </c>
      <c r="AA39" s="8">
        <f>INDEX(전체모델결과!$A$2:$I$910,MATCH(ARIMA1차!$A39&amp;"_"&amp;ARIMA1차!AA$3,전체모델결과!$A$2:$A$910,0),5)</f>
        <v>20885.921354342041</v>
      </c>
      <c r="AB39" s="8">
        <f>INDEX(전체모델결과!$A$2:$I$910,MATCH(ARIMA1차!$A39&amp;"_"&amp;ARIMA1차!AB$3,전체모델결과!$A$2:$A$910,0),5)</f>
        <v>20914.419200836976</v>
      </c>
      <c r="AC39" s="8">
        <f>INDEX(전체모델결과!$A$2:$I$910,MATCH(ARIMA1차!$A39&amp;"_"&amp;ARIMA1차!AC$3,전체모델결과!$A$2:$A$910,0),5)</f>
        <v>20910.890464593609</v>
      </c>
      <c r="AD39" s="8">
        <f>INDEX(전체모델결과!$A$2:$I$910,MATCH(ARIMA1차!$A39&amp;"_"&amp;ARIMA1차!AD$3,전체모델결과!$A$2:$A$910,0),5)</f>
        <v>20890.370011242245</v>
      </c>
      <c r="AE39" s="8">
        <f>INDEX(전체모델결과!$A$2:$I$910,MATCH(ARIMA1차!$A39&amp;"_"&amp;ARIMA1차!AE$3,전체모델결과!$A$2:$A$910,0),5)</f>
        <v>20862.546836021753</v>
      </c>
      <c r="AG39" s="3">
        <f>(W39-실제값!W39)^2</f>
        <v>546746.62366344908</v>
      </c>
      <c r="AH39" s="3">
        <f>(X39-실제값!X39)^2</f>
        <v>1444223.5585677687</v>
      </c>
      <c r="AI39" s="3">
        <f>(Y39-실제값!Y39)^2</f>
        <v>716653.37750621431</v>
      </c>
      <c r="AJ39" s="3">
        <f>(Z39-실제값!Z39)^2</f>
        <v>371328.70530086965</v>
      </c>
      <c r="AK39" s="3">
        <f>(AA39-실제값!AA39)^2</f>
        <v>21247403.485107768</v>
      </c>
      <c r="AL39" s="3">
        <f>(AB39-실제값!AB39)^2</f>
        <v>50330595.28871803</v>
      </c>
      <c r="AM39" s="3">
        <f>(AC39-실제값!AC39)^2</f>
        <v>33620684.299535438</v>
      </c>
      <c r="AN39" s="3">
        <f>(AD39-실제값!AD39)^2</f>
        <v>27663769.810800429</v>
      </c>
    </row>
    <row r="40" spans="1:40" x14ac:dyDescent="0.3">
      <c r="A40" s="1">
        <v>36</v>
      </c>
      <c r="B40" s="2">
        <v>27675.136865780085</v>
      </c>
      <c r="C40" s="2">
        <v>24572.703164879367</v>
      </c>
      <c r="D40" s="2">
        <v>20544.03381240712</v>
      </c>
      <c r="E40" s="2">
        <v>19540.611416517841</v>
      </c>
      <c r="F40" s="2">
        <v>18818.829122771982</v>
      </c>
      <c r="G40" s="2">
        <v>18909.258300577159</v>
      </c>
      <c r="H40" s="2">
        <v>18945.780457693072</v>
      </c>
      <c r="I40" s="2">
        <v>18347.595515346038</v>
      </c>
      <c r="J40" s="2">
        <v>18700.976911715217</v>
      </c>
      <c r="K40" s="2">
        <v>18034.00328473662</v>
      </c>
      <c r="L40" s="2">
        <v>17516.546800294302</v>
      </c>
      <c r="M40" s="2">
        <v>17719.909663477963</v>
      </c>
      <c r="N40" s="2">
        <v>17410.566318517271</v>
      </c>
      <c r="O40" s="2">
        <v>16649.667758402255</v>
      </c>
      <c r="P40" s="2">
        <v>16961.286810822188</v>
      </c>
      <c r="Q40" s="2">
        <v>16255.310175174211</v>
      </c>
      <c r="R40" s="2">
        <v>16370.680016027994</v>
      </c>
      <c r="S40" s="2">
        <v>17168.857523585812</v>
      </c>
      <c r="T40" s="2">
        <v>17430.83893519788</v>
      </c>
      <c r="U40" s="2">
        <v>18430.064814735932</v>
      </c>
      <c r="V40" s="2">
        <v>19488.445728823855</v>
      </c>
      <c r="W40" s="8">
        <f>INDEX(전체모델결과!$A$2:$I$910,MATCH(ARIMA1차!$A40&amp;"_"&amp;ARIMA1차!W$3,전체모델결과!$A$2:$A$910,0),5)</f>
        <v>20432.028858078469</v>
      </c>
      <c r="X40" s="8">
        <f>INDEX(전체모델결과!$A$2:$I$910,MATCH(ARIMA1차!$A40&amp;"_"&amp;ARIMA1차!X$3,전체모델결과!$A$2:$A$910,0),5)</f>
        <v>21231.265089168977</v>
      </c>
      <c r="Y40" s="8">
        <f>INDEX(전체모델결과!$A$2:$I$910,MATCH(ARIMA1차!$A40&amp;"_"&amp;ARIMA1차!Y$3,전체모델결과!$A$2:$A$910,0),5)</f>
        <v>21872.977676556246</v>
      </c>
      <c r="Z40" s="8">
        <f>INDEX(전체모델결과!$A$2:$I$910,MATCH(ARIMA1차!$A40&amp;"_"&amp;ARIMA1차!Z$3,전체모델결과!$A$2:$A$910,0),5)</f>
        <v>22357.101105899175</v>
      </c>
      <c r="AA40" s="8">
        <f>INDEX(전체모델결과!$A$2:$I$910,MATCH(ARIMA1차!$A40&amp;"_"&amp;ARIMA1차!AA$3,전체모델결과!$A$2:$A$910,0),5)</f>
        <v>22693.415450493332</v>
      </c>
      <c r="AB40" s="8">
        <f>INDEX(전체모델결과!$A$2:$I$910,MATCH(ARIMA1차!$A40&amp;"_"&amp;ARIMA1차!AB$3,전체모델결과!$A$2:$A$910,0),5)</f>
        <v>22898.481031467396</v>
      </c>
      <c r="AC40" s="8">
        <f>INDEX(전체모델결과!$A$2:$I$910,MATCH(ARIMA1차!$A40&amp;"_"&amp;ARIMA1차!AC$3,전체모델결과!$A$2:$A$910,0),5)</f>
        <v>22992.914622495926</v>
      </c>
      <c r="AD40" s="8">
        <f>INDEX(전체모델결과!$A$2:$I$910,MATCH(ARIMA1차!$A40&amp;"_"&amp;ARIMA1차!AD$3,전체모델결과!$A$2:$A$910,0),5)</f>
        <v>22999.091913589062</v>
      </c>
      <c r="AE40" s="8">
        <f>INDEX(전체모델결과!$A$2:$I$910,MATCH(ARIMA1차!$A40&amp;"_"&amp;ARIMA1차!AE$3,전체모델결과!$A$2:$A$910,0),5)</f>
        <v>22939.313235175385</v>
      </c>
      <c r="AG40" s="3">
        <f>(W40-실제값!W40)^2</f>
        <v>1177682.6064939827</v>
      </c>
      <c r="AH40" s="3">
        <f>(X40-실제값!X40)^2</f>
        <v>731988.28673284268</v>
      </c>
      <c r="AI40" s="3">
        <f>(Y40-실제값!Y40)^2</f>
        <v>55950.73813299316</v>
      </c>
      <c r="AJ40" s="3">
        <f>(Z40-실제값!Z40)^2</f>
        <v>31224.669425167791</v>
      </c>
      <c r="AK40" s="3">
        <f>(AA40-실제값!AA40)^2</f>
        <v>12053702.225502687</v>
      </c>
      <c r="AL40" s="3">
        <f>(AB40-실제값!AB40)^2</f>
        <v>34312004.093405426</v>
      </c>
      <c r="AM40" s="3">
        <f>(AC40-실제값!AC40)^2</f>
        <v>30935369.308507569</v>
      </c>
      <c r="AN40" s="3">
        <f>(AD40-실제값!AD40)^2</f>
        <v>12927175.159807242</v>
      </c>
    </row>
    <row r="41" spans="1:40" x14ac:dyDescent="0.3">
      <c r="A41" s="1">
        <v>37</v>
      </c>
      <c r="B41" s="2">
        <v>28932.857613754277</v>
      </c>
      <c r="C41" s="2">
        <v>25671.594009421842</v>
      </c>
      <c r="D41" s="2">
        <v>22080.07905032648</v>
      </c>
      <c r="E41" s="2">
        <v>20901.20671418673</v>
      </c>
      <c r="F41" s="2">
        <v>20652.476606441753</v>
      </c>
      <c r="G41" s="2">
        <v>20391.138342771148</v>
      </c>
      <c r="H41" s="2">
        <v>21522.590696940129</v>
      </c>
      <c r="I41" s="2">
        <v>20227.296292733547</v>
      </c>
      <c r="J41" s="2">
        <v>19702.289366414876</v>
      </c>
      <c r="K41" s="2">
        <v>19372.714180949777</v>
      </c>
      <c r="L41" s="2">
        <v>19483.200187174851</v>
      </c>
      <c r="M41" s="2">
        <v>18992.498984504335</v>
      </c>
      <c r="N41" s="2">
        <v>19159.068962445821</v>
      </c>
      <c r="O41" s="2">
        <v>18661.272080929091</v>
      </c>
      <c r="P41" s="2">
        <v>17682.022046503269</v>
      </c>
      <c r="Q41" s="2">
        <v>17193.525337601728</v>
      </c>
      <c r="R41" s="2">
        <v>17419.925779494777</v>
      </c>
      <c r="S41" s="2">
        <v>17934.452312046909</v>
      </c>
      <c r="T41" s="2">
        <v>17650.840685610907</v>
      </c>
      <c r="U41" s="2">
        <v>18766.288470389976</v>
      </c>
      <c r="V41" s="2">
        <v>20200.296566743866</v>
      </c>
      <c r="W41" s="8">
        <f>INDEX(전체모델결과!$A$2:$I$910,MATCH(ARIMA1차!$A41&amp;"_"&amp;ARIMA1차!W$3,전체모델결과!$A$2:$A$910,0),5)</f>
        <v>21455.968304518494</v>
      </c>
      <c r="X41" s="8">
        <f>INDEX(전체모델결과!$A$2:$I$910,MATCH(ARIMA1차!$A41&amp;"_"&amp;ARIMA1차!X$3,전체모델결과!$A$2:$A$910,0),5)</f>
        <v>22499.221394586239</v>
      </c>
      <c r="Y41" s="8">
        <f>INDEX(전체모델결과!$A$2:$I$910,MATCH(ARIMA1차!$A41&amp;"_"&amp;ARIMA1차!Y$3,전체모델결과!$A$2:$A$910,0),5)</f>
        <v>23318.691345844814</v>
      </c>
      <c r="Z41" s="8">
        <f>INDEX(전체모델결과!$A$2:$I$910,MATCH(ARIMA1차!$A41&amp;"_"&amp;ARIMA1차!Z$3,전체모델결과!$A$2:$A$910,0),5)</f>
        <v>23920.520129237018</v>
      </c>
      <c r="AA41" s="8">
        <f>INDEX(전체모델결과!$A$2:$I$910,MATCH(ARIMA1차!$A41&amp;"_"&amp;ARIMA1차!AA$3,전체모델결과!$A$2:$A$910,0),5)</f>
        <v>24323.372858636816</v>
      </c>
      <c r="AB41" s="8">
        <f>INDEX(전체모델결과!$A$2:$I$910,MATCH(ARIMA1차!$A41&amp;"_"&amp;ARIMA1차!AB$3,전체모델결과!$A$2:$A$910,0),5)</f>
        <v>24553.946346522065</v>
      </c>
      <c r="AC41" s="8">
        <f>INDEX(전체모델결과!$A$2:$I$910,MATCH(ARIMA1차!$A41&amp;"_"&amp;ARIMA1차!AC$3,전체모델결과!$A$2:$A$910,0),5)</f>
        <v>24643.132356640017</v>
      </c>
      <c r="AD41" s="8">
        <f>INDEX(전체모델결과!$A$2:$I$910,MATCH(ARIMA1차!$A41&amp;"_"&amp;ARIMA1차!AD$3,전체모델결과!$A$2:$A$910,0),5)</f>
        <v>24622.913226809782</v>
      </c>
      <c r="AE41" s="8">
        <f>INDEX(전체모델결과!$A$2:$I$910,MATCH(ARIMA1차!$A41&amp;"_"&amp;ARIMA1차!AE$3,전체모델결과!$A$2:$A$910,0),5)</f>
        <v>24523.999641049311</v>
      </c>
      <c r="AG41" s="3">
        <f>(W41-실제값!W41)^2</f>
        <v>1051907.8708746908</v>
      </c>
      <c r="AH41" s="3">
        <f>(X41-실제값!X41)^2</f>
        <v>442596.22670653107</v>
      </c>
      <c r="AI41" s="3">
        <f>(Y41-실제값!Y41)^2</f>
        <v>806817.68698201142</v>
      </c>
      <c r="AJ41" s="3">
        <f>(Z41-실제값!Z41)^2</f>
        <v>300065.96185732662</v>
      </c>
      <c r="AK41" s="3">
        <f>(AA41-실제값!AA41)^2</f>
        <v>12147097.444323657</v>
      </c>
      <c r="AL41" s="3">
        <f>(AB41-실제값!AB41)^2</f>
        <v>19230052.204246301</v>
      </c>
      <c r="AM41" s="3">
        <f>(AC41-실제값!AC41)^2</f>
        <v>26869866.217789479</v>
      </c>
      <c r="AN41" s="3">
        <f>(AD41-실제값!AD41)^2</f>
        <v>11985973.440921253</v>
      </c>
    </row>
    <row r="42" spans="1:40" x14ac:dyDescent="0.3">
      <c r="A42" s="1">
        <v>38</v>
      </c>
      <c r="B42" s="2">
        <v>31935.568159071459</v>
      </c>
      <c r="C42" s="2">
        <v>27394.556316784649</v>
      </c>
      <c r="D42" s="2">
        <v>23994.459611737526</v>
      </c>
      <c r="E42" s="2">
        <v>22765.838984194444</v>
      </c>
      <c r="F42" s="2">
        <v>22712.82264755476</v>
      </c>
      <c r="G42" s="2">
        <v>22567.525703934334</v>
      </c>
      <c r="H42" s="2">
        <v>23058.164819083991</v>
      </c>
      <c r="I42" s="2">
        <v>22469.162436135666</v>
      </c>
      <c r="J42" s="2">
        <v>21356.835976589715</v>
      </c>
      <c r="K42" s="2">
        <v>20168.980474991564</v>
      </c>
      <c r="L42" s="2">
        <v>20623.755247257195</v>
      </c>
      <c r="M42" s="2">
        <v>20613.642214060208</v>
      </c>
      <c r="N42" s="2">
        <v>20503.021687384095</v>
      </c>
      <c r="O42" s="2">
        <v>19866.113115198412</v>
      </c>
      <c r="P42" s="2">
        <v>19070.768901905722</v>
      </c>
      <c r="Q42" s="2">
        <v>18129.748643204999</v>
      </c>
      <c r="R42" s="2">
        <v>18448.872061100003</v>
      </c>
      <c r="S42" s="2">
        <v>18329.9913326395</v>
      </c>
      <c r="T42" s="2">
        <v>18396.502799231301</v>
      </c>
      <c r="U42" s="2">
        <v>18691.042898785388</v>
      </c>
      <c r="V42" s="2">
        <v>20847.905880653398</v>
      </c>
      <c r="W42" s="8">
        <f>INDEX(전체모델결과!$A$2:$I$910,MATCH(ARIMA1차!$A42&amp;"_"&amp;ARIMA1차!W$3,전체모델결과!$A$2:$A$910,0),5)</f>
        <v>23100.232009339044</v>
      </c>
      <c r="X42" s="8">
        <f>INDEX(전체모델결과!$A$2:$I$910,MATCH(ARIMA1차!$A42&amp;"_"&amp;ARIMA1차!X$3,전체모델결과!$A$2:$A$910,0),5)</f>
        <v>25337.369940464276</v>
      </c>
      <c r="Y42" s="8">
        <f>INDEX(전체모델결과!$A$2:$I$910,MATCH(ARIMA1차!$A42&amp;"_"&amp;ARIMA1차!Y$3,전체모델결과!$A$2:$A$910,0),5)</f>
        <v>27460.680334715114</v>
      </c>
      <c r="Z42" s="8">
        <f>INDEX(전체모델결과!$A$2:$I$910,MATCH(ARIMA1차!$A42&amp;"_"&amp;ARIMA1차!Z$3,전체모델결과!$A$2:$A$910,0),5)</f>
        <v>29386.751355292403</v>
      </c>
      <c r="AA42" s="8">
        <f>INDEX(전체모델결과!$A$2:$I$910,MATCH(ARIMA1차!$A42&amp;"_"&amp;ARIMA1차!AA$3,전체모델결과!$A$2:$A$910,0),5)</f>
        <v>31049.598762062829</v>
      </c>
      <c r="AB42" s="8">
        <f>INDEX(전체모델결과!$A$2:$I$910,MATCH(ARIMA1차!$A42&amp;"_"&amp;ARIMA1차!AB$3,전체모델결과!$A$2:$A$910,0),5)</f>
        <v>32401.855403497706</v>
      </c>
      <c r="AC42" s="8">
        <f>INDEX(전체모델결과!$A$2:$I$910,MATCH(ARIMA1차!$A42&amp;"_"&amp;ARIMA1차!AC$3,전체모델결과!$A$2:$A$910,0),5)</f>
        <v>33414.999958812485</v>
      </c>
      <c r="AD42" s="8">
        <f>INDEX(전체모델결과!$A$2:$I$910,MATCH(ARIMA1차!$A42&amp;"_"&amp;ARIMA1차!AD$3,전체모델결과!$A$2:$A$910,0),5)</f>
        <v>34078.712975471302</v>
      </c>
      <c r="AE42" s="8">
        <f>INDEX(전체모델결과!$A$2:$I$910,MATCH(ARIMA1차!$A42&amp;"_"&amp;ARIMA1차!AE$3,전체모델결과!$A$2:$A$910,0),5)</f>
        <v>34399.478562363518</v>
      </c>
      <c r="AG42" s="3">
        <f>(W42-실제값!W42)^2</f>
        <v>31943.049129845709</v>
      </c>
      <c r="AH42" s="3">
        <f>(X42-실제값!X42)^2</f>
        <v>2396731.0027723685</v>
      </c>
      <c r="AI42" s="3">
        <f>(Y42-실제값!Y42)^2</f>
        <v>11243324.189750079</v>
      </c>
      <c r="AJ42" s="3">
        <f>(Z42-실제값!Z42)^2</f>
        <v>26268298.437527169</v>
      </c>
      <c r="AK42" s="3">
        <f>(AA42-실제값!AA42)^2</f>
        <v>9257218.5348847788</v>
      </c>
      <c r="AL42" s="3">
        <f>(AB42-실제값!AB42)^2</f>
        <v>3486941.690123233</v>
      </c>
      <c r="AM42" s="3">
        <f>(AC42-실제값!AC42)^2</f>
        <v>16632714.734063223</v>
      </c>
      <c r="AN42" s="3">
        <f>(AD42-실제값!AD42)^2</f>
        <v>28428452.783675965</v>
      </c>
    </row>
    <row r="43" spans="1:40" x14ac:dyDescent="0.3">
      <c r="A43" s="1">
        <v>39</v>
      </c>
      <c r="B43" s="2">
        <v>32046.887871045776</v>
      </c>
      <c r="C43" s="2">
        <v>28389.594220592131</v>
      </c>
      <c r="D43" s="2">
        <v>24151.516453227166</v>
      </c>
      <c r="E43" s="2">
        <v>23989.316192716266</v>
      </c>
      <c r="F43" s="2">
        <v>23672.640360528232</v>
      </c>
      <c r="G43" s="2">
        <v>23530.23480327566</v>
      </c>
      <c r="H43" s="2">
        <v>24246.361911952015</v>
      </c>
      <c r="I43" s="2">
        <v>24049.610737430387</v>
      </c>
      <c r="J43" s="2">
        <v>23602.518150970493</v>
      </c>
      <c r="K43" s="2">
        <v>21915.31060372058</v>
      </c>
      <c r="L43" s="2">
        <v>21793.795518535055</v>
      </c>
      <c r="M43" s="2">
        <v>22022.643041667732</v>
      </c>
      <c r="N43" s="2">
        <v>21239.493043553241</v>
      </c>
      <c r="O43" s="2">
        <v>20567.437461808335</v>
      </c>
      <c r="P43" s="2">
        <v>20607.531908310313</v>
      </c>
      <c r="Q43" s="2">
        <v>19549.454355875714</v>
      </c>
      <c r="R43" s="2">
        <v>19697.909315851535</v>
      </c>
      <c r="S43" s="2">
        <v>19154.612154265003</v>
      </c>
      <c r="T43" s="2">
        <v>19687.203983833402</v>
      </c>
      <c r="U43" s="2">
        <v>20366.286531939386</v>
      </c>
      <c r="V43" s="2">
        <v>21236.55664961983</v>
      </c>
      <c r="W43" s="8">
        <f>INDEX(전체모델결과!$A$2:$I$910,MATCH(ARIMA1차!$A43&amp;"_"&amp;ARIMA1차!W$3,전체모델결과!$A$2:$A$910,0),5)</f>
        <v>20163.349967023583</v>
      </c>
      <c r="X43" s="8">
        <f>INDEX(전체모델결과!$A$2:$I$910,MATCH(ARIMA1차!$A43&amp;"_"&amp;ARIMA1차!X$3,전체모델결과!$A$2:$A$910,0),5)</f>
        <v>18433.926105462204</v>
      </c>
      <c r="Y43" s="8">
        <f>INDEX(전체모델결과!$A$2:$I$910,MATCH(ARIMA1차!$A43&amp;"_"&amp;ARIMA1차!Y$3,전체모델결과!$A$2:$A$910,0),5)</f>
        <v>17273.066290634219</v>
      </c>
      <c r="Z43" s="8">
        <f>INDEX(전체모델결과!$A$2:$I$910,MATCH(ARIMA1차!$A43&amp;"_"&amp;ARIMA1차!Z$3,전체모델결과!$A$2:$A$910,0),5)</f>
        <v>16835.268392105587</v>
      </c>
      <c r="AA43" s="8">
        <f>INDEX(전체모델결과!$A$2:$I$910,MATCH(ARIMA1차!$A43&amp;"_"&amp;ARIMA1차!AA$3,전체모델결과!$A$2:$A$910,0),5)</f>
        <v>16397.470493576955</v>
      </c>
      <c r="AB43" s="8">
        <f>INDEX(전체모델결과!$A$2:$I$910,MATCH(ARIMA1차!$A43&amp;"_"&amp;ARIMA1차!AB$3,전체모델결과!$A$2:$A$910,0),5)</f>
        <v>15959.672595048323</v>
      </c>
      <c r="AC43" s="8">
        <f>INDEX(전체모델결과!$A$2:$I$910,MATCH(ARIMA1차!$A43&amp;"_"&amp;ARIMA1차!AC$3,전체모델결과!$A$2:$A$910,0),5)</f>
        <v>15521.874696519691</v>
      </c>
      <c r="AD43" s="8">
        <f>INDEX(전체모델결과!$A$2:$I$910,MATCH(ARIMA1차!$A43&amp;"_"&amp;ARIMA1차!AD$3,전체모델결과!$A$2:$A$910,0),5)</f>
        <v>15084.07679799106</v>
      </c>
      <c r="AE43" s="8">
        <f>INDEX(전체모델결과!$A$2:$I$910,MATCH(ARIMA1차!$A43&amp;"_"&amp;ARIMA1차!AE$3,전체모델결과!$A$2:$A$910,0),5)</f>
        <v>14646.278899462428</v>
      </c>
      <c r="AG43" s="3">
        <f>(W43-실제값!W43)^2</f>
        <v>13676042.967526926</v>
      </c>
      <c r="AH43" s="3">
        <f>(X43-실제값!X43)^2</f>
        <v>37065030.933304608</v>
      </c>
      <c r="AI43" s="3">
        <f>(Y43-실제값!Y43)^2</f>
        <v>63755587.815184057</v>
      </c>
      <c r="AJ43" s="3">
        <f>(Z43-실제값!Z43)^2</f>
        <v>71420166.656186014</v>
      </c>
      <c r="AK43" s="3">
        <f>(AA43-실제값!AA43)^2</f>
        <v>187523666.60583252</v>
      </c>
      <c r="AL43" s="3">
        <f>(AB43-실제값!AB43)^2</f>
        <v>256810680.78142169</v>
      </c>
      <c r="AM43" s="3">
        <f>(AC43-실제값!AC43)^2</f>
        <v>250247178.39676192</v>
      </c>
      <c r="AN43" s="3">
        <f>(AD43-실제값!AD43)^2</f>
        <v>222332499.3791976</v>
      </c>
    </row>
    <row r="44" spans="1:40" x14ac:dyDescent="0.3">
      <c r="A44" s="1">
        <v>40</v>
      </c>
      <c r="B44" s="2">
        <v>33349.652071036413</v>
      </c>
      <c r="C44" s="2">
        <v>30495.120211159276</v>
      </c>
      <c r="D44" s="2">
        <v>27246.891999656251</v>
      </c>
      <c r="E44" s="2">
        <v>25378.558131596725</v>
      </c>
      <c r="F44" s="2">
        <v>24864.623008491537</v>
      </c>
      <c r="G44" s="2">
        <v>25738.465904938272</v>
      </c>
      <c r="H44" s="2">
        <v>25806.225818227042</v>
      </c>
      <c r="I44" s="2">
        <v>26703.032612108585</v>
      </c>
      <c r="J44" s="2">
        <v>25487.663333874705</v>
      </c>
      <c r="K44" s="2">
        <v>24427.738921409556</v>
      </c>
      <c r="L44" s="2">
        <v>24294.105855480204</v>
      </c>
      <c r="M44" s="2">
        <v>23807.650279962618</v>
      </c>
      <c r="N44" s="2">
        <v>22943.962983050089</v>
      </c>
      <c r="O44" s="2">
        <v>21877.042932508881</v>
      </c>
      <c r="P44" s="2">
        <v>22466.22426560452</v>
      </c>
      <c r="Q44" s="2">
        <v>20662.600211647885</v>
      </c>
      <c r="R44" s="2">
        <v>21373.923157771755</v>
      </c>
      <c r="S44" s="2">
        <v>20872.81156692731</v>
      </c>
      <c r="T44" s="2">
        <v>20934.528288978589</v>
      </c>
      <c r="U44" s="2">
        <v>21293.076638846025</v>
      </c>
      <c r="V44" s="2">
        <v>22024.543197381045</v>
      </c>
      <c r="W44" s="8">
        <f>INDEX(전체모델결과!$A$2:$I$910,MATCH(ARIMA1차!$A44&amp;"_"&amp;ARIMA1차!W$3,전체모델결과!$A$2:$A$910,0),5)</f>
        <v>21073.950476482525</v>
      </c>
      <c r="X44" s="8">
        <f>INDEX(전체모델결과!$A$2:$I$910,MATCH(ARIMA1차!$A44&amp;"_"&amp;ARIMA1차!X$3,전체모델결과!$A$2:$A$910,0),5)</f>
        <v>19618.24808361919</v>
      </c>
      <c r="Y44" s="8">
        <f>INDEX(전체모델결과!$A$2:$I$910,MATCH(ARIMA1차!$A44&amp;"_"&amp;ARIMA1차!Y$3,전체모델결과!$A$2:$A$910,0),5)</f>
        <v>17713.890157723788</v>
      </c>
      <c r="Z44" s="8">
        <f>INDEX(전체모델결과!$A$2:$I$910,MATCH(ARIMA1차!$A44&amp;"_"&amp;ARIMA1차!Z$3,전체모델결과!$A$2:$A$910,0),5)</f>
        <v>16266.08798733306</v>
      </c>
      <c r="AA44" s="8">
        <f>INDEX(전체모델결과!$A$2:$I$910,MATCH(ARIMA1차!$A44&amp;"_"&amp;ARIMA1차!AA$3,전체모델결과!$A$2:$A$910,0),5)</f>
        <v>15534.022469747608</v>
      </c>
      <c r="AB44" s="8">
        <f>INDEX(전체모델결과!$A$2:$I$910,MATCH(ARIMA1차!$A44&amp;"_"&amp;ARIMA1차!AB$3,전체모델결과!$A$2:$A$910,0),5)</f>
        <v>15623.587509190056</v>
      </c>
      <c r="AC44" s="8">
        <f>INDEX(전체모델결과!$A$2:$I$910,MATCH(ARIMA1차!$A44&amp;"_"&amp;ARIMA1차!AC$3,전체모델결과!$A$2:$A$910,0),5)</f>
        <v>16165.829387944019</v>
      </c>
      <c r="AD44" s="8">
        <f>INDEX(전체모델결과!$A$2:$I$910,MATCH(ARIMA1차!$A44&amp;"_"&amp;ARIMA1차!AD$3,전체모델결과!$A$2:$A$910,0),5)</f>
        <v>16684.03332578663</v>
      </c>
      <c r="AE44" s="8">
        <f>INDEX(전체모델결과!$A$2:$I$910,MATCH(ARIMA1차!$A44&amp;"_"&amp;ARIMA1차!AE$3,전체모델결과!$A$2:$A$910,0),5)</f>
        <v>16731.478860073625</v>
      </c>
      <c r="AG44" s="3">
        <f>(W44-실제값!W44)^2</f>
        <v>6230692.1626398517</v>
      </c>
      <c r="AH44" s="3">
        <f>(X44-실제값!X44)^2</f>
        <v>41001484.750531323</v>
      </c>
      <c r="AI44" s="3">
        <f>(Y44-실제값!Y44)^2</f>
        <v>57559760.550618023</v>
      </c>
      <c r="AJ44" s="3">
        <f>(Z44-실제값!Z44)^2</f>
        <v>132823566.59228949</v>
      </c>
      <c r="AK44" s="3">
        <f>(AA44-실제값!AA44)^2</f>
        <v>268125704.78125998</v>
      </c>
      <c r="AL44" s="3">
        <f>(AB44-실제값!AB44)^2</f>
        <v>304977721.28290254</v>
      </c>
      <c r="AM44" s="3">
        <f>(AC44-실제값!AC44)^2</f>
        <v>270520951.84215391</v>
      </c>
      <c r="AN44" s="3">
        <f>(AD44-실제값!AD44)^2</f>
        <v>218524213.2983143</v>
      </c>
    </row>
    <row r="45" spans="1:40" x14ac:dyDescent="0.3">
      <c r="A45" s="1">
        <v>41</v>
      </c>
      <c r="B45" s="2">
        <v>37223.987780284428</v>
      </c>
      <c r="C45" s="2">
        <v>33892.312535185956</v>
      </c>
      <c r="D45" s="2">
        <v>30347.420006017903</v>
      </c>
      <c r="E45" s="2">
        <v>28863.673237270676</v>
      </c>
      <c r="F45" s="2">
        <v>28421.763661439498</v>
      </c>
      <c r="G45" s="2">
        <v>28288.274384118478</v>
      </c>
      <c r="H45" s="2">
        <v>28274.984814963362</v>
      </c>
      <c r="I45" s="2">
        <v>27990.806184200395</v>
      </c>
      <c r="J45" s="2">
        <v>28134.833313864416</v>
      </c>
      <c r="K45" s="2">
        <v>26964.505420500293</v>
      </c>
      <c r="L45" s="2">
        <v>26428.469360822866</v>
      </c>
      <c r="M45" s="2">
        <v>25356.925423761262</v>
      </c>
      <c r="N45" s="2">
        <v>24634.880745422775</v>
      </c>
      <c r="O45" s="2">
        <v>24378.69341758926</v>
      </c>
      <c r="P45" s="2">
        <v>24478.004362005457</v>
      </c>
      <c r="Q45" s="2">
        <v>22800.053927378838</v>
      </c>
      <c r="R45" s="2">
        <v>22785.596842540068</v>
      </c>
      <c r="S45" s="2">
        <v>22582.257521186464</v>
      </c>
      <c r="T45" s="2">
        <v>21880.997539455257</v>
      </c>
      <c r="U45" s="2">
        <v>23325.560537101941</v>
      </c>
      <c r="V45" s="2">
        <v>23646.435052805569</v>
      </c>
      <c r="W45" s="8">
        <f>INDEX(전체모델결과!$A$2:$I$910,MATCH(ARIMA1차!$A45&amp;"_"&amp;ARIMA1차!W$3,전체모델결과!$A$2:$A$910,0),5)</f>
        <v>22749.988137639437</v>
      </c>
      <c r="X45" s="8">
        <f>INDEX(전체모델결과!$A$2:$I$910,MATCH(ARIMA1차!$A45&amp;"_"&amp;ARIMA1차!X$3,전체모델결과!$A$2:$A$910,0),5)</f>
        <v>21062.389845281406</v>
      </c>
      <c r="Y45" s="8">
        <f>INDEX(전체모델결과!$A$2:$I$910,MATCH(ARIMA1차!$A45&amp;"_"&amp;ARIMA1차!Y$3,전체모델결과!$A$2:$A$910,0),5)</f>
        <v>19167.33639411844</v>
      </c>
      <c r="Z45" s="8">
        <f>INDEX(전체모델결과!$A$2:$I$910,MATCH(ARIMA1차!$A45&amp;"_"&amp;ARIMA1차!Z$3,전체모델결과!$A$2:$A$910,0),5)</f>
        <v>17562.243815276273</v>
      </c>
      <c r="AA45" s="8">
        <f>INDEX(전체모델결과!$A$2:$I$910,MATCH(ARIMA1차!$A45&amp;"_"&amp;ARIMA1차!AA$3,전체모델결과!$A$2:$A$910,0),5)</f>
        <v>16510.096345484068</v>
      </c>
      <c r="AB45" s="8">
        <f>INDEX(전체모델결과!$A$2:$I$910,MATCH(ARIMA1차!$A45&amp;"_"&amp;ARIMA1차!AB$3,전체모델결과!$A$2:$A$910,0),5)</f>
        <v>16012.163172459108</v>
      </c>
      <c r="AC45" s="8">
        <f>INDEX(전체모델결과!$A$2:$I$910,MATCH(ARIMA1차!$A45&amp;"_"&amp;ARIMA1차!AC$3,전체모델결과!$A$2:$A$910,0),5)</f>
        <v>15878.313308435116</v>
      </c>
      <c r="AD45" s="8">
        <f>INDEX(전체모델결과!$A$2:$I$910,MATCH(ARIMA1차!$A45&amp;"_"&amp;ARIMA1차!AD$3,전체모델결과!$A$2:$A$910,0),5)</f>
        <v>15844.303781990564</v>
      </c>
      <c r="AE45" s="8">
        <f>INDEX(전체모델결과!$A$2:$I$910,MATCH(ARIMA1차!$A45&amp;"_"&amp;ARIMA1차!AE$3,전체모델결과!$A$2:$A$910,0),5)</f>
        <v>15682.908972635196</v>
      </c>
      <c r="AG45" s="3">
        <f>(W45-실제값!W45)^2</f>
        <v>6535663.0310006803</v>
      </c>
      <c r="AH45" s="3">
        <f>(X45-실제값!X45)^2</f>
        <v>22913926.841698229</v>
      </c>
      <c r="AI45" s="3">
        <f>(Y45-실제값!Y45)^2</f>
        <v>56744108.44670669</v>
      </c>
      <c r="AJ45" s="3">
        <f>(Z45-실제값!Z45)^2</f>
        <v>90225963.666188657</v>
      </c>
      <c r="AK45" s="3">
        <f>(AA45-실제값!AA45)^2</f>
        <v>257754490.80915201</v>
      </c>
      <c r="AL45" s="3">
        <f>(AB45-실제값!AB45)^2</f>
        <v>368616228.19842333</v>
      </c>
      <c r="AM45" s="3">
        <f>(AC45-실제값!AC45)^2</f>
        <v>338700180.34486753</v>
      </c>
      <c r="AN45" s="3">
        <f>(AD45-실제값!AD45)^2</f>
        <v>280183624.73510641</v>
      </c>
    </row>
    <row r="46" spans="1:40" x14ac:dyDescent="0.3">
      <c r="A46" s="1">
        <v>42</v>
      </c>
      <c r="B46" s="2">
        <v>39216.04443966096</v>
      </c>
      <c r="C46" s="2">
        <v>34575.506441756494</v>
      </c>
      <c r="D46" s="2">
        <v>31404.432391719391</v>
      </c>
      <c r="E46" s="2">
        <v>30870.298842364969</v>
      </c>
      <c r="F46" s="2">
        <v>30374.67038961763</v>
      </c>
      <c r="G46" s="2">
        <v>30045.242180528458</v>
      </c>
      <c r="H46" s="2">
        <v>29846.734124345763</v>
      </c>
      <c r="I46" s="2">
        <v>30523.70668974533</v>
      </c>
      <c r="J46" s="2">
        <v>30033.750062399722</v>
      </c>
      <c r="K46" s="2">
        <v>29584.979655305538</v>
      </c>
      <c r="L46" s="2">
        <v>29911.615044424103</v>
      </c>
      <c r="M46" s="2">
        <v>29009.369682705863</v>
      </c>
      <c r="N46" s="2">
        <v>26792.321807207685</v>
      </c>
      <c r="O46" s="2">
        <v>25853.997873688342</v>
      </c>
      <c r="P46" s="2">
        <v>26361.902373330682</v>
      </c>
      <c r="Q46" s="2">
        <v>25046.239670117928</v>
      </c>
      <c r="R46" s="2">
        <v>24935.303214486463</v>
      </c>
      <c r="S46" s="2">
        <v>24158.334186963126</v>
      </c>
      <c r="T46" s="2">
        <v>24624.534994592617</v>
      </c>
      <c r="U46" s="2">
        <v>23712.165546685716</v>
      </c>
      <c r="V46" s="2">
        <v>24933.31769504827</v>
      </c>
      <c r="W46" s="8">
        <f>INDEX(전체모델결과!$A$2:$I$910,MATCH(ARIMA1차!$A46&amp;"_"&amp;ARIMA1차!W$3,전체모델결과!$A$2:$A$910,0),5)</f>
        <v>23972.931642465395</v>
      </c>
      <c r="X46" s="8">
        <f>INDEX(전체모델결과!$A$2:$I$910,MATCH(ARIMA1차!$A46&amp;"_"&amp;ARIMA1차!X$3,전체모델결과!$A$2:$A$910,0),5)</f>
        <v>22745.804464987366</v>
      </c>
      <c r="Y46" s="8">
        <f>INDEX(전체모델결과!$A$2:$I$910,MATCH(ARIMA1차!$A46&amp;"_"&amp;ARIMA1차!Y$3,전체모델결과!$A$2:$A$910,0),5)</f>
        <v>21013.338993271347</v>
      </c>
      <c r="Z46" s="8">
        <f>INDEX(전체모델결과!$A$2:$I$910,MATCH(ARIMA1차!$A46&amp;"_"&amp;ARIMA1차!Z$3,전체모델결과!$A$2:$A$910,0),5)</f>
        <v>20389.821032361826</v>
      </c>
      <c r="AA46" s="8">
        <f>INDEX(전체모델결과!$A$2:$I$910,MATCH(ARIMA1차!$A46&amp;"_"&amp;ARIMA1차!AA$3,전체모델결과!$A$2:$A$910,0),5)</f>
        <v>19766.303071452538</v>
      </c>
      <c r="AB46" s="8">
        <f>INDEX(전체모델결과!$A$2:$I$910,MATCH(ARIMA1차!$A46&amp;"_"&amp;ARIMA1차!AB$3,전체모델결과!$A$2:$A$910,0),5)</f>
        <v>19142.785110543249</v>
      </c>
      <c r="AC46" s="8">
        <f>INDEX(전체모델결과!$A$2:$I$910,MATCH(ARIMA1차!$A46&amp;"_"&amp;ARIMA1차!AC$3,전체모델결과!$A$2:$A$910,0),5)</f>
        <v>18519.267149633728</v>
      </c>
      <c r="AD46" s="8">
        <f>INDEX(전체모델결과!$A$2:$I$910,MATCH(ARIMA1차!$A46&amp;"_"&amp;ARIMA1차!AD$3,전체모델결과!$A$2:$A$910,0),5)</f>
        <v>17895.74918872444</v>
      </c>
      <c r="AE46" s="8">
        <f>INDEX(전체모델결과!$A$2:$I$910,MATCH(ARIMA1차!$A46&amp;"_"&amp;ARIMA1차!AE$3,전체모델결과!$A$2:$A$910,0),5)</f>
        <v>17272.231227815151</v>
      </c>
      <c r="AG46" s="3">
        <f>(W46-실제값!W46)^2</f>
        <v>3263921.5205995147</v>
      </c>
      <c r="AH46" s="3">
        <f>(X46-실제값!X46)^2</f>
        <v>17450278.720107339</v>
      </c>
      <c r="AI46" s="3">
        <f>(Y46-실제값!Y46)^2</f>
        <v>31837497.389593013</v>
      </c>
      <c r="AJ46" s="3">
        <f>(Z46-실제값!Z46)^2</f>
        <v>75627129.576899797</v>
      </c>
      <c r="AK46" s="3">
        <f>(AA46-실제값!AA46)^2</f>
        <v>170220843.13411525</v>
      </c>
      <c r="AL46" s="3">
        <f>(AB46-실제값!AB46)^2</f>
        <v>292126521.497302</v>
      </c>
      <c r="AM46" s="3">
        <f>(AC46-실제값!AC46)^2</f>
        <v>289716743.92613709</v>
      </c>
      <c r="AN46" s="3">
        <f>(AD46-실제값!AD46)^2</f>
        <v>271948343.95740932</v>
      </c>
    </row>
    <row r="47" spans="1:40" x14ac:dyDescent="0.3">
      <c r="A47" s="1">
        <v>43</v>
      </c>
      <c r="B47" s="2">
        <v>41159.790091973089</v>
      </c>
      <c r="C47" s="2">
        <v>37565.424583949483</v>
      </c>
      <c r="D47" s="2">
        <v>34690.663821510541</v>
      </c>
      <c r="E47" s="2">
        <v>33940.519907851143</v>
      </c>
      <c r="F47" s="2">
        <v>34127.405009881746</v>
      </c>
      <c r="G47" s="2">
        <v>33891.901170420409</v>
      </c>
      <c r="H47" s="2">
        <v>33430.368314499174</v>
      </c>
      <c r="I47" s="2">
        <v>32989.356470035542</v>
      </c>
      <c r="J47" s="2">
        <v>33193.271188163344</v>
      </c>
      <c r="K47" s="2">
        <v>31225.018724952362</v>
      </c>
      <c r="L47" s="2">
        <v>31692.596937188035</v>
      </c>
      <c r="M47" s="2">
        <v>31558.875987975327</v>
      </c>
      <c r="N47" s="2">
        <v>30050.395452213543</v>
      </c>
      <c r="O47" s="2">
        <v>28244.114945417918</v>
      </c>
      <c r="P47" s="2">
        <v>27290.783343902294</v>
      </c>
      <c r="Q47" s="2">
        <v>26138.258705086722</v>
      </c>
      <c r="R47" s="2">
        <v>26926.779651458986</v>
      </c>
      <c r="S47" s="2">
        <v>26346.158507597855</v>
      </c>
      <c r="T47" s="2">
        <v>26359.522398356174</v>
      </c>
      <c r="U47" s="2">
        <v>25805.39156277286</v>
      </c>
      <c r="V47" s="2">
        <v>25924.918408496796</v>
      </c>
      <c r="W47" s="8">
        <f>INDEX(전체모델결과!$A$2:$I$910,MATCH(ARIMA1차!$A47&amp;"_"&amp;ARIMA1차!W$3,전체모델결과!$A$2:$A$910,0),5)</f>
        <v>24609.787357189223</v>
      </c>
      <c r="X47" s="8">
        <f>INDEX(전체모델결과!$A$2:$I$910,MATCH(ARIMA1차!$A47&amp;"_"&amp;ARIMA1차!X$3,전체모델결과!$A$2:$A$910,0),5)</f>
        <v>23176.713016330265</v>
      </c>
      <c r="Y47" s="8">
        <f>INDEX(전체모델결과!$A$2:$I$910,MATCH(ARIMA1차!$A47&amp;"_"&amp;ARIMA1차!Y$3,전체모델결과!$A$2:$A$910,0),5)</f>
        <v>22509.203120526392</v>
      </c>
      <c r="Z47" s="8">
        <f>INDEX(전체모델결과!$A$2:$I$910,MATCH(ARIMA1차!$A47&amp;"_"&amp;ARIMA1차!Z$3,전체모델결과!$A$2:$A$910,0),5)</f>
        <v>21841.693224722752</v>
      </c>
      <c r="AA47" s="8">
        <f>INDEX(전체모델결과!$A$2:$I$910,MATCH(ARIMA1차!$A47&amp;"_"&amp;ARIMA1차!AA$3,전체모델결과!$A$2:$A$910,0),5)</f>
        <v>21174.183328919113</v>
      </c>
      <c r="AB47" s="8">
        <f>INDEX(전체모델결과!$A$2:$I$910,MATCH(ARIMA1차!$A47&amp;"_"&amp;ARIMA1차!AB$3,전체모델결과!$A$2:$A$910,0),5)</f>
        <v>20506.673433115473</v>
      </c>
      <c r="AC47" s="8">
        <f>INDEX(전체모델결과!$A$2:$I$910,MATCH(ARIMA1차!$A47&amp;"_"&amp;ARIMA1차!AC$3,전체모델결과!$A$2:$A$910,0),5)</f>
        <v>19839.163537311601</v>
      </c>
      <c r="AD47" s="8">
        <f>INDEX(전체모델결과!$A$2:$I$910,MATCH(ARIMA1차!$A47&amp;"_"&amp;ARIMA1차!AD$3,전체모델결과!$A$2:$A$910,0),5)</f>
        <v>19171.653641507961</v>
      </c>
      <c r="AE47" s="8">
        <f>INDEX(전체모델결과!$A$2:$I$910,MATCH(ARIMA1차!$A47&amp;"_"&amp;ARIMA1차!AE$3,전체모델결과!$A$2:$A$910,0),5)</f>
        <v>18504.143745704321</v>
      </c>
      <c r="AG47" s="3">
        <f>(W47-실제값!W47)^2</f>
        <v>17878806.059540112</v>
      </c>
      <c r="AH47" s="3">
        <f>(X47-실제값!X47)^2</f>
        <v>27735604.632755183</v>
      </c>
      <c r="AI47" s="3">
        <f>(Y47-실제값!Y47)^2</f>
        <v>32962509.360173494</v>
      </c>
      <c r="AJ47" s="3">
        <f>(Z47-실제값!Z47)^2</f>
        <v>45733701.836841211</v>
      </c>
      <c r="AK47" s="3">
        <f>(AA47-실제값!AA47)^2</f>
        <v>180902380.90837792</v>
      </c>
      <c r="AL47" s="3">
        <f>(AB47-실제값!AB47)^2</f>
        <v>288535234.29234952</v>
      </c>
      <c r="AM47" s="3">
        <f>(AC47-실제값!AC47)^2</f>
        <v>291546772.85728019</v>
      </c>
      <c r="AN47" s="3">
        <f>(AD47-실제값!AD47)^2</f>
        <v>313342407.24363387</v>
      </c>
    </row>
    <row r="48" spans="1:40" x14ac:dyDescent="0.3">
      <c r="A48" s="1">
        <v>44</v>
      </c>
      <c r="B48" s="2">
        <v>41604.609824497704</v>
      </c>
      <c r="C48" s="2">
        <v>39572.105004873629</v>
      </c>
      <c r="D48" s="2">
        <v>35906.344757771709</v>
      </c>
      <c r="E48" s="2">
        <v>36970.257409908605</v>
      </c>
      <c r="F48" s="2">
        <v>36392.533786788932</v>
      </c>
      <c r="G48" s="2">
        <v>36297.905654270726</v>
      </c>
      <c r="H48" s="2">
        <v>36287.286218733738</v>
      </c>
      <c r="I48" s="2">
        <v>36318.436525366385</v>
      </c>
      <c r="J48" s="2">
        <v>36092.7706882083</v>
      </c>
      <c r="K48" s="2">
        <v>33889.285945120675</v>
      </c>
      <c r="L48" s="2">
        <v>34834.517654502059</v>
      </c>
      <c r="M48" s="2">
        <v>33558.705334706377</v>
      </c>
      <c r="N48" s="2">
        <v>33718.509309746471</v>
      </c>
      <c r="O48" s="2">
        <v>32261.991729627498</v>
      </c>
      <c r="P48" s="2">
        <v>30924.548110267046</v>
      </c>
      <c r="Q48" s="2">
        <v>29252.959368344633</v>
      </c>
      <c r="R48" s="2">
        <v>28284.215119163335</v>
      </c>
      <c r="S48" s="2">
        <v>28531.106951323665</v>
      </c>
      <c r="T48" s="2">
        <v>28813.834812296416</v>
      </c>
      <c r="U48" s="2">
        <v>28101.930935332704</v>
      </c>
      <c r="V48" s="2">
        <v>29270.728884635195</v>
      </c>
      <c r="W48" s="8">
        <f>INDEX(전체모델결과!$A$2:$I$910,MATCH(ARIMA1차!$A48&amp;"_"&amp;ARIMA1차!W$3,전체모델결과!$A$2:$A$910,0),5)</f>
        <v>27796.063074725567</v>
      </c>
      <c r="X48" s="8">
        <f>INDEX(전체모델결과!$A$2:$I$910,MATCH(ARIMA1차!$A48&amp;"_"&amp;ARIMA1차!X$3,전체모델결과!$A$2:$A$910,0),5)</f>
        <v>26808.016602613308</v>
      </c>
      <c r="Y48" s="8">
        <f>INDEX(전체모델결과!$A$2:$I$910,MATCH(ARIMA1차!$A48&amp;"_"&amp;ARIMA1차!Y$3,전체모델결과!$A$2:$A$910,0),5)</f>
        <v>26033.884686835474</v>
      </c>
      <c r="Z48" s="8">
        <f>INDEX(전체모델결과!$A$2:$I$910,MATCH(ARIMA1차!$A48&amp;"_"&amp;ARIMA1차!Z$3,전체모델결과!$A$2:$A$910,0),5)</f>
        <v>25353.788157359108</v>
      </c>
      <c r="AA48" s="8">
        <f>INDEX(전체모델결과!$A$2:$I$910,MATCH(ARIMA1차!$A48&amp;"_"&amp;ARIMA1차!AA$3,전체모델결과!$A$2:$A$910,0),5)</f>
        <v>24715.028945120263</v>
      </c>
      <c r="AB48" s="8">
        <f>INDEX(전체모델결과!$A$2:$I$910,MATCH(ARIMA1차!$A48&amp;"_"&amp;ARIMA1차!AB$3,전체모델결과!$A$2:$A$910,0),5)</f>
        <v>24094.441336823522</v>
      </c>
      <c r="AC48" s="8">
        <f>INDEX(전체모델결과!$A$2:$I$910,MATCH(ARIMA1차!$A48&amp;"_"&amp;ARIMA1차!AC$3,전체모델결과!$A$2:$A$910,0),5)</f>
        <v>23481.841842218662</v>
      </c>
      <c r="AD48" s="8">
        <f>INDEX(전체모델결과!$A$2:$I$910,MATCH(ARIMA1차!$A48&amp;"_"&amp;ARIMA1차!AD$3,전체모델결과!$A$2:$A$910,0),5)</f>
        <v>22872.75386814673</v>
      </c>
      <c r="AE48" s="8">
        <f>INDEX(전체모델결과!$A$2:$I$910,MATCH(ARIMA1차!$A48&amp;"_"&amp;ARIMA1차!AE$3,전체모델결과!$A$2:$A$910,0),5)</f>
        <v>22265.209534655078</v>
      </c>
      <c r="AG48" s="3">
        <f>(W48-실제값!W48)^2</f>
        <v>4429999.1759083094</v>
      </c>
      <c r="AH48" s="3">
        <f>(X48-실제값!X48)^2</f>
        <v>8304535.9507424729</v>
      </c>
      <c r="AI48" s="3">
        <f>(Y48-실제값!Y48)^2</f>
        <v>23919266.058336012</v>
      </c>
      <c r="AJ48" s="3">
        <f>(Z48-실제값!Z48)^2</f>
        <v>29419534.950666208</v>
      </c>
      <c r="AK48" s="3">
        <f>(AA48-실제값!AA48)^2</f>
        <v>103121344.00369753</v>
      </c>
      <c r="AL48" s="3">
        <f>(AB48-실제값!AB48)^2</f>
        <v>225640689.81238884</v>
      </c>
      <c r="AM48" s="3">
        <f>(AC48-실제값!AC48)^2</f>
        <v>247891286.75710857</v>
      </c>
      <c r="AN48" s="3">
        <f>(AD48-실제값!AD48)^2</f>
        <v>248944158.46037295</v>
      </c>
    </row>
    <row r="49" spans="1:40" x14ac:dyDescent="0.3">
      <c r="A49" s="1">
        <v>45</v>
      </c>
      <c r="B49" s="2">
        <v>44044.978873547727</v>
      </c>
      <c r="C49" s="2">
        <v>42409.475024800864</v>
      </c>
      <c r="D49" s="2">
        <v>39534.507874800191</v>
      </c>
      <c r="E49" s="2">
        <v>38407.683416375701</v>
      </c>
      <c r="F49" s="2">
        <v>38011.910609597799</v>
      </c>
      <c r="G49" s="2">
        <v>38477.305619676496</v>
      </c>
      <c r="H49" s="2">
        <v>38841.980131799311</v>
      </c>
      <c r="I49" s="2">
        <v>39050.33125894823</v>
      </c>
      <c r="J49" s="2">
        <v>38364.04077524168</v>
      </c>
      <c r="K49" s="2">
        <v>38137.822127750951</v>
      </c>
      <c r="L49" s="2">
        <v>38049.234744287467</v>
      </c>
      <c r="M49" s="2">
        <v>36340.374921323499</v>
      </c>
      <c r="N49" s="2">
        <v>36281.974129714799</v>
      </c>
      <c r="O49" s="2">
        <v>34993.914968100165</v>
      </c>
      <c r="P49" s="2">
        <v>34362.97457849807</v>
      </c>
      <c r="Q49" s="2">
        <v>32364.613681650553</v>
      </c>
      <c r="R49" s="2">
        <v>31550.83782669744</v>
      </c>
      <c r="S49" s="2">
        <v>30582.426215361196</v>
      </c>
      <c r="T49" s="2">
        <v>30778.971188677489</v>
      </c>
      <c r="U49" s="2">
        <v>31264.413304706915</v>
      </c>
      <c r="V49" s="2">
        <v>31361.700748783602</v>
      </c>
      <c r="W49" s="8">
        <f>INDEX(전체모델결과!$A$2:$I$910,MATCH(ARIMA1차!$A49&amp;"_"&amp;ARIMA1차!W$3,전체모델결과!$A$2:$A$910,0),5)</f>
        <v>31224.231952667582</v>
      </c>
      <c r="X49" s="8">
        <f>INDEX(전체모델결과!$A$2:$I$910,MATCH(ARIMA1차!$A49&amp;"_"&amp;ARIMA1차!X$3,전체모델결과!$A$2:$A$910,0),5)</f>
        <v>30443.91361586842</v>
      </c>
      <c r="Y49" s="8">
        <f>INDEX(전체모델결과!$A$2:$I$910,MATCH(ARIMA1차!$A49&amp;"_"&amp;ARIMA1차!Y$3,전체모델결과!$A$2:$A$910,0),5)</f>
        <v>29322.529199403318</v>
      </c>
      <c r="Z49" s="8">
        <f>INDEX(전체모델결과!$A$2:$I$910,MATCH(ARIMA1차!$A49&amp;"_"&amp;ARIMA1차!Z$3,전체모델결과!$A$2:$A$910,0),5)</f>
        <v>27945.739602322556</v>
      </c>
      <c r="AA49" s="8">
        <f>INDEX(전체모델결과!$A$2:$I$910,MATCH(ARIMA1차!$A49&amp;"_"&amp;ARIMA1차!AA$3,전체모델결과!$A$2:$A$910,0),5)</f>
        <v>26701.600814970374</v>
      </c>
      <c r="AB49" s="8">
        <f>INDEX(전체모델결과!$A$2:$I$910,MATCH(ARIMA1차!$A49&amp;"_"&amp;ARIMA1차!AB$3,전체모델결과!$A$2:$A$910,0),5)</f>
        <v>25742.791298260567</v>
      </c>
      <c r="AC49" s="8">
        <f>INDEX(전체모델결과!$A$2:$I$910,MATCH(ARIMA1차!$A49&amp;"_"&amp;ARIMA1차!AC$3,전체모델결과!$A$2:$A$910,0),5)</f>
        <v>25214.043081419542</v>
      </c>
      <c r="AD49" s="8">
        <f>INDEX(전체모델결과!$A$2:$I$910,MATCH(ARIMA1차!$A49&amp;"_"&amp;ARIMA1차!AD$3,전체모델결과!$A$2:$A$910,0),5)</f>
        <v>25017.706825849782</v>
      </c>
      <c r="AE49" s="8">
        <f>INDEX(전체모델결과!$A$2:$I$910,MATCH(ARIMA1차!$A49&amp;"_"&amp;ARIMA1차!AE$3,전체모델결과!$A$2:$A$910,0),5)</f>
        <v>24998.923435379715</v>
      </c>
      <c r="AG49" s="3">
        <f>(W49-실제값!W49)^2</f>
        <v>969995.64532615419</v>
      </c>
      <c r="AH49" s="3">
        <f>(X49-실제값!X49)^2</f>
        <v>6957218.8226878373</v>
      </c>
      <c r="AI49" s="3">
        <f>(Y49-실제값!Y49)^2</f>
        <v>12363944.869539144</v>
      </c>
      <c r="AJ49" s="3">
        <f>(Z49-실제값!Z49)^2</f>
        <v>25241633.114328668</v>
      </c>
      <c r="AK49" s="3">
        <f>(AA49-실제값!AA49)^2</f>
        <v>120112726.41625898</v>
      </c>
      <c r="AL49" s="3">
        <f>(AB49-실제값!AB49)^2</f>
        <v>188018386.99836576</v>
      </c>
      <c r="AM49" s="3">
        <f>(AC49-실제값!AC49)^2</f>
        <v>234168439.44944245</v>
      </c>
      <c r="AN49" s="3">
        <f>(AD49-실제값!AD49)^2</f>
        <v>225359838.30252722</v>
      </c>
    </row>
    <row r="50" spans="1:40" x14ac:dyDescent="0.3">
      <c r="A50" s="1">
        <v>46</v>
      </c>
      <c r="B50" s="2">
        <v>47058.371519513254</v>
      </c>
      <c r="C50" s="2">
        <v>45159.540138030614</v>
      </c>
      <c r="D50" s="2">
        <v>42619.787945644312</v>
      </c>
      <c r="E50" s="2">
        <v>42520.296068489115</v>
      </c>
      <c r="F50" s="2">
        <v>43205.255204607034</v>
      </c>
      <c r="G50" s="2">
        <v>42825.612366703717</v>
      </c>
      <c r="H50" s="2">
        <v>42232.799755465152</v>
      </c>
      <c r="I50" s="2">
        <v>42853.420440046801</v>
      </c>
      <c r="J50" s="2">
        <v>43470.296575682944</v>
      </c>
      <c r="K50" s="2">
        <v>41034.613412694263</v>
      </c>
      <c r="L50" s="2">
        <v>40848.065192891067</v>
      </c>
      <c r="M50" s="2">
        <v>39613.61274345417</v>
      </c>
      <c r="N50" s="2">
        <v>39126.989447891639</v>
      </c>
      <c r="O50" s="2">
        <v>38326.795182917151</v>
      </c>
      <c r="P50" s="2">
        <v>37649.086680957902</v>
      </c>
      <c r="Q50" s="2">
        <v>36443.091766427882</v>
      </c>
      <c r="R50" s="2">
        <v>34334.339546359668</v>
      </c>
      <c r="S50" s="2">
        <v>33671.880227795402</v>
      </c>
      <c r="T50" s="2">
        <v>34805.526544320877</v>
      </c>
      <c r="U50" s="2">
        <v>34032.954960680785</v>
      </c>
      <c r="V50" s="2">
        <v>35082.288567923635</v>
      </c>
      <c r="W50" s="8">
        <f>INDEX(전체모델결과!$A$2:$I$910,MATCH(ARIMA1차!$A50&amp;"_"&amp;ARIMA1차!W$3,전체모델결과!$A$2:$A$910,0),5)</f>
        <v>34168.678626994333</v>
      </c>
      <c r="X50" s="8">
        <f>INDEX(전체모델결과!$A$2:$I$910,MATCH(ARIMA1차!$A50&amp;"_"&amp;ARIMA1차!X$3,전체모델결과!$A$2:$A$910,0),5)</f>
        <v>32649.530528603122</v>
      </c>
      <c r="Y50" s="8">
        <f>INDEX(전체모델결과!$A$2:$I$910,MATCH(ARIMA1차!$A50&amp;"_"&amp;ARIMA1차!Y$3,전체모델결과!$A$2:$A$910,0),5)</f>
        <v>32043.837442749646</v>
      </c>
      <c r="Z50" s="8">
        <f>INDEX(전체모델결과!$A$2:$I$910,MATCH(ARIMA1차!$A50&amp;"_"&amp;ARIMA1차!Z$3,전체모델결과!$A$2:$A$910,0),5)</f>
        <v>31438.144356895937</v>
      </c>
      <c r="AA50" s="8">
        <f>INDEX(전체모델결과!$A$2:$I$910,MATCH(ARIMA1차!$A50&amp;"_"&amp;ARIMA1차!AA$3,전체모델결과!$A$2:$A$910,0),5)</f>
        <v>30832.451271042461</v>
      </c>
      <c r="AB50" s="8">
        <f>INDEX(전체모델결과!$A$2:$I$910,MATCH(ARIMA1차!$A50&amp;"_"&amp;ARIMA1차!AB$3,전체모델결과!$A$2:$A$910,0),5)</f>
        <v>30226.758185188984</v>
      </c>
      <c r="AC50" s="8">
        <f>INDEX(전체모델결과!$A$2:$I$910,MATCH(ARIMA1차!$A50&amp;"_"&amp;ARIMA1차!AC$3,전체모델결과!$A$2:$A$910,0),5)</f>
        <v>29621.065099335508</v>
      </c>
      <c r="AD50" s="8">
        <f>INDEX(전체모델결과!$A$2:$I$910,MATCH(ARIMA1차!$A50&amp;"_"&amp;ARIMA1차!AD$3,전체모델결과!$A$2:$A$910,0),5)</f>
        <v>29015.3720134818</v>
      </c>
      <c r="AE50" s="8">
        <f>INDEX(전체모델결과!$A$2:$I$910,MATCH(ARIMA1차!$A50&amp;"_"&amp;ARIMA1차!AE$3,전체모델결과!$A$2:$A$910,0),5)</f>
        <v>28409.678927628323</v>
      </c>
      <c r="AG50" s="3">
        <f>(W50-실제값!W50)^2</f>
        <v>1806314.8402504672</v>
      </c>
      <c r="AH50" s="3">
        <f>(X50-실제값!X50)^2</f>
        <v>9609889.2626870014</v>
      </c>
      <c r="AI50" s="3">
        <f>(Y50-실제값!Y50)^2</f>
        <v>10639856.556199651</v>
      </c>
      <c r="AJ50" s="3">
        <f>(Z50-실제값!Z50)^2</f>
        <v>14918616.617828211</v>
      </c>
      <c r="AK50" s="3">
        <f>(AA50-실제값!AA50)^2</f>
        <v>78170954.919159159</v>
      </c>
      <c r="AL50" s="3">
        <f>(AB50-실제값!AB50)^2</f>
        <v>162774572.30578324</v>
      </c>
      <c r="AM50" s="3">
        <f>(AC50-실제값!AC50)^2</f>
        <v>127865782.34825453</v>
      </c>
      <c r="AN50" s="3">
        <f>(AD50-실제값!AD50)^2</f>
        <v>153059033.44967023</v>
      </c>
    </row>
    <row r="51" spans="1:40" x14ac:dyDescent="0.3">
      <c r="A51" s="1">
        <v>47</v>
      </c>
      <c r="B51" s="2">
        <v>48081.796376992606</v>
      </c>
      <c r="C51" s="2">
        <v>48307.517198042333</v>
      </c>
      <c r="D51" s="2">
        <v>45102.153699250019</v>
      </c>
      <c r="E51" s="2">
        <v>45010.730796804593</v>
      </c>
      <c r="F51" s="2">
        <v>45755.699126818508</v>
      </c>
      <c r="G51" s="2">
        <v>46077.310087036654</v>
      </c>
      <c r="H51" s="2">
        <v>46906.991212923509</v>
      </c>
      <c r="I51" s="2">
        <v>45620.764463596694</v>
      </c>
      <c r="J51" s="2">
        <v>46213.520282370133</v>
      </c>
      <c r="K51" s="2">
        <v>45910.66349545827</v>
      </c>
      <c r="L51" s="2">
        <v>44052.866420653481</v>
      </c>
      <c r="M51" s="2">
        <v>43797.875673716924</v>
      </c>
      <c r="N51" s="2">
        <v>41708.866539933086</v>
      </c>
      <c r="O51" s="2">
        <v>41573.746598271326</v>
      </c>
      <c r="P51" s="2">
        <v>41065.093294101316</v>
      </c>
      <c r="Q51" s="2">
        <v>40013.750114216738</v>
      </c>
      <c r="R51" s="2">
        <v>39788.921162603801</v>
      </c>
      <c r="S51" s="2">
        <v>37647.493055470783</v>
      </c>
      <c r="T51" s="2">
        <v>37481.647787914582</v>
      </c>
      <c r="U51" s="2">
        <v>37519.772894367234</v>
      </c>
      <c r="V51" s="2">
        <v>36821.366262491043</v>
      </c>
      <c r="W51" s="8">
        <f>INDEX(전체모델결과!$A$2:$I$910,MATCH(ARIMA1차!$A51&amp;"_"&amp;ARIMA1차!W$3,전체모델결과!$A$2:$A$910,0),5)</f>
        <v>36458.099171167371</v>
      </c>
      <c r="X51" s="8">
        <f>INDEX(전체모델결과!$A$2:$I$910,MATCH(ARIMA1차!$A51&amp;"_"&amp;ARIMA1차!X$3,전체모델결과!$A$2:$A$910,0),5)</f>
        <v>36017.709921167792</v>
      </c>
      <c r="Y51" s="8">
        <f>INDEX(전체모델결과!$A$2:$I$910,MATCH(ARIMA1차!$A51&amp;"_"&amp;ARIMA1차!Y$3,전체모델결과!$A$2:$A$910,0),5)</f>
        <v>35529.793791071483</v>
      </c>
      <c r="Z51" s="8">
        <f>INDEX(전체모델결과!$A$2:$I$910,MATCH(ARIMA1차!$A51&amp;"_"&amp;ARIMA1차!Z$3,전체모델결과!$A$2:$A$910,0),5)</f>
        <v>35012.589005541886</v>
      </c>
      <c r="AA51" s="8">
        <f>INDEX(전체모델결과!$A$2:$I$910,MATCH(ARIMA1차!$A51&amp;"_"&amp;ARIMA1차!AA$3,전체모델결과!$A$2:$A$910,0),5)</f>
        <v>34477.334953253259</v>
      </c>
      <c r="AB51" s="8">
        <f>INDEX(전체모델결과!$A$2:$I$910,MATCH(ARIMA1차!$A51&amp;"_"&amp;ARIMA1차!AB$3,전체모델결과!$A$2:$A$910,0),5)</f>
        <v>33930.957958456034</v>
      </c>
      <c r="AC51" s="8">
        <f>INDEX(전체모델결과!$A$2:$I$910,MATCH(ARIMA1차!$A51&amp;"_"&amp;ARIMA1차!AC$3,전체모델결과!$A$2:$A$910,0),5)</f>
        <v>33377.726399886145</v>
      </c>
      <c r="AD51" s="8">
        <f>INDEX(전체모델결과!$A$2:$I$910,MATCH(ARIMA1차!$A51&amp;"_"&amp;ARIMA1차!AD$3,전체모델결과!$A$2:$A$910,0),5)</f>
        <v>32820.270685300246</v>
      </c>
      <c r="AE51" s="8">
        <f>INDEX(전체모델결과!$A$2:$I$910,MATCH(ARIMA1차!$A51&amp;"_"&amp;ARIMA1차!AE$3,전체모델결과!$A$2:$A$910,0),5)</f>
        <v>32260.211815409439</v>
      </c>
      <c r="AG51" s="3">
        <f>(W51-실제값!W51)^2</f>
        <v>3916861.0137454285</v>
      </c>
      <c r="AH51" s="3">
        <f>(X51-실제값!X51)^2</f>
        <v>11070159.324582189</v>
      </c>
      <c r="AI51" s="3">
        <f>(Y51-실제값!Y51)^2</f>
        <v>6733467.0658735773</v>
      </c>
      <c r="AJ51" s="3">
        <f>(Z51-실제값!Z51)^2</f>
        <v>7635513.1902184077</v>
      </c>
      <c r="AK51" s="3">
        <f>(AA51-실제값!AA51)^2</f>
        <v>59058810.732533254</v>
      </c>
      <c r="AL51" s="3">
        <f>(AB51-실제값!AB51)^2</f>
        <v>102532015.97228314</v>
      </c>
      <c r="AM51" s="3">
        <f>(AC51-실제값!AC51)^2</f>
        <v>140430492.83187136</v>
      </c>
      <c r="AN51" s="3">
        <f>(AD51-실제값!AD51)^2</f>
        <v>90952605.93097569</v>
      </c>
    </row>
    <row r="52" spans="1:40" x14ac:dyDescent="0.3">
      <c r="A52" s="1">
        <v>48</v>
      </c>
      <c r="B52" s="2">
        <v>58881.172351839712</v>
      </c>
      <c r="C52" s="2">
        <v>49767.109249769121</v>
      </c>
      <c r="D52" s="2">
        <v>49975.399736704479</v>
      </c>
      <c r="E52" s="2">
        <v>48839.561667384645</v>
      </c>
      <c r="F52" s="2">
        <v>49437.391485609682</v>
      </c>
      <c r="G52" s="2">
        <v>51031.947392365997</v>
      </c>
      <c r="H52" s="2">
        <v>50477.067917857654</v>
      </c>
      <c r="I52" s="2">
        <v>50625.88610381601</v>
      </c>
      <c r="J52" s="2">
        <v>50396.801219720335</v>
      </c>
      <c r="K52" s="2">
        <v>48389.106745467521</v>
      </c>
      <c r="L52" s="2">
        <v>48838.247734117882</v>
      </c>
      <c r="M52" s="2">
        <v>48463.471491076903</v>
      </c>
      <c r="N52" s="2">
        <v>46076.771781389361</v>
      </c>
      <c r="O52" s="2">
        <v>45262.76221097754</v>
      </c>
      <c r="P52" s="2">
        <v>44034.159395848248</v>
      </c>
      <c r="Q52" s="2">
        <v>43336.886059240293</v>
      </c>
      <c r="R52" s="2">
        <v>43289.932936455822</v>
      </c>
      <c r="S52" s="2">
        <v>42256.656769600871</v>
      </c>
      <c r="T52" s="2">
        <v>41089.752995220668</v>
      </c>
      <c r="U52" s="2">
        <v>40601.87544842792</v>
      </c>
      <c r="V52" s="2">
        <v>40432.583625263091</v>
      </c>
      <c r="W52" s="8">
        <f>INDEX(전체모델결과!$A$2:$I$910,MATCH(ARIMA1차!$A52&amp;"_"&amp;ARIMA1차!W$3,전체모델결과!$A$2:$A$910,0),5)</f>
        <v>39929.855573935434</v>
      </c>
      <c r="X52" s="8">
        <f>INDEX(전체모델결과!$A$2:$I$910,MATCH(ARIMA1차!$A52&amp;"_"&amp;ARIMA1차!X$3,전체모델결과!$A$2:$A$910,0),5)</f>
        <v>39267.614979711594</v>
      </c>
      <c r="Y52" s="8">
        <f>INDEX(전체모델결과!$A$2:$I$910,MATCH(ARIMA1차!$A52&amp;"_"&amp;ARIMA1차!Y$3,전체모델결과!$A$2:$A$910,0),5)</f>
        <v>38605.374385487754</v>
      </c>
      <c r="Z52" s="8">
        <f>INDEX(전체모델결과!$A$2:$I$910,MATCH(ARIMA1차!$A52&amp;"_"&amp;ARIMA1차!Z$3,전체모델결과!$A$2:$A$910,0),5)</f>
        <v>37943.133791263914</v>
      </c>
      <c r="AA52" s="8">
        <f>INDEX(전체모델결과!$A$2:$I$910,MATCH(ARIMA1차!$A52&amp;"_"&amp;ARIMA1차!AA$3,전체모델결과!$A$2:$A$910,0),5)</f>
        <v>37280.893197040074</v>
      </c>
      <c r="AB52" s="8">
        <f>INDEX(전체모델결과!$A$2:$I$910,MATCH(ARIMA1차!$A52&amp;"_"&amp;ARIMA1차!AB$3,전체모델결과!$A$2:$A$910,0),5)</f>
        <v>36618.652602816233</v>
      </c>
      <c r="AC52" s="8">
        <f>INDEX(전체모델결과!$A$2:$I$910,MATCH(ARIMA1차!$A52&amp;"_"&amp;ARIMA1차!AC$3,전체모델결과!$A$2:$A$910,0),5)</f>
        <v>35956.412008592393</v>
      </c>
      <c r="AD52" s="8">
        <f>INDEX(전체모델결과!$A$2:$I$910,MATCH(ARIMA1차!$A52&amp;"_"&amp;ARIMA1차!AD$3,전체모델결과!$A$2:$A$910,0),5)</f>
        <v>35294.171414368553</v>
      </c>
      <c r="AE52" s="8">
        <f>INDEX(전체모델결과!$A$2:$I$910,MATCH(ARIMA1차!$A52&amp;"_"&amp;ARIMA1차!AE$3,전체모델결과!$A$2:$A$910,0),5)</f>
        <v>34631.930820144713</v>
      </c>
      <c r="AG52" s="3">
        <f>(W52-실제값!W52)^2</f>
        <v>3485416.1732834294</v>
      </c>
      <c r="AH52" s="3">
        <f>(X52-실제값!X52)^2</f>
        <v>6062431.5021949727</v>
      </c>
      <c r="AI52" s="3">
        <f>(Y52-실제값!Y52)^2</f>
        <v>8809905.6407967247</v>
      </c>
      <c r="AJ52" s="3">
        <f>(Z52-실제값!Z52)^2</f>
        <v>12148225.1760143</v>
      </c>
      <c r="AK52" s="3">
        <f>(AA52-실제값!AA52)^2</f>
        <v>69039865.416291803</v>
      </c>
      <c r="AL52" s="3">
        <f>(AB52-실제값!AB52)^2</f>
        <v>108986731.86968213</v>
      </c>
      <c r="AM52" s="3">
        <f>(AC52-실제값!AC52)^2</f>
        <v>122648113.63553232</v>
      </c>
      <c r="AN52" s="3">
        <f>(AD52-실제값!AD52)^2</f>
        <v>81736402.5195418</v>
      </c>
    </row>
    <row r="53" spans="1:40" x14ac:dyDescent="0.3">
      <c r="A53" s="1">
        <v>49</v>
      </c>
      <c r="B53" s="2">
        <v>56381.768126351963</v>
      </c>
      <c r="C53" s="2">
        <v>57032.933049401239</v>
      </c>
      <c r="D53" s="2">
        <v>49451.588022499745</v>
      </c>
      <c r="E53" s="2">
        <v>50689.086095240185</v>
      </c>
      <c r="F53" s="2">
        <v>51955.859849021683</v>
      </c>
      <c r="G53" s="2">
        <v>52876.630221276377</v>
      </c>
      <c r="H53" s="2">
        <v>53959.386987072234</v>
      </c>
      <c r="I53" s="2">
        <v>53819.333382987548</v>
      </c>
      <c r="J53" s="2">
        <v>54649.565349937213</v>
      </c>
      <c r="K53" s="2">
        <v>51925.629036448518</v>
      </c>
      <c r="L53" s="2">
        <v>53463.912117655513</v>
      </c>
      <c r="M53" s="2">
        <v>52542.34122190623</v>
      </c>
      <c r="N53" s="2">
        <v>50328.582998355414</v>
      </c>
      <c r="O53" s="2">
        <v>50103.616204944046</v>
      </c>
      <c r="P53" s="2">
        <v>48358.619837487975</v>
      </c>
      <c r="Q53" s="2">
        <v>47705.619191501435</v>
      </c>
      <c r="R53" s="2">
        <v>47312.698423981914</v>
      </c>
      <c r="S53" s="2">
        <v>46079.389526332518</v>
      </c>
      <c r="T53" s="2">
        <v>46011.866689401832</v>
      </c>
      <c r="U53" s="2">
        <v>44793.7265353119</v>
      </c>
      <c r="V53" s="2">
        <v>44720.932209874998</v>
      </c>
      <c r="W53" s="8">
        <f>INDEX(전체모델결과!$A$2:$I$910,MATCH(ARIMA1차!$A53&amp;"_"&amp;ARIMA1차!W$3,전체모델결과!$A$2:$A$910,0),5)</f>
        <v>44614.20182839175</v>
      </c>
      <c r="X53" s="8">
        <f>INDEX(전체모델결과!$A$2:$I$910,MATCH(ARIMA1차!$A53&amp;"_"&amp;ARIMA1차!X$3,전체모델결과!$A$2:$A$910,0),5)</f>
        <v>44295.870671911296</v>
      </c>
      <c r="Y53" s="8">
        <f>INDEX(전체모델결과!$A$2:$I$910,MATCH(ARIMA1차!$A53&amp;"_"&amp;ARIMA1차!Y$3,전체모델결과!$A$2:$A$910,0),5)</f>
        <v>43875.497499140904</v>
      </c>
      <c r="Z53" s="8">
        <f>INDEX(전체모델결과!$A$2:$I$910,MATCH(ARIMA1차!$A53&amp;"_"&amp;ARIMA1차!Z$3,전체모델결과!$A$2:$A$910,0),5)</f>
        <v>43405.915749092637</v>
      </c>
      <c r="AA53" s="8">
        <f>INDEX(전체모델결과!$A$2:$I$910,MATCH(ARIMA1차!$A53&amp;"_"&amp;ARIMA1차!AA$3,전체모델결과!$A$2:$A$910,0),5)</f>
        <v>42912.603734142191</v>
      </c>
      <c r="AB53" s="8">
        <f>INDEX(전체모델결과!$A$2:$I$910,MATCH(ARIMA1차!$A53&amp;"_"&amp;ARIMA1차!AB$3,전체모델결과!$A$2:$A$910,0),5)</f>
        <v>42407.848074537113</v>
      </c>
      <c r="AC53" s="8">
        <f>INDEX(전체모델결과!$A$2:$I$910,MATCH(ARIMA1차!$A53&amp;"_"&amp;ARIMA1차!AC$3,전체모델결과!$A$2:$A$910,0),5)</f>
        <v>41897.573850199573</v>
      </c>
      <c r="AD53" s="8">
        <f>INDEX(전체모델결과!$A$2:$I$910,MATCH(ARIMA1차!$A53&amp;"_"&amp;ARIMA1차!AD$3,전체모델결과!$A$2:$A$910,0),5)</f>
        <v>41384.638362110345</v>
      </c>
      <c r="AE53" s="8">
        <f>INDEX(전체모델결과!$A$2:$I$910,MATCH(ARIMA1차!$A53&amp;"_"&amp;ARIMA1차!AE$3,전체모델결과!$A$2:$A$910,0),5)</f>
        <v>40870.4195104838</v>
      </c>
      <c r="AG53" s="3">
        <f>(W53-실제값!W53)^2</f>
        <v>451023.38622731454</v>
      </c>
      <c r="AH53" s="3">
        <f>(X53-실제값!X53)^2</f>
        <v>222813.26921785888</v>
      </c>
      <c r="AI53" s="3">
        <f>(Y53-실제값!Y53)^2</f>
        <v>4913957.5738719627</v>
      </c>
      <c r="AJ53" s="3">
        <f>(Z53-실제값!Z53)^2</f>
        <v>3692293.2769292947</v>
      </c>
      <c r="AK53" s="3">
        <f>(AA53-실제값!AA53)^2</f>
        <v>40369424.877373524</v>
      </c>
      <c r="AL53" s="3">
        <f>(AB53-실제값!AB53)^2</f>
        <v>46845891.914856188</v>
      </c>
      <c r="AM53" s="3">
        <f>(AC53-실제값!AC53)^2</f>
        <v>50827967.631026685</v>
      </c>
      <c r="AN53" s="3">
        <f>(AD53-실제값!AD53)^2</f>
        <v>53433768.581693329</v>
      </c>
    </row>
    <row r="54" spans="1:40" x14ac:dyDescent="0.3">
      <c r="A54" s="1">
        <v>50</v>
      </c>
      <c r="B54" s="2">
        <v>59748.281122283697</v>
      </c>
      <c r="C54" s="2">
        <v>58025.383018435059</v>
      </c>
      <c r="D54" s="2">
        <v>58596.125582171437</v>
      </c>
      <c r="E54" s="2">
        <v>51818.348375412956</v>
      </c>
      <c r="F54" s="2">
        <v>53129.52693875321</v>
      </c>
      <c r="G54" s="2">
        <v>55293.932961509592</v>
      </c>
      <c r="H54" s="2">
        <v>56292.235967719294</v>
      </c>
      <c r="I54" s="2">
        <v>58461.842345010271</v>
      </c>
      <c r="J54" s="2">
        <v>58970.190674673409</v>
      </c>
      <c r="K54" s="2">
        <v>57763.795693519911</v>
      </c>
      <c r="L54" s="2">
        <v>57749.384288015652</v>
      </c>
      <c r="M54" s="2">
        <v>57019.281097714113</v>
      </c>
      <c r="N54" s="2">
        <v>56016.119623716142</v>
      </c>
      <c r="O54" s="2">
        <v>54971.071975904582</v>
      </c>
      <c r="P54" s="2">
        <v>53960.602398139388</v>
      </c>
      <c r="Q54" s="2">
        <v>52364.626526835214</v>
      </c>
      <c r="R54" s="2">
        <v>51749.365022337901</v>
      </c>
      <c r="S54" s="2">
        <v>51522.208166250137</v>
      </c>
      <c r="T54" s="2">
        <v>51103.989610702651</v>
      </c>
      <c r="U54" s="2">
        <v>50123.852658800577</v>
      </c>
      <c r="V54" s="2">
        <v>49295.995138921127</v>
      </c>
      <c r="W54" s="8">
        <f>INDEX(전체모델결과!$A$2:$I$910,MATCH(ARIMA1차!$A54&amp;"_"&amp;ARIMA1차!W$3,전체모델결과!$A$2:$A$910,0),5)</f>
        <v>49293.577631510285</v>
      </c>
      <c r="X54" s="8">
        <f>INDEX(전체모델결과!$A$2:$I$910,MATCH(ARIMA1차!$A54&amp;"_"&amp;ARIMA1차!X$3,전체모델결과!$A$2:$A$910,0),5)</f>
        <v>49145.455420367347</v>
      </c>
      <c r="Y54" s="8">
        <f>INDEX(전체모델결과!$A$2:$I$910,MATCH(ARIMA1차!$A54&amp;"_"&amp;ARIMA1차!Y$3,전체모델결과!$A$2:$A$910,0),5)</f>
        <v>48901.037172336386</v>
      </c>
      <c r="Z54" s="8">
        <f>INDEX(전체모델결과!$A$2:$I$910,MATCH(ARIMA1차!$A54&amp;"_"&amp;ARIMA1차!Z$3,전체모델결과!$A$2:$A$910,0),5)</f>
        <v>48592.977006901128</v>
      </c>
      <c r="AA54" s="8">
        <f>INDEX(전체모델결과!$A$2:$I$910,MATCH(ARIMA1차!$A54&amp;"_"&amp;ARIMA1차!AA$3,전체모델결과!$A$2:$A$910,0),5)</f>
        <v>48242.855986400609</v>
      </c>
      <c r="AB54" s="8">
        <f>INDEX(전체모델결과!$A$2:$I$910,MATCH(ARIMA1차!$A54&amp;"_"&amp;ARIMA1차!AB$3,전체모델결과!$A$2:$A$910,0),5)</f>
        <v>47864.937005044107</v>
      </c>
      <c r="AC54" s="8">
        <f>INDEX(전체모델결과!$A$2:$I$910,MATCH(ARIMA1차!$A54&amp;"_"&amp;ARIMA1차!AC$3,전체모델결과!$A$2:$A$910,0),5)</f>
        <v>47468.64638985943</v>
      </c>
      <c r="AD54" s="8">
        <f>INDEX(전체모델결과!$A$2:$I$910,MATCH(ARIMA1차!$A54&amp;"_"&amp;ARIMA1차!AD$3,전체모델결과!$A$2:$A$910,0),5)</f>
        <v>47060.213987323375</v>
      </c>
      <c r="AE54" s="8">
        <f>INDEX(전체모델결과!$A$2:$I$910,MATCH(ARIMA1차!$A54&amp;"_"&amp;ARIMA1차!AE$3,전체모델결과!$A$2:$A$910,0),5)</f>
        <v>46643.757094343804</v>
      </c>
      <c r="AG54" s="3">
        <f>(W54-실제값!W54)^2</f>
        <v>120503.95785657722</v>
      </c>
      <c r="AH54" s="3">
        <f>(X54-실제값!X54)^2</f>
        <v>62024.70415245257</v>
      </c>
      <c r="AI54" s="3">
        <f>(Y54-실제값!Y54)^2</f>
        <v>4596.7003558884462</v>
      </c>
      <c r="AJ54" s="3">
        <f>(Z54-실제값!Z54)^2</f>
        <v>1005890.555989082</v>
      </c>
      <c r="AK54" s="3">
        <f>(AA54-실제값!AA54)^2</f>
        <v>39887581.536758833</v>
      </c>
      <c r="AL54" s="3">
        <f>(AB54-실제값!AB54)^2</f>
        <v>63076121.343439423</v>
      </c>
      <c r="AM54" s="3">
        <f>(AC54-실제값!AC54)^2</f>
        <v>21298204.671806388</v>
      </c>
      <c r="AN54" s="3">
        <f>(AD54-실제값!AD54)^2</f>
        <v>8756030.9761826862</v>
      </c>
    </row>
    <row r="55" spans="1:40" x14ac:dyDescent="0.3">
      <c r="A55" s="1">
        <v>51</v>
      </c>
      <c r="B55" s="2">
        <v>65503.311808462924</v>
      </c>
      <c r="C55" s="2">
        <v>63865.756525569828</v>
      </c>
      <c r="D55" s="2">
        <v>63221.990481026805</v>
      </c>
      <c r="E55" s="2">
        <v>66370.496462175797</v>
      </c>
      <c r="F55" s="2">
        <v>57456.600629683322</v>
      </c>
      <c r="G55" s="2">
        <v>59675.691364453021</v>
      </c>
      <c r="H55" s="2">
        <v>60341.00530745821</v>
      </c>
      <c r="I55" s="2">
        <v>61255.56063960406</v>
      </c>
      <c r="J55" s="2">
        <v>62937.140754102489</v>
      </c>
      <c r="K55" s="2">
        <v>62211.327774215904</v>
      </c>
      <c r="L55" s="2">
        <v>61974.049802472975</v>
      </c>
      <c r="M55" s="2">
        <v>60783.65748731231</v>
      </c>
      <c r="N55" s="2">
        <v>60300.263458405185</v>
      </c>
      <c r="O55" s="2">
        <v>59722.435291874543</v>
      </c>
      <c r="P55" s="2">
        <v>58774.285217576202</v>
      </c>
      <c r="Q55" s="2">
        <v>55879.193316547149</v>
      </c>
      <c r="R55" s="2">
        <v>56152.770212331328</v>
      </c>
      <c r="S55" s="2">
        <v>56321.491394508572</v>
      </c>
      <c r="T55" s="2">
        <v>56051.672378067226</v>
      </c>
      <c r="U55" s="2">
        <v>55747.923568718667</v>
      </c>
      <c r="V55" s="2">
        <v>55420.151854396005</v>
      </c>
      <c r="W55" s="8">
        <f>INDEX(전체모델결과!$A$2:$I$910,MATCH(ARIMA1차!$A55&amp;"_"&amp;ARIMA1차!W$3,전체모델결과!$A$2:$A$910,0),5)</f>
        <v>55055.977456505876</v>
      </c>
      <c r="X55" s="8">
        <f>INDEX(전체모델결과!$A$2:$I$910,MATCH(ARIMA1차!$A55&amp;"_"&amp;ARIMA1차!X$3,전체모델결과!$A$2:$A$910,0),5)</f>
        <v>54606.664689656114</v>
      </c>
      <c r="Y55" s="8">
        <f>INDEX(전체모델결과!$A$2:$I$910,MATCH(ARIMA1차!$A55&amp;"_"&amp;ARIMA1차!Y$3,전체모델결과!$A$2:$A$910,0),5)</f>
        <v>54157.351922806352</v>
      </c>
      <c r="Z55" s="8">
        <f>INDEX(전체모델결과!$A$2:$I$910,MATCH(ARIMA1차!$A55&amp;"_"&amp;ARIMA1차!Z$3,전체모델결과!$A$2:$A$910,0),5)</f>
        <v>53708.039155956591</v>
      </c>
      <c r="AA55" s="8">
        <f>INDEX(전체모델결과!$A$2:$I$910,MATCH(ARIMA1차!$A55&amp;"_"&amp;ARIMA1차!AA$3,전체모델결과!$A$2:$A$910,0),5)</f>
        <v>53258.726389106712</v>
      </c>
      <c r="AB55" s="8">
        <f>INDEX(전체모델결과!$A$2:$I$910,MATCH(ARIMA1차!$A55&amp;"_"&amp;ARIMA1차!AB$3,전체모델결과!$A$2:$A$910,0),5)</f>
        <v>52809.41362225695</v>
      </c>
      <c r="AC55" s="8">
        <f>INDEX(전체모델결과!$A$2:$I$910,MATCH(ARIMA1차!$A55&amp;"_"&amp;ARIMA1차!AC$3,전체모델결과!$A$2:$A$910,0),5)</f>
        <v>52360.100855407189</v>
      </c>
      <c r="AD55" s="8">
        <f>INDEX(전체모델결과!$A$2:$I$910,MATCH(ARIMA1차!$A55&amp;"_"&amp;ARIMA1차!AD$3,전체모델결과!$A$2:$A$910,0),5)</f>
        <v>51910.788088557427</v>
      </c>
      <c r="AE55" s="8">
        <f>INDEX(전체모델결과!$A$2:$I$910,MATCH(ARIMA1차!$A55&amp;"_"&amp;ARIMA1차!AE$3,전체모델결과!$A$2:$A$910,0),5)</f>
        <v>51461.475321707665</v>
      </c>
      <c r="AG55" s="3">
        <f>(W55-실제값!W55)^2</f>
        <v>3437690.1662755338</v>
      </c>
      <c r="AH55" s="3">
        <f>(X55-실제값!X55)^2</f>
        <v>286036.38718004787</v>
      </c>
      <c r="AI55" s="3">
        <f>(Y55-실제값!Y55)^2</f>
        <v>1496171.1397973704</v>
      </c>
      <c r="AJ55" s="3">
        <f>(Z55-실제값!Z55)^2</f>
        <v>31123.929644130014</v>
      </c>
      <c r="AK55" s="3">
        <f>(AA55-실제값!AA55)^2</f>
        <v>24665904.013857655</v>
      </c>
      <c r="AL55" s="3">
        <f>(AB55-실제값!AB55)^2</f>
        <v>49175967.297875516</v>
      </c>
      <c r="AM55" s="3">
        <f>(AC55-실제값!AC55)^2</f>
        <v>27363897.980174646</v>
      </c>
      <c r="AN55" s="3">
        <f>(AD55-실제값!AD55)^2</f>
        <v>2266641.6038570721</v>
      </c>
    </row>
    <row r="56" spans="1:40" x14ac:dyDescent="0.3">
      <c r="A56" s="1">
        <v>52</v>
      </c>
      <c r="B56" s="2">
        <v>74339.728324194322</v>
      </c>
      <c r="C56" s="2">
        <v>67248.420614827977</v>
      </c>
      <c r="D56" s="2">
        <v>66484.820241203735</v>
      </c>
      <c r="E56" s="2">
        <v>66479.423846151432</v>
      </c>
      <c r="F56" s="2">
        <v>70318.514919698675</v>
      </c>
      <c r="G56" s="2">
        <v>62424.666755835446</v>
      </c>
      <c r="H56" s="2">
        <v>63918.41198596311</v>
      </c>
      <c r="I56" s="2">
        <v>65541.162768502807</v>
      </c>
      <c r="J56" s="2">
        <v>65663.089037976344</v>
      </c>
      <c r="K56" s="2">
        <v>67737.89308425755</v>
      </c>
      <c r="L56" s="2">
        <v>69603.801464035918</v>
      </c>
      <c r="M56" s="2">
        <v>67521.474412800715</v>
      </c>
      <c r="N56" s="2">
        <v>64720.750690880675</v>
      </c>
      <c r="O56" s="2">
        <v>63991.16146746085</v>
      </c>
      <c r="P56" s="2">
        <v>65519.838270154563</v>
      </c>
      <c r="Q56" s="2">
        <v>61965.918300321995</v>
      </c>
      <c r="R56" s="2">
        <v>62255.859119403416</v>
      </c>
      <c r="S56" s="2">
        <v>61278.015620615653</v>
      </c>
      <c r="T56" s="2">
        <v>59992.113046534811</v>
      </c>
      <c r="U56" s="2">
        <v>59947.639212979768</v>
      </c>
      <c r="V56" s="2">
        <v>60353.998045664572</v>
      </c>
      <c r="W56" s="8">
        <f>INDEX(전체모델결과!$A$2:$I$910,MATCH(ARIMA1차!$A56&amp;"_"&amp;ARIMA1차!W$3,전체모델결과!$A$2:$A$910,0),5)</f>
        <v>60182.258319268934</v>
      </c>
      <c r="X56" s="8">
        <f>INDEX(전체모델결과!$A$2:$I$910,MATCH(ARIMA1차!$A56&amp;"_"&amp;ARIMA1차!X$3,전체모델결과!$A$2:$A$910,0),5)</f>
        <v>59734.296083230758</v>
      </c>
      <c r="Y56" s="8">
        <f>INDEX(전체모델결과!$A$2:$I$910,MATCH(ARIMA1차!$A56&amp;"_"&amp;ARIMA1차!Y$3,전체모델결과!$A$2:$A$910,0),5)</f>
        <v>59286.333847192698</v>
      </c>
      <c r="Z56" s="8">
        <f>INDEX(전체모델결과!$A$2:$I$910,MATCH(ARIMA1차!$A56&amp;"_"&amp;ARIMA1차!Z$3,전체모델결과!$A$2:$A$910,0),5)</f>
        <v>58838.371611154522</v>
      </c>
      <c r="AA56" s="8">
        <f>INDEX(전체모델결과!$A$2:$I$910,MATCH(ARIMA1차!$A56&amp;"_"&amp;ARIMA1차!AA$3,전체모델결과!$A$2:$A$910,0),5)</f>
        <v>58390.409375116345</v>
      </c>
      <c r="AB56" s="8">
        <f>INDEX(전체모델결과!$A$2:$I$910,MATCH(ARIMA1차!$A56&amp;"_"&amp;ARIMA1차!AB$3,전체모델결과!$A$2:$A$910,0),5)</f>
        <v>57942.447139078169</v>
      </c>
      <c r="AC56" s="8">
        <f>INDEX(전체모델결과!$A$2:$I$910,MATCH(ARIMA1차!$A56&amp;"_"&amp;ARIMA1차!AC$3,전체모델결과!$A$2:$A$910,0),5)</f>
        <v>57494.484903039993</v>
      </c>
      <c r="AD56" s="8">
        <f>INDEX(전체모델결과!$A$2:$I$910,MATCH(ARIMA1차!$A56&amp;"_"&amp;ARIMA1차!AD$3,전체모델결과!$A$2:$A$910,0),5)</f>
        <v>57046.522667001933</v>
      </c>
      <c r="AE56" s="8">
        <f>INDEX(전체모델결과!$A$2:$I$910,MATCH(ARIMA1차!$A56&amp;"_"&amp;ARIMA1차!AE$3,전체모델결과!$A$2:$A$910,0),5)</f>
        <v>56598.560430963757</v>
      </c>
      <c r="AG56" s="3">
        <f>(W56-실제값!W56)^2</f>
        <v>284046.66405688017</v>
      </c>
      <c r="AH56" s="3">
        <f>(X56-실제값!X56)^2</f>
        <v>2592003.4028620641</v>
      </c>
      <c r="AI56" s="3">
        <f>(Y56-실제값!Y56)^2</f>
        <v>3297469.1413316778</v>
      </c>
      <c r="AJ56" s="3">
        <f>(Z56-실제값!Z56)^2</f>
        <v>334003.31752736669</v>
      </c>
      <c r="AK56" s="3">
        <f>(AA56-실제값!AA56)^2</f>
        <v>23325068.740933966</v>
      </c>
      <c r="AL56" s="3">
        <f>(AB56-실제값!AB56)^2</f>
        <v>53003987.177744493</v>
      </c>
      <c r="AM56" s="3">
        <f>(AC56-실제값!AC56)^2</f>
        <v>32974311.767281082</v>
      </c>
      <c r="AN56" s="3">
        <f>(AD56-실제값!AD56)^2</f>
        <v>4934322.8451305954</v>
      </c>
    </row>
    <row r="57" spans="1:40" x14ac:dyDescent="0.3">
      <c r="A57" s="1">
        <v>53</v>
      </c>
      <c r="B57" s="2">
        <v>83023.182662855688</v>
      </c>
      <c r="C57" s="2">
        <v>77991.98241544007</v>
      </c>
      <c r="D57" s="2">
        <v>71293.6674367956</v>
      </c>
      <c r="E57" s="2">
        <v>70972.091237359316</v>
      </c>
      <c r="F57" s="2">
        <v>72314.402754964132</v>
      </c>
      <c r="G57" s="2">
        <v>76774.094237001351</v>
      </c>
      <c r="H57" s="2">
        <v>66304.808513413678</v>
      </c>
      <c r="I57" s="2">
        <v>70300.579064277525</v>
      </c>
      <c r="J57" s="2">
        <v>69193.846502209883</v>
      </c>
      <c r="K57" s="2">
        <v>70856.609505330911</v>
      </c>
      <c r="L57" s="2">
        <v>72714.647478415805</v>
      </c>
      <c r="M57" s="2">
        <v>72409.351917614855</v>
      </c>
      <c r="N57" s="2">
        <v>71497.029772646609</v>
      </c>
      <c r="O57" s="2">
        <v>69170.714292160934</v>
      </c>
      <c r="P57" s="2">
        <v>69040.25403253331</v>
      </c>
      <c r="Q57" s="2">
        <v>67841.775021425303</v>
      </c>
      <c r="R57" s="2">
        <v>67092.06750266398</v>
      </c>
      <c r="S57" s="2">
        <v>66047.759378020492</v>
      </c>
      <c r="T57" s="2">
        <v>65933.74147034777</v>
      </c>
      <c r="U57" s="2">
        <v>66132.709878337642</v>
      </c>
      <c r="V57" s="2">
        <v>66125.53391586832</v>
      </c>
      <c r="W57" s="8">
        <f>INDEX(전체모델결과!$A$2:$I$910,MATCH(ARIMA1차!$A57&amp;"_"&amp;ARIMA1차!W$3,전체모델결과!$A$2:$A$910,0),5)</f>
        <v>64687.03116242541</v>
      </c>
      <c r="X57" s="8">
        <f>INDEX(전체모델결과!$A$2:$I$910,MATCH(ARIMA1차!$A57&amp;"_"&amp;ARIMA1차!X$3,전체모델결과!$A$2:$A$910,0),5)</f>
        <v>64147.623393686255</v>
      </c>
      <c r="Y57" s="8">
        <f>INDEX(전체모델결과!$A$2:$I$910,MATCH(ARIMA1차!$A57&amp;"_"&amp;ARIMA1차!Y$3,전체모델결과!$A$2:$A$910,0),5)</f>
        <v>63608.215624947101</v>
      </c>
      <c r="Z57" s="8">
        <f>INDEX(전체모델결과!$A$2:$I$910,MATCH(ARIMA1차!$A57&amp;"_"&amp;ARIMA1차!Z$3,전체모델결과!$A$2:$A$910,0),5)</f>
        <v>63068.807856208179</v>
      </c>
      <c r="AA57" s="8">
        <f>INDEX(전체모델결과!$A$2:$I$910,MATCH(ARIMA1차!$A57&amp;"_"&amp;ARIMA1차!AA$3,전체모델결과!$A$2:$A$910,0),5)</f>
        <v>62529.400087469025</v>
      </c>
      <c r="AB57" s="8">
        <f>INDEX(전체모델결과!$A$2:$I$910,MATCH(ARIMA1차!$A57&amp;"_"&amp;ARIMA1차!AB$3,전체모델결과!$A$2:$A$910,0),5)</f>
        <v>61989.99231872987</v>
      </c>
      <c r="AC57" s="8">
        <f>INDEX(전체모델결과!$A$2:$I$910,MATCH(ARIMA1차!$A57&amp;"_"&amp;ARIMA1차!AC$3,전체모델결과!$A$2:$A$910,0),5)</f>
        <v>61450.584549990715</v>
      </c>
      <c r="AD57" s="8">
        <f>INDEX(전체모델결과!$A$2:$I$910,MATCH(ARIMA1차!$A57&amp;"_"&amp;ARIMA1차!AD$3,전체모델결과!$A$2:$A$910,0),5)</f>
        <v>60911.176781251561</v>
      </c>
      <c r="AE57" s="8">
        <f>INDEX(전체모델결과!$A$2:$I$910,MATCH(ARIMA1차!$A57&amp;"_"&amp;ARIMA1차!AE$3,전체모델결과!$A$2:$A$910,0),5)</f>
        <v>60371.769012512406</v>
      </c>
      <c r="AG57" s="3">
        <f>(W57-실제값!W57)^2</f>
        <v>2373215.0083628288</v>
      </c>
      <c r="AH57" s="3">
        <f>(X57-실제값!X57)^2</f>
        <v>2124594.1067018895</v>
      </c>
      <c r="AI57" s="3">
        <f>(Y57-실제값!Y57)^2</f>
        <v>292378.72450926981</v>
      </c>
      <c r="AJ57" s="3">
        <f>(Z57-실제값!Z57)^2</f>
        <v>5000563.9979008557</v>
      </c>
      <c r="AK57" s="3">
        <f>(AA57-실제값!AA57)^2</f>
        <v>22749638.921474289</v>
      </c>
      <c r="AL57" s="3">
        <f>(AB57-실제값!AB57)^2</f>
        <v>44514312.994445421</v>
      </c>
      <c r="AM57" s="3">
        <f>(AC57-실제값!AC57)^2</f>
        <v>37621327.880191088</v>
      </c>
      <c r="AN57" s="3">
        <f>(AD57-실제값!AD57)^2</f>
        <v>25086102.938998628</v>
      </c>
    </row>
    <row r="58" spans="1:40" x14ac:dyDescent="0.3">
      <c r="A58" s="1">
        <v>54</v>
      </c>
      <c r="B58" s="2">
        <v>85208.574150907763</v>
      </c>
      <c r="C58" s="2">
        <v>84691.696499881058</v>
      </c>
      <c r="D58" s="2">
        <v>81506.74104429032</v>
      </c>
      <c r="E58" s="2">
        <v>72412.648746555176</v>
      </c>
      <c r="F58" s="2">
        <v>76001.67316859735</v>
      </c>
      <c r="G58" s="2">
        <v>75104.73913562308</v>
      </c>
      <c r="H58" s="2">
        <v>81641.801372332266</v>
      </c>
      <c r="I58" s="2">
        <v>72766.767828950062</v>
      </c>
      <c r="J58" s="2">
        <v>76718.157889463968</v>
      </c>
      <c r="K58" s="2">
        <v>73904.953260194408</v>
      </c>
      <c r="L58" s="2">
        <v>75619.962665147919</v>
      </c>
      <c r="M58" s="2">
        <v>76592.934579870387</v>
      </c>
      <c r="N58" s="2">
        <v>74874.582979585801</v>
      </c>
      <c r="O58" s="2">
        <v>76674.02852824943</v>
      </c>
      <c r="P58" s="2">
        <v>73733.841425521328</v>
      </c>
      <c r="Q58" s="2">
        <v>71274.227691395121</v>
      </c>
      <c r="R58" s="2">
        <v>73288.622163675827</v>
      </c>
      <c r="S58" s="2">
        <v>71716.275718511402</v>
      </c>
      <c r="T58" s="2">
        <v>71978.468278639426</v>
      </c>
      <c r="U58" s="2">
        <v>71571.173769746558</v>
      </c>
      <c r="V58" s="2">
        <v>72492.354911677307</v>
      </c>
      <c r="W58" s="8">
        <f>INDEX(전체모델결과!$A$2:$I$910,MATCH(ARIMA1차!$A58&amp;"_"&amp;ARIMA1차!W$3,전체모델결과!$A$2:$A$910,0),5)</f>
        <v>70236.566280557541</v>
      </c>
      <c r="X58" s="8">
        <f>INDEX(전체모델결과!$A$2:$I$910,MATCH(ARIMA1차!$A58&amp;"_"&amp;ARIMA1차!X$3,전체모델결과!$A$2:$A$910,0),5)</f>
        <v>69739.569164033281</v>
      </c>
      <c r="Y58" s="8">
        <f>INDEX(전체모델결과!$A$2:$I$910,MATCH(ARIMA1차!$A58&amp;"_"&amp;ARIMA1차!Y$3,전체모델결과!$A$2:$A$910,0),5)</f>
        <v>69242.57204750902</v>
      </c>
      <c r="Z58" s="8">
        <f>INDEX(전체모델결과!$A$2:$I$910,MATCH(ARIMA1차!$A58&amp;"_"&amp;ARIMA1차!Z$3,전체모델결과!$A$2:$A$910,0),5)</f>
        <v>68745.57493098476</v>
      </c>
      <c r="AA58" s="8">
        <f>INDEX(전체모델결과!$A$2:$I$910,MATCH(ARIMA1차!$A58&amp;"_"&amp;ARIMA1차!AA$3,전체모델결과!$A$2:$A$910,0),5)</f>
        <v>68248.577814460499</v>
      </c>
      <c r="AB58" s="8">
        <f>INDEX(전체모델결과!$A$2:$I$910,MATCH(ARIMA1차!$A58&amp;"_"&amp;ARIMA1차!AB$3,전체모델결과!$A$2:$A$910,0),5)</f>
        <v>67751.580697936239</v>
      </c>
      <c r="AC58" s="8">
        <f>INDEX(전체모델결과!$A$2:$I$910,MATCH(ARIMA1차!$A58&amp;"_"&amp;ARIMA1차!AC$3,전체모델결과!$A$2:$A$910,0),5)</f>
        <v>67254.583581411978</v>
      </c>
      <c r="AD58" s="8">
        <f>INDEX(전체모델결과!$A$2:$I$910,MATCH(ARIMA1차!$A58&amp;"_"&amp;ARIMA1차!AD$3,전체모델결과!$A$2:$A$910,0),5)</f>
        <v>66757.586464887718</v>
      </c>
      <c r="AE58" s="8">
        <f>INDEX(전체모델결과!$A$2:$I$910,MATCH(ARIMA1차!$A58&amp;"_"&amp;ARIMA1차!AE$3,전체모델결과!$A$2:$A$910,0),5)</f>
        <v>66260.589348363457</v>
      </c>
      <c r="AG58" s="3">
        <f>(W58-실제값!W58)^2</f>
        <v>5060551.8289360348</v>
      </c>
      <c r="AH58" s="3">
        <f>(X58-실제값!X58)^2</f>
        <v>4557583.2957656328</v>
      </c>
      <c r="AI58" s="3">
        <f>(Y58-실제값!Y58)^2</f>
        <v>2394146.4078957434</v>
      </c>
      <c r="AJ58" s="3">
        <f>(Z58-실제값!Z58)^2</f>
        <v>93065.166071290907</v>
      </c>
      <c r="AK58" s="3">
        <f>(AA58-실제값!AA58)^2</f>
        <v>17443671.284125622</v>
      </c>
      <c r="AL58" s="3">
        <f>(AB58-실제값!AB58)^2</f>
        <v>46624119.11636392</v>
      </c>
      <c r="AM58" s="3">
        <f>(AC58-실제값!AC58)^2</f>
        <v>22363866.627156392</v>
      </c>
      <c r="AN58" s="3">
        <f>(AD58-실제값!AD58)^2</f>
        <v>14791149.877992038</v>
      </c>
    </row>
    <row r="59" spans="1:40" x14ac:dyDescent="0.3">
      <c r="A59" s="1">
        <v>55</v>
      </c>
      <c r="B59" s="2">
        <v>92221.884299146186</v>
      </c>
      <c r="C59" s="2">
        <v>90462.673209814151</v>
      </c>
      <c r="D59" s="2">
        <v>88354.114647910756</v>
      </c>
      <c r="E59" s="2">
        <v>88030.883545051416</v>
      </c>
      <c r="F59" s="2">
        <v>82486.717269808272</v>
      </c>
      <c r="G59" s="2">
        <v>82907.353583991469</v>
      </c>
      <c r="H59" s="2">
        <v>83340.231390823043</v>
      </c>
      <c r="I59" s="2">
        <v>89585.673837590773</v>
      </c>
      <c r="J59" s="2">
        <v>79485.291097111971</v>
      </c>
      <c r="K59" s="2">
        <v>79803.325645505654</v>
      </c>
      <c r="L59" s="2">
        <v>81623.342951300176</v>
      </c>
      <c r="M59" s="2">
        <v>80549.815628223587</v>
      </c>
      <c r="N59" s="2">
        <v>82854.720578862965</v>
      </c>
      <c r="O59" s="2">
        <v>83475.84951669244</v>
      </c>
      <c r="P59" s="2">
        <v>81425.312594746283</v>
      </c>
      <c r="Q59" s="2">
        <v>79021.672219969085</v>
      </c>
      <c r="R59" s="2">
        <v>78908.99977122758</v>
      </c>
      <c r="S59" s="2">
        <v>80549.622482277278</v>
      </c>
      <c r="T59" s="2">
        <v>78667.245912613391</v>
      </c>
      <c r="U59" s="2">
        <v>79046.818774136627</v>
      </c>
      <c r="V59" s="2">
        <v>78343.091568919117</v>
      </c>
      <c r="W59" s="8">
        <f>INDEX(전체모델결과!$A$2:$I$910,MATCH(ARIMA1차!$A59&amp;"_"&amp;ARIMA1차!W$3,전체모델결과!$A$2:$A$910,0),5)</f>
        <v>76757.46518373955</v>
      </c>
      <c r="X59" s="8">
        <f>INDEX(전체모델결과!$A$2:$I$910,MATCH(ARIMA1차!$A59&amp;"_"&amp;ARIMA1차!X$3,전체모델결과!$A$2:$A$910,0),5)</f>
        <v>76197.993877820903</v>
      </c>
      <c r="Y59" s="8">
        <f>INDEX(전체모델결과!$A$2:$I$910,MATCH(ARIMA1차!$A59&amp;"_"&amp;ARIMA1차!Y$3,전체모델결과!$A$2:$A$910,0),5)</f>
        <v>75638.522571902256</v>
      </c>
      <c r="Z59" s="8">
        <f>INDEX(전체모델결과!$A$2:$I$910,MATCH(ARIMA1차!$A59&amp;"_"&amp;ARIMA1차!Z$3,전체모델결과!$A$2:$A$910,0),5)</f>
        <v>75079.051265983842</v>
      </c>
      <c r="AA59" s="8">
        <f>INDEX(전체모델결과!$A$2:$I$910,MATCH(ARIMA1차!$A59&amp;"_"&amp;ARIMA1차!AA$3,전체모델결과!$A$2:$A$910,0),5)</f>
        <v>74519.579960065195</v>
      </c>
      <c r="AB59" s="8">
        <f>INDEX(전체모델결과!$A$2:$I$910,MATCH(ARIMA1차!$A59&amp;"_"&amp;ARIMA1차!AB$3,전체모델결과!$A$2:$A$910,0),5)</f>
        <v>73960.108654146548</v>
      </c>
      <c r="AC59" s="8">
        <f>INDEX(전체모델결과!$A$2:$I$910,MATCH(ARIMA1차!$A59&amp;"_"&amp;ARIMA1차!AC$3,전체모델결과!$A$2:$A$910,0),5)</f>
        <v>73400.637348228134</v>
      </c>
      <c r="AD59" s="8">
        <f>INDEX(전체모델결과!$A$2:$I$910,MATCH(ARIMA1차!$A59&amp;"_"&amp;ARIMA1차!AD$3,전체모델결과!$A$2:$A$910,0),5)</f>
        <v>72841.166042309487</v>
      </c>
      <c r="AE59" s="8">
        <f>INDEX(전체모델결과!$A$2:$I$910,MATCH(ARIMA1차!$A59&amp;"_"&amp;ARIMA1차!AE$3,전체모델결과!$A$2:$A$910,0),5)</f>
        <v>72281.69473639084</v>
      </c>
      <c r="AG59" s="3">
        <f>(W59-실제값!W59)^2</f>
        <v>3981900.9322696947</v>
      </c>
      <c r="AH59" s="3">
        <f>(X59-실제값!X59)^2</f>
        <v>5412052.1013305318</v>
      </c>
      <c r="AI59" s="3">
        <f>(Y59-실제값!Y59)^2</f>
        <v>5658452.8327844664</v>
      </c>
      <c r="AJ59" s="3">
        <f>(Z59-실제값!Z59)^2</f>
        <v>4927113.6873668311</v>
      </c>
      <c r="AK59" s="3">
        <f>(AA59-실제값!AA59)^2</f>
        <v>36801200.701268546</v>
      </c>
      <c r="AL59" s="3">
        <f>(AB59-실제값!AB59)^2</f>
        <v>29655837.075648732</v>
      </c>
      <c r="AM59" s="3">
        <f>(AC59-실제값!AC59)^2</f>
        <v>30751901.962740194</v>
      </c>
      <c r="AN59" s="3">
        <f>(AD59-실제값!AD59)^2</f>
        <v>1720175.102687974</v>
      </c>
    </row>
    <row r="60" spans="1:40" x14ac:dyDescent="0.3">
      <c r="A60" s="1">
        <v>56</v>
      </c>
      <c r="B60" s="2">
        <v>101291.34528523831</v>
      </c>
      <c r="C60" s="2">
        <v>98594.909234585779</v>
      </c>
      <c r="D60" s="2">
        <v>97477.844634390305</v>
      </c>
      <c r="E60" s="2">
        <v>96209.970180231292</v>
      </c>
      <c r="F60" s="2">
        <v>96798.927807421729</v>
      </c>
      <c r="G60" s="2">
        <v>88391.504753009503</v>
      </c>
      <c r="H60" s="2">
        <v>88403.492742189715</v>
      </c>
      <c r="I60" s="2">
        <v>90408.385015547043</v>
      </c>
      <c r="J60" s="2">
        <v>96321.39630976117</v>
      </c>
      <c r="K60" s="2">
        <v>82350.376587433042</v>
      </c>
      <c r="L60" s="2">
        <v>85261.761806894996</v>
      </c>
      <c r="M60" s="2">
        <v>84331.491549793733</v>
      </c>
      <c r="N60" s="2">
        <v>84862.363885549188</v>
      </c>
      <c r="O60" s="2">
        <v>87451.486029600419</v>
      </c>
      <c r="P60" s="2">
        <v>86804.8345134048</v>
      </c>
      <c r="Q60" s="2">
        <v>85370.625152684355</v>
      </c>
      <c r="R60" s="2">
        <v>86730.080557296766</v>
      </c>
      <c r="S60" s="2">
        <v>84981.780216554675</v>
      </c>
      <c r="T60" s="2">
        <v>86448.037640961134</v>
      </c>
      <c r="U60" s="2">
        <v>85658.609477270307</v>
      </c>
      <c r="V60" s="2">
        <v>85335.023655485464</v>
      </c>
      <c r="W60" s="8">
        <f>INDEX(전체모델결과!$A$2:$I$910,MATCH(ARIMA1차!$A60&amp;"_"&amp;ARIMA1차!W$3,전체모델결과!$A$2:$A$910,0),5)</f>
        <v>81577.171843618387</v>
      </c>
      <c r="X60" s="8">
        <f>INDEX(전체모델결과!$A$2:$I$910,MATCH(ARIMA1차!$A60&amp;"_"&amp;ARIMA1차!X$3,전체모델결과!$A$2:$A$910,0),5)</f>
        <v>80856.982933145016</v>
      </c>
      <c r="Y60" s="8">
        <f>INDEX(전체모델결과!$A$2:$I$910,MATCH(ARIMA1차!$A60&amp;"_"&amp;ARIMA1차!Y$3,전체모델결과!$A$2:$A$910,0),5)</f>
        <v>80136.794022671878</v>
      </c>
      <c r="Z60" s="8">
        <f>INDEX(전체모델결과!$A$2:$I$910,MATCH(ARIMA1차!$A60&amp;"_"&amp;ARIMA1차!Z$3,전체모델결과!$A$2:$A$910,0),5)</f>
        <v>79416.605112198507</v>
      </c>
      <c r="AA60" s="8">
        <f>INDEX(전체모델결과!$A$2:$I$910,MATCH(ARIMA1차!$A60&amp;"_"&amp;ARIMA1차!AA$3,전체모델결과!$A$2:$A$910,0),5)</f>
        <v>78696.416201725369</v>
      </c>
      <c r="AB60" s="8">
        <f>INDEX(전체모델결과!$A$2:$I$910,MATCH(ARIMA1차!$A60&amp;"_"&amp;ARIMA1차!AB$3,전체모델결과!$A$2:$A$910,0),5)</f>
        <v>77976.227291252231</v>
      </c>
      <c r="AC60" s="8">
        <f>INDEX(전체모델결과!$A$2:$I$910,MATCH(ARIMA1차!$A60&amp;"_"&amp;ARIMA1차!AC$3,전체모델결과!$A$2:$A$910,0),5)</f>
        <v>77256.03838077886</v>
      </c>
      <c r="AD60" s="8">
        <f>INDEX(전체모델결과!$A$2:$I$910,MATCH(ARIMA1차!$A60&amp;"_"&amp;ARIMA1차!AD$3,전체모델결과!$A$2:$A$910,0),5)</f>
        <v>76535.849470305722</v>
      </c>
      <c r="AE60" s="8">
        <f>INDEX(전체모델결과!$A$2:$I$910,MATCH(ARIMA1차!$A60&amp;"_"&amp;ARIMA1차!AE$3,전체모델결과!$A$2:$A$910,0),5)</f>
        <v>75815.660559832584</v>
      </c>
      <c r="AG60" s="3">
        <f>(W60-실제값!W60)^2</f>
        <v>7148645.1042046547</v>
      </c>
      <c r="AH60" s="3">
        <f>(X60-실제값!X60)^2</f>
        <v>10835388.584057719</v>
      </c>
      <c r="AI60" s="3">
        <f>(Y60-실제값!Y60)^2</f>
        <v>19842642.07962941</v>
      </c>
      <c r="AJ60" s="3">
        <f>(Z60-실제값!Z60)^2</f>
        <v>17924210.594800316</v>
      </c>
      <c r="AK60" s="3">
        <f>(AA60-실제값!AA60)^2</f>
        <v>101703427.40668279</v>
      </c>
      <c r="AL60" s="3">
        <f>(AB60-실제값!AB60)^2</f>
        <v>93425577.398017928</v>
      </c>
      <c r="AM60" s="3">
        <f>(AC60-실제값!AC60)^2</f>
        <v>39131753.574303307</v>
      </c>
      <c r="AN60" s="3">
        <f>(AD60-실제값!AD60)^2</f>
        <v>18798050.240490112</v>
      </c>
    </row>
    <row r="61" spans="1:40" x14ac:dyDescent="0.3">
      <c r="A61" s="1">
        <v>57</v>
      </c>
      <c r="B61" s="2">
        <v>110692.74140232497</v>
      </c>
      <c r="C61" s="2">
        <v>105771.11004364469</v>
      </c>
      <c r="D61" s="2">
        <v>104371.68350490267</v>
      </c>
      <c r="E61" s="2">
        <v>102764.68841495377</v>
      </c>
      <c r="F61" s="2">
        <v>103950.28689617418</v>
      </c>
      <c r="G61" s="2">
        <v>102836.49773733088</v>
      </c>
      <c r="H61" s="2">
        <v>95460.832415746117</v>
      </c>
      <c r="I61" s="2">
        <v>94546.467134628139</v>
      </c>
      <c r="J61" s="2">
        <v>95846.956148241909</v>
      </c>
      <c r="K61" s="2">
        <v>101657.72161102451</v>
      </c>
      <c r="L61" s="2">
        <v>89981.195136664275</v>
      </c>
      <c r="M61" s="2">
        <v>91388.280286294525</v>
      </c>
      <c r="N61" s="2">
        <v>91341.894991497931</v>
      </c>
      <c r="O61" s="2">
        <v>90933.64944653635</v>
      </c>
      <c r="P61" s="2">
        <v>94326.573538302197</v>
      </c>
      <c r="Q61" s="2">
        <v>92666.765303655033</v>
      </c>
      <c r="R61" s="2">
        <v>91773.069028836806</v>
      </c>
      <c r="S61" s="2">
        <v>91284.497968366282</v>
      </c>
      <c r="T61" s="2">
        <v>91374.683906451944</v>
      </c>
      <c r="U61" s="2">
        <v>94070.72848928241</v>
      </c>
      <c r="V61" s="2">
        <v>93256.07045828049</v>
      </c>
      <c r="W61" s="8">
        <f>INDEX(전체모델결과!$A$2:$I$910,MATCH(ARIMA1차!$A61&amp;"_"&amp;ARIMA1차!W$3,전체모델결과!$A$2:$A$910,0),5)</f>
        <v>89937.155248334209</v>
      </c>
      <c r="X61" s="8">
        <f>INDEX(전체모델결과!$A$2:$I$910,MATCH(ARIMA1차!$A61&amp;"_"&amp;ARIMA1차!X$3,전체모델결과!$A$2:$A$910,0),5)</f>
        <v>88030.331297937068</v>
      </c>
      <c r="Y61" s="8">
        <f>INDEX(전체모델결과!$A$2:$I$910,MATCH(ARIMA1차!$A61&amp;"_"&amp;ARIMA1차!Y$3,전체모델결과!$A$2:$A$910,0),5)</f>
        <v>86737.460143404431</v>
      </c>
      <c r="Z61" s="8">
        <f>INDEX(전체모델결과!$A$2:$I$910,MATCH(ARIMA1차!$A61&amp;"_"&amp;ARIMA1차!Z$3,전체모델결과!$A$2:$A$910,0),5)</f>
        <v>85711.525019386943</v>
      </c>
      <c r="AA61" s="8">
        <f>INDEX(전체모델결과!$A$2:$I$910,MATCH(ARIMA1차!$A61&amp;"_"&amp;ARIMA1차!AA$3,전체모델결과!$A$2:$A$910,0),5)</f>
        <v>84801.649053121393</v>
      </c>
      <c r="AB61" s="8">
        <f>INDEX(전체모델결과!$A$2:$I$910,MATCH(ARIMA1차!$A61&amp;"_"&amp;ARIMA1차!AB$3,전체모델결과!$A$2:$A$910,0),5)</f>
        <v>83942.233596334569</v>
      </c>
      <c r="AC61" s="8">
        <f>INDEX(전체모델결과!$A$2:$I$910,MATCH(ARIMA1차!$A61&amp;"_"&amp;ARIMA1차!AC$3,전체모델결과!$A$2:$A$910,0),5)</f>
        <v>83104.757494150617</v>
      </c>
      <c r="AD61" s="8">
        <f>INDEX(전체모델결과!$A$2:$I$910,MATCH(ARIMA1차!$A61&amp;"_"&amp;ARIMA1차!AD$3,전체모델결과!$A$2:$A$910,0),5)</f>
        <v>82276.820242949048</v>
      </c>
      <c r="AE61" s="8">
        <f>INDEX(전체모델결과!$A$2:$I$910,MATCH(ARIMA1차!$A61&amp;"_"&amp;ARIMA1차!AE$3,전체모델결과!$A$2:$A$910,0),5)</f>
        <v>81453.030318763267</v>
      </c>
      <c r="AG61" s="3">
        <f>(W61-실제값!W61)^2</f>
        <v>13295470.025444144</v>
      </c>
      <c r="AH61" s="3">
        <f>(X61-실제값!X61)^2</f>
        <v>15132577.011078784</v>
      </c>
      <c r="AI61" s="3">
        <f>(Y61-실제값!Y61)^2</f>
        <v>26247965.48790605</v>
      </c>
      <c r="AJ61" s="3">
        <f>(Z61-실제값!Z61)^2</f>
        <v>27003759.559820924</v>
      </c>
      <c r="AK61" s="3">
        <f>(AA61-실제값!AA61)^2</f>
        <v>99101196.921209246</v>
      </c>
      <c r="AL61" s="3">
        <f>(AB61-실제값!AB61)^2</f>
        <v>128099452.5769745</v>
      </c>
      <c r="AM61" s="3">
        <f>(AC61-실제값!AC61)^2</f>
        <v>61820126.802239679</v>
      </c>
      <c r="AN61" s="3">
        <f>(AD61-실제값!AD61)^2</f>
        <v>41065190.674181938</v>
      </c>
    </row>
    <row r="62" spans="1:40" x14ac:dyDescent="0.3">
      <c r="A62" s="1">
        <v>58</v>
      </c>
      <c r="B62" s="2">
        <v>121388.94941410795</v>
      </c>
      <c r="C62" s="2">
        <v>121677.68990677498</v>
      </c>
      <c r="D62" s="2">
        <v>114707.08371498929</v>
      </c>
      <c r="E62" s="2">
        <v>113586.27159287549</v>
      </c>
      <c r="F62" s="2">
        <v>113394.95398591021</v>
      </c>
      <c r="G62" s="2">
        <v>111190.53705656846</v>
      </c>
      <c r="H62" s="2">
        <v>111403.89456211485</v>
      </c>
      <c r="I62" s="2">
        <v>103128.30323448412</v>
      </c>
      <c r="J62" s="2">
        <v>102586.10775753189</v>
      </c>
      <c r="K62" s="2">
        <v>101536.47065810228</v>
      </c>
      <c r="L62" s="2">
        <v>108748.00110130759</v>
      </c>
      <c r="M62" s="2">
        <v>97577.575634281064</v>
      </c>
      <c r="N62" s="2">
        <v>97176.838015708767</v>
      </c>
      <c r="O62" s="2">
        <v>96996.618849863997</v>
      </c>
      <c r="P62" s="2">
        <v>96951.251445102913</v>
      </c>
      <c r="Q62" s="2">
        <v>99160.577144181312</v>
      </c>
      <c r="R62" s="2">
        <v>98399.463934637621</v>
      </c>
      <c r="S62" s="2">
        <v>100077.17550439785</v>
      </c>
      <c r="T62" s="2">
        <v>100275.97818973906</v>
      </c>
      <c r="U62" s="2">
        <v>99911.517223698625</v>
      </c>
      <c r="V62" s="2">
        <v>100422.35871268778</v>
      </c>
      <c r="W62" s="8">
        <f>INDEX(전체모델결과!$A$2:$I$910,MATCH(ARIMA1차!$A62&amp;"_"&amp;ARIMA1차!W$3,전체모델결과!$A$2:$A$910,0),5)</f>
        <v>97154.052944784722</v>
      </c>
      <c r="X62" s="8">
        <f>INDEX(전체모델결과!$A$2:$I$910,MATCH(ARIMA1차!$A62&amp;"_"&amp;ARIMA1차!X$3,전체모델결과!$A$2:$A$910,0),5)</f>
        <v>94764.571938346358</v>
      </c>
      <c r="Y62" s="8">
        <f>INDEX(전체모델결과!$A$2:$I$910,MATCH(ARIMA1차!$A62&amp;"_"&amp;ARIMA1차!Y$3,전체모델결과!$A$2:$A$910,0),5)</f>
        <v>92899.074132959169</v>
      </c>
      <c r="Z62" s="8">
        <f>INDEX(전체모델결과!$A$2:$I$910,MATCH(ARIMA1차!$A62&amp;"_"&amp;ARIMA1차!Z$3,전체모델결과!$A$2:$A$910,0),5)</f>
        <v>91345.991733944087</v>
      </c>
      <c r="AA62" s="8">
        <f>INDEX(전체모델결과!$A$2:$I$910,MATCH(ARIMA1차!$A62&amp;"_"&amp;ARIMA1차!AA$3,전체모델결과!$A$2:$A$910,0),5)</f>
        <v>89979.181310716536</v>
      </c>
      <c r="AB62" s="8">
        <f>INDEX(전체모델결과!$A$2:$I$910,MATCH(ARIMA1차!$A62&amp;"_"&amp;ARIMA1차!AB$3,전체모델결과!$A$2:$A$910,0),5)</f>
        <v>88723.432148411841</v>
      </c>
      <c r="AC62" s="8">
        <f>INDEX(전체모델결과!$A$2:$I$910,MATCH(ARIMA1차!$A62&amp;"_"&amp;ARIMA1차!AC$3,전체모델결과!$A$2:$A$910,0),5)</f>
        <v>87533.901232978969</v>
      </c>
      <c r="AD62" s="8">
        <f>INDEX(전체모델결과!$A$2:$I$910,MATCH(ARIMA1차!$A62&amp;"_"&amp;ARIMA1차!AD$3,전체모델결과!$A$2:$A$910,0),5)</f>
        <v>86383.851736919591</v>
      </c>
      <c r="AE62" s="8">
        <f>INDEX(전체모델결과!$A$2:$I$910,MATCH(ARIMA1차!$A62&amp;"_"&amp;ARIMA1차!AE$3,전체모델결과!$A$2:$A$910,0),5)</f>
        <v>85257.342315529371</v>
      </c>
      <c r="AG62" s="3">
        <f>(W62-실제값!W62)^2</f>
        <v>7018475.6199015621</v>
      </c>
      <c r="AH62" s="3">
        <f>(X62-실제값!X62)^2</f>
        <v>21730617.1057203</v>
      </c>
      <c r="AI62" s="3">
        <f>(Y62-실제값!Y62)^2</f>
        <v>39124339.727791928</v>
      </c>
      <c r="AJ62" s="3">
        <f>(Z62-실제값!Z62)^2</f>
        <v>37632118.789546758</v>
      </c>
      <c r="AK62" s="3">
        <f>(AA62-실제값!AA62)^2</f>
        <v>136690683.67645398</v>
      </c>
      <c r="AL62" s="3">
        <f>(AB62-실제값!AB62)^2</f>
        <v>229802119.23695466</v>
      </c>
      <c r="AM62" s="3">
        <f>(AC62-실제값!AC62)^2</f>
        <v>183335989.85574371</v>
      </c>
      <c r="AN62" s="3">
        <f>(AD62-실제값!AD62)^2</f>
        <v>107747211.60039316</v>
      </c>
    </row>
    <row r="63" spans="1:40" x14ac:dyDescent="0.3">
      <c r="A63" s="1">
        <v>59</v>
      </c>
      <c r="B63" s="2">
        <v>129020.82001630992</v>
      </c>
      <c r="C63" s="2">
        <v>127819.52909852118</v>
      </c>
      <c r="D63" s="2">
        <v>124030.06501474943</v>
      </c>
      <c r="E63" s="2">
        <v>119513.57728450673</v>
      </c>
      <c r="F63" s="2">
        <v>121514.42972985427</v>
      </c>
      <c r="G63" s="2">
        <v>120632.63724206113</v>
      </c>
      <c r="H63" s="2">
        <v>118987.63826136505</v>
      </c>
      <c r="I63" s="2">
        <v>120198.03151711948</v>
      </c>
      <c r="J63" s="2">
        <v>111993.69111012496</v>
      </c>
      <c r="K63" s="2">
        <v>107416.86743188745</v>
      </c>
      <c r="L63" s="2">
        <v>111199.31974474895</v>
      </c>
      <c r="M63" s="2">
        <v>116278.4886296005</v>
      </c>
      <c r="N63" s="2">
        <v>101118.12669163742</v>
      </c>
      <c r="O63" s="2">
        <v>104360.50431784645</v>
      </c>
      <c r="P63" s="2">
        <v>103865.69749197511</v>
      </c>
      <c r="Q63" s="2">
        <v>104541.01399578218</v>
      </c>
      <c r="R63" s="2">
        <v>106025.51068406968</v>
      </c>
      <c r="S63" s="2">
        <v>106937.78429867874</v>
      </c>
      <c r="T63" s="2">
        <v>107667.55066531667</v>
      </c>
      <c r="U63" s="2">
        <v>106999.52310185489</v>
      </c>
      <c r="V63" s="2">
        <v>107490.20218821774</v>
      </c>
      <c r="W63" s="8">
        <f>INDEX(전체모델결과!$A$2:$I$910,MATCH(ARIMA1차!$A63&amp;"_"&amp;ARIMA1차!W$3,전체모델결과!$A$2:$A$910,0),5)</f>
        <v>103145.6441480982</v>
      </c>
      <c r="X63" s="8">
        <f>INDEX(전체모델결과!$A$2:$I$910,MATCH(ARIMA1차!$A63&amp;"_"&amp;ARIMA1차!X$3,전체모델결과!$A$2:$A$910,0),5)</f>
        <v>100600.04510909003</v>
      </c>
      <c r="Y63" s="8">
        <f>INDEX(전체모델결과!$A$2:$I$910,MATCH(ARIMA1차!$A63&amp;"_"&amp;ARIMA1차!Y$3,전체모델결과!$A$2:$A$910,0),5)</f>
        <v>98834.594416724329</v>
      </c>
      <c r="Z63" s="8">
        <f>INDEX(전체모델결과!$A$2:$I$910,MATCH(ARIMA1차!$A63&amp;"_"&amp;ARIMA1차!Z$3,전체모델결과!$A$2:$A$910,0),5)</f>
        <v>97407.467967653676</v>
      </c>
      <c r="AA63" s="8">
        <f>INDEX(전체모델결과!$A$2:$I$910,MATCH(ARIMA1차!$A63&amp;"_"&amp;ARIMA1차!AA$3,전체모델결과!$A$2:$A$910,0),5)</f>
        <v>96127.061426525048</v>
      </c>
      <c r="AB63" s="8">
        <f>INDEX(전체모델결과!$A$2:$I$910,MATCH(ARIMA1차!$A63&amp;"_"&amp;ARIMA1차!AB$3,전체모델결과!$A$2:$A$910,0),5)</f>
        <v>94910.28240193802</v>
      </c>
      <c r="AC63" s="8">
        <f>INDEX(전체모델결과!$A$2:$I$910,MATCH(ARIMA1차!$A63&amp;"_"&amp;ARIMA1차!AC$3,전체모델결과!$A$2:$A$910,0),5)</f>
        <v>93721.09650304215</v>
      </c>
      <c r="AD63" s="8">
        <f>INDEX(전체모델결과!$A$2:$I$910,MATCH(ARIMA1차!$A63&amp;"_"&amp;ARIMA1차!AD$3,전체모델결과!$A$2:$A$910,0),5)</f>
        <v>92543.876819815574</v>
      </c>
      <c r="AE63" s="8">
        <f>INDEX(전체모델결과!$A$2:$I$910,MATCH(ARIMA1차!$A63&amp;"_"&amp;ARIMA1차!AE$3,전체모델결과!$A$2:$A$910,0),5)</f>
        <v>91371.846484074384</v>
      </c>
      <c r="AG63" s="3">
        <f>(W63-실제값!W63)^2</f>
        <v>46493958.831315771</v>
      </c>
      <c r="AH63" s="3">
        <f>(X63-실제값!X63)^2</f>
        <v>57597734.115620531</v>
      </c>
      <c r="AI63" s="3">
        <f>(Y63-실제값!Y63)^2</f>
        <v>77400879.079419851</v>
      </c>
      <c r="AJ63" s="3">
        <f>(Z63-실제값!Z63)^2</f>
        <v>84213514.963524207</v>
      </c>
      <c r="AK63" s="3">
        <f>(AA63-실제값!AA63)^2</f>
        <v>203977068.91683766</v>
      </c>
      <c r="AL63" s="3">
        <f>(AB63-실제값!AB63)^2</f>
        <v>225276773.54748535</v>
      </c>
      <c r="AM63" s="3">
        <f>(AC63-실제값!AC63)^2</f>
        <v>223906391.08607683</v>
      </c>
      <c r="AN63" s="3">
        <f>(AD63-실제값!AD63)^2</f>
        <v>143928745.05906528</v>
      </c>
    </row>
    <row r="64" spans="1:40" x14ac:dyDescent="0.3">
      <c r="A64" s="1">
        <v>60</v>
      </c>
      <c r="B64" s="2">
        <v>148918.13402964006</v>
      </c>
      <c r="C64" s="2">
        <v>139257.01665737052</v>
      </c>
      <c r="D64" s="2">
        <v>137313.99176667247</v>
      </c>
      <c r="E64" s="2">
        <v>132107.62675280974</v>
      </c>
      <c r="F64" s="2">
        <v>128229.01825334529</v>
      </c>
      <c r="G64" s="2">
        <v>127212.69764413185</v>
      </c>
      <c r="H64" s="2">
        <v>128824.42602781668</v>
      </c>
      <c r="I64" s="2">
        <v>130490.48173190038</v>
      </c>
      <c r="J64" s="2">
        <v>129343.48821825231</v>
      </c>
      <c r="K64" s="2">
        <v>117412.65846088213</v>
      </c>
      <c r="L64" s="2">
        <v>118637.43602292924</v>
      </c>
      <c r="M64" s="2">
        <v>118458.44592448405</v>
      </c>
      <c r="N64" s="2">
        <v>124553.92834242001</v>
      </c>
      <c r="O64" s="2">
        <v>112902.41749619397</v>
      </c>
      <c r="P64" s="2">
        <v>113875.85641153515</v>
      </c>
      <c r="Q64" s="2">
        <v>111703.24850253364</v>
      </c>
      <c r="R64" s="2">
        <v>112844.17228456619</v>
      </c>
      <c r="S64" s="2">
        <v>114413.6185265258</v>
      </c>
      <c r="T64" s="2">
        <v>115730.61631564808</v>
      </c>
      <c r="U64" s="2">
        <v>116487.94574230831</v>
      </c>
      <c r="V64" s="2">
        <v>115762.40249852609</v>
      </c>
      <c r="W64" s="8">
        <f>INDEX(전체모델결과!$A$2:$I$910,MATCH(ARIMA1차!$A64&amp;"_"&amp;ARIMA1차!W$3,전체모델결과!$A$2:$A$910,0),5)</f>
        <v>111333.40661282837</v>
      </c>
      <c r="X64" s="8">
        <f>INDEX(전체모델결과!$A$2:$I$910,MATCH(ARIMA1차!$A64&amp;"_"&amp;ARIMA1차!X$3,전체모델결과!$A$2:$A$910,0),5)</f>
        <v>108220.42070945913</v>
      </c>
      <c r="Y64" s="8">
        <f>INDEX(전체모델결과!$A$2:$I$910,MATCH(ARIMA1차!$A64&amp;"_"&amp;ARIMA1차!Y$3,전체모델결과!$A$2:$A$910,0),5)</f>
        <v>105829.15047579148</v>
      </c>
      <c r="Z64" s="8">
        <f>INDEX(전체모델결과!$A$2:$I$910,MATCH(ARIMA1차!$A64&amp;"_"&amp;ARIMA1차!Z$3,전체모델결과!$A$2:$A$910,0),5)</f>
        <v>103833.67777777162</v>
      </c>
      <c r="AA64" s="8">
        <f>INDEX(전체모델결과!$A$2:$I$910,MATCH(ARIMA1차!$A64&amp;"_"&amp;ARIMA1차!AA$3,전체모델결과!$A$2:$A$910,0),5)</f>
        <v>102055.26519885508</v>
      </c>
      <c r="AB64" s="8">
        <f>INDEX(전체모델결과!$A$2:$I$910,MATCH(ARIMA1차!$A64&amp;"_"&amp;ARIMA1차!AB$3,전체모델결과!$A$2:$A$910,0),5)</f>
        <v>100395.89099451632</v>
      </c>
      <c r="AC64" s="8">
        <f>INDEX(전체모델결과!$A$2:$I$910,MATCH(ARIMA1차!$A64&amp;"_"&amp;ARIMA1차!AC$3,전체모델결과!$A$2:$A$910,0),5)</f>
        <v>98801.798863552554</v>
      </c>
      <c r="AD64" s="8">
        <f>INDEX(전체모델결과!$A$2:$I$910,MATCH(ARIMA1차!$A64&amp;"_"&amp;ARIMA1차!AD$3,전체모델결과!$A$2:$A$910,0),5)</f>
        <v>97243.508205174876</v>
      </c>
      <c r="AE64" s="8">
        <f>INDEX(전체모델결과!$A$2:$I$910,MATCH(ARIMA1차!$A64&amp;"_"&amp;ARIMA1차!AE$3,전체모델결과!$A$2:$A$910,0),5)</f>
        <v>95704.851504070131</v>
      </c>
      <c r="AG64" s="3">
        <f>(W64-실제값!W64)^2</f>
        <v>17239808.41890144</v>
      </c>
      <c r="AH64" s="3">
        <f>(X64-실제값!X64)^2</f>
        <v>91421154.875415489</v>
      </c>
      <c r="AI64" s="3">
        <f>(Y64-실제값!Y64)^2</f>
        <v>84343462.551186725</v>
      </c>
      <c r="AJ64" s="3">
        <f>(Z64-실제값!Z64)^2</f>
        <v>94384570.684312835</v>
      </c>
      <c r="AK64" s="3">
        <f>(AA64-실제값!AA64)^2</f>
        <v>382004123.76957303</v>
      </c>
      <c r="AL64" s="3">
        <f>(AB64-실제값!AB64)^2</f>
        <v>463450667.64310879</v>
      </c>
      <c r="AM64" s="3">
        <f>(AC64-실제값!AC64)^2</f>
        <v>376263108.44656014</v>
      </c>
      <c r="AN64" s="3">
        <f>(AD64-실제값!AD64)^2</f>
        <v>271377879.72803205</v>
      </c>
    </row>
    <row r="65" spans="1:40" x14ac:dyDescent="0.3">
      <c r="A65" s="1">
        <v>61</v>
      </c>
      <c r="B65" s="2">
        <v>163579.93964292112</v>
      </c>
      <c r="C65" s="2">
        <v>160175.41950929727</v>
      </c>
      <c r="D65" s="2">
        <v>150790.15988752496</v>
      </c>
      <c r="E65" s="2">
        <v>150585.49928567931</v>
      </c>
      <c r="F65" s="2">
        <v>146872.22171081125</v>
      </c>
      <c r="G65" s="2">
        <v>139092.07734892136</v>
      </c>
      <c r="H65" s="2">
        <v>136879.9880365142</v>
      </c>
      <c r="I65" s="2">
        <v>136849.87526316795</v>
      </c>
      <c r="J65" s="2">
        <v>139735.09712267036</v>
      </c>
      <c r="K65" s="2">
        <v>135147.75018144323</v>
      </c>
      <c r="L65" s="2">
        <v>124031.96174435879</v>
      </c>
      <c r="M65" s="2">
        <v>121129.3510802121</v>
      </c>
      <c r="N65" s="2">
        <v>122931.18316405742</v>
      </c>
      <c r="O65" s="2">
        <v>132841.06141061118</v>
      </c>
      <c r="P65" s="2">
        <v>115187.47876637231</v>
      </c>
      <c r="Q65" s="2">
        <v>115969.47624187177</v>
      </c>
      <c r="R65" s="2">
        <v>117427.89382188441</v>
      </c>
      <c r="S65" s="2">
        <v>120407.52971346387</v>
      </c>
      <c r="T65" s="2">
        <v>123743.82001077317</v>
      </c>
      <c r="U65" s="2">
        <v>126994.18308867262</v>
      </c>
      <c r="V65" s="2">
        <v>125474.10267432012</v>
      </c>
      <c r="W65" s="8">
        <f>INDEX(전체모델결과!$A$2:$I$910,MATCH(ARIMA1차!$A65&amp;"_"&amp;ARIMA1차!W$3,전체모델결과!$A$2:$A$910,0),5)</f>
        <v>120122.29601032381</v>
      </c>
      <c r="X65" s="8">
        <f>INDEX(전체모델결과!$A$2:$I$910,MATCH(ARIMA1차!$A65&amp;"_"&amp;ARIMA1차!X$3,전체모델결과!$A$2:$A$910,0),5)</f>
        <v>115932.25662600275</v>
      </c>
      <c r="Y65" s="8">
        <f>INDEX(전체모델결과!$A$2:$I$910,MATCH(ARIMA1차!$A65&amp;"_"&amp;ARIMA1차!Y$3,전체모델결과!$A$2:$A$910,0),5)</f>
        <v>112505.14868865104</v>
      </c>
      <c r="Z65" s="8">
        <f>INDEX(전체모델결과!$A$2:$I$910,MATCH(ARIMA1차!$A65&amp;"_"&amp;ARIMA1차!Z$3,전체모델결과!$A$2:$A$910,0),5)</f>
        <v>109579.05709334834</v>
      </c>
      <c r="AA65" s="8">
        <f>INDEX(전체모델결과!$A$2:$I$910,MATCH(ARIMA1차!$A65&amp;"_"&amp;ARIMA1차!AA$3,전체모델결과!$A$2:$A$910,0),5)</f>
        <v>106981.98244445212</v>
      </c>
      <c r="AB65" s="8">
        <f>INDEX(전체모델결과!$A$2:$I$910,MATCH(ARIMA1차!$A65&amp;"_"&amp;ARIMA1차!AB$3,전체모델결과!$A$2:$A$910,0),5)</f>
        <v>104600.97290548937</v>
      </c>
      <c r="AC65" s="8">
        <f>INDEX(전체모델결과!$A$2:$I$910,MATCH(ARIMA1차!$A65&amp;"_"&amp;ARIMA1차!AC$3,전체모델결과!$A$2:$A$910,0),5)</f>
        <v>102361.85311488163</v>
      </c>
      <c r="AD65" s="8">
        <f>INDEX(전체모델결과!$A$2:$I$910,MATCH(ARIMA1차!$A65&amp;"_"&amp;ARIMA1차!AD$3,전체모델결과!$A$2:$A$910,0),5)</f>
        <v>100215.9121845476</v>
      </c>
      <c r="AE65" s="8">
        <f>INDEX(전체모델결과!$A$2:$I$910,MATCH(ARIMA1차!$A65&amp;"_"&amp;ARIMA1차!AE$3,전체모델결과!$A$2:$A$910,0),5)</f>
        <v>98131.161721477009</v>
      </c>
      <c r="AG65" s="3">
        <f>(W65-실제값!W65)^2</f>
        <v>42661914.025596194</v>
      </c>
      <c r="AH65" s="3">
        <f>(X65-실제값!X65)^2</f>
        <v>68817550.339816421</v>
      </c>
      <c r="AI65" s="3">
        <f>(Y65-실제값!Y65)^2</f>
        <v>190799856.54576889</v>
      </c>
      <c r="AJ65" s="3">
        <f>(Z65-실제값!Z65)^2</f>
        <v>224484969.05915478</v>
      </c>
      <c r="AK65" s="3">
        <f>(AA65-실제값!AA65)^2</f>
        <v>584900318.78548539</v>
      </c>
      <c r="AL65" s="3">
        <f>(AB65-실제값!AB65)^2</f>
        <v>685325071.06995606</v>
      </c>
      <c r="AM65" s="3">
        <f>(AC65-실제값!AC65)^2</f>
        <v>585325949.4672128</v>
      </c>
      <c r="AN65" s="3">
        <f>(AD65-실제값!AD65)^2</f>
        <v>498945514.70894372</v>
      </c>
    </row>
    <row r="66" spans="1:40" x14ac:dyDescent="0.3">
      <c r="A66" s="1">
        <v>62</v>
      </c>
      <c r="B66" s="2">
        <v>175840.2538449264</v>
      </c>
      <c r="C66" s="2">
        <v>177981.24543983774</v>
      </c>
      <c r="D66" s="2">
        <v>168926.87624955663</v>
      </c>
      <c r="E66" s="2">
        <v>162488.01227097691</v>
      </c>
      <c r="F66" s="2">
        <v>157744.64584534973</v>
      </c>
      <c r="G66" s="2">
        <v>156164.00185809701</v>
      </c>
      <c r="H66" s="2">
        <v>150634.11568940393</v>
      </c>
      <c r="I66" s="2">
        <v>151280.70941952048</v>
      </c>
      <c r="J66" s="2">
        <v>149644.45973668623</v>
      </c>
      <c r="K66" s="2">
        <v>146448.90949622454</v>
      </c>
      <c r="L66" s="2">
        <v>148025.8149214524</v>
      </c>
      <c r="M66" s="2">
        <v>133494.99321827819</v>
      </c>
      <c r="N66" s="2">
        <v>129938.32029224071</v>
      </c>
      <c r="O66" s="2">
        <v>132625.68705161416</v>
      </c>
      <c r="P66" s="2">
        <v>142121.27479919538</v>
      </c>
      <c r="Q66" s="2">
        <v>124326.79773952437</v>
      </c>
      <c r="R66" s="2">
        <v>124745.30715521022</v>
      </c>
      <c r="S66" s="2">
        <v>128594.41381034789</v>
      </c>
      <c r="T66" s="2">
        <v>131027.99798513667</v>
      </c>
      <c r="U66" s="2">
        <v>134042.11729229282</v>
      </c>
      <c r="V66" s="2">
        <v>134789.64778004852</v>
      </c>
      <c r="W66" s="8">
        <f>INDEX(전체모델결과!$A$2:$I$910,MATCH(ARIMA1차!$A66&amp;"_"&amp;ARIMA1차!W$3,전체모델결과!$A$2:$A$910,0),5)</f>
        <v>127813.15815314584</v>
      </c>
      <c r="X66" s="8">
        <f>INDEX(전체모델결과!$A$2:$I$910,MATCH(ARIMA1차!$A66&amp;"_"&amp;ARIMA1차!X$3,전체모델결과!$A$2:$A$910,0),5)</f>
        <v>122847.19755974505</v>
      </c>
      <c r="Y66" s="8">
        <f>INDEX(전체모델결과!$A$2:$I$910,MATCH(ARIMA1차!$A66&amp;"_"&amp;ARIMA1차!Y$3,전체모델결과!$A$2:$A$910,0),5)</f>
        <v>119028.42659933974</v>
      </c>
      <c r="Z66" s="8">
        <f>INDEX(전체모델결과!$A$2:$I$910,MATCH(ARIMA1차!$A66&amp;"_"&amp;ARIMA1차!Z$3,전체모델결과!$A$2:$A$910,0),5)</f>
        <v>115864.23163963872</v>
      </c>
      <c r="AA66" s="8">
        <f>INDEX(전체모델결과!$A$2:$I$910,MATCH(ARIMA1차!$A66&amp;"_"&amp;ARIMA1차!AA$3,전체모델결과!$A$2:$A$910,0),5)</f>
        <v>113073.53180957862</v>
      </c>
      <c r="AB66" s="8">
        <f>INDEX(전체모델결과!$A$2:$I$910,MATCH(ARIMA1차!$A66&amp;"_"&amp;ARIMA1차!AB$3,전체모델결과!$A$2:$A$910,0),5)</f>
        <v>110495.9449132579</v>
      </c>
      <c r="AC66" s="8">
        <f>INDEX(전체모델결과!$A$2:$I$910,MATCH(ARIMA1차!$A66&amp;"_"&amp;ARIMA1차!AC$3,전체모델결과!$A$2:$A$910,0),5)</f>
        <v>108039.95832420404</v>
      </c>
      <c r="AD66" s="8">
        <f>INDEX(전체모델결과!$A$2:$I$910,MATCH(ARIMA1차!$A66&amp;"_"&amp;ARIMA1차!AD$3,전체모델결과!$A$2:$A$910,0),5)</f>
        <v>105653.35576768138</v>
      </c>
      <c r="AE66" s="8">
        <f>INDEX(전체모델결과!$A$2:$I$910,MATCH(ARIMA1차!$A66&amp;"_"&amp;ARIMA1차!AE$3,전체모델결과!$A$2:$A$910,0),5)</f>
        <v>103306.34311087604</v>
      </c>
      <c r="AG66" s="3">
        <f>(W66-실제값!W66)^2</f>
        <v>59348203.39974732</v>
      </c>
      <c r="AH66" s="3">
        <f>(X66-실제값!X66)^2</f>
        <v>117682921.57666048</v>
      </c>
      <c r="AI66" s="3">
        <f>(Y66-실제값!Y66)^2</f>
        <v>256727490.24973285</v>
      </c>
      <c r="AJ66" s="3">
        <f>(Z66-실제값!Z66)^2</f>
        <v>403698414.22927982</v>
      </c>
      <c r="AK66" s="3">
        <f>(AA66-실제값!AA66)^2</f>
        <v>660899177.29233682</v>
      </c>
      <c r="AL66" s="3">
        <f>(AB66-실제값!AB66)^2</f>
        <v>907576235.82984316</v>
      </c>
      <c r="AM66" s="3">
        <f>(AC66-실제값!AC66)^2</f>
        <v>883917900.05126774</v>
      </c>
      <c r="AN66" s="3">
        <f>(AD66-실제값!AD66)^2</f>
        <v>766077377.01482499</v>
      </c>
    </row>
    <row r="67" spans="1:40" x14ac:dyDescent="0.3">
      <c r="A67" s="1">
        <v>63</v>
      </c>
      <c r="B67" s="2">
        <v>185836.76335150716</v>
      </c>
      <c r="C67" s="2">
        <v>187828.15896392291</v>
      </c>
      <c r="D67" s="2">
        <v>179973.97066018969</v>
      </c>
      <c r="E67" s="2">
        <v>179044.03527982082</v>
      </c>
      <c r="F67" s="2">
        <v>169984.09533795877</v>
      </c>
      <c r="G67" s="2">
        <v>169185.00509542157</v>
      </c>
      <c r="H67" s="2">
        <v>165971.69823624589</v>
      </c>
      <c r="I67" s="2">
        <v>162490.55075467794</v>
      </c>
      <c r="J67" s="2">
        <v>158494.23760798707</v>
      </c>
      <c r="K67" s="2">
        <v>155121.50244416529</v>
      </c>
      <c r="L67" s="2">
        <v>157897.43527248924</v>
      </c>
      <c r="M67" s="2">
        <v>154045.61690842241</v>
      </c>
      <c r="N67" s="2">
        <v>142854.23820859604</v>
      </c>
      <c r="O67" s="2">
        <v>140570.22902609021</v>
      </c>
      <c r="P67" s="2">
        <v>142597.96144999415</v>
      </c>
      <c r="Q67" s="2">
        <v>148060.21208368483</v>
      </c>
      <c r="R67" s="2">
        <v>131806.73018160433</v>
      </c>
      <c r="S67" s="2">
        <v>135692.76088005761</v>
      </c>
      <c r="T67" s="2">
        <v>138463.570193605</v>
      </c>
      <c r="U67" s="2">
        <v>141774.3942369537</v>
      </c>
      <c r="V67" s="2">
        <v>147519.587090702</v>
      </c>
      <c r="W67" s="8">
        <f>INDEX(전체모델결과!$A$2:$I$910,MATCH(ARIMA1차!$A67&amp;"_"&amp;ARIMA1차!W$3,전체모델결과!$A$2:$A$910,0),5)</f>
        <v>140084.43608044399</v>
      </c>
      <c r="X67" s="8">
        <f>INDEX(전체모델결과!$A$2:$I$910,MATCH(ARIMA1차!$A67&amp;"_"&amp;ARIMA1차!X$3,전체모델결과!$A$2:$A$910,0),5)</f>
        <v>134684.39690157471</v>
      </c>
      <c r="Y67" s="8">
        <f>INDEX(전체모델결과!$A$2:$I$910,MATCH(ARIMA1차!$A67&amp;"_"&amp;ARIMA1차!Y$3,전체모델결과!$A$2:$A$910,0),5)</f>
        <v>130506.87518035581</v>
      </c>
      <c r="Z67" s="8">
        <f>INDEX(전체모델결과!$A$2:$I$910,MATCH(ARIMA1차!$A67&amp;"_"&amp;ARIMA1차!Z$3,전체모델결과!$A$2:$A$910,0),5)</f>
        <v>127063.73518263931</v>
      </c>
      <c r="AA67" s="8">
        <f>INDEX(전체모델결과!$A$2:$I$910,MATCH(ARIMA1차!$A67&amp;"_"&amp;ARIMA1차!AA$3,전체모델결과!$A$2:$A$910,0),5)</f>
        <v>124061.74758928508</v>
      </c>
      <c r="AB67" s="8">
        <f>INDEX(전체모델결과!$A$2:$I$910,MATCH(ARIMA1차!$A67&amp;"_"&amp;ARIMA1차!AB$3,전체모델결과!$A$2:$A$910,0),5)</f>
        <v>121324.76583369146</v>
      </c>
      <c r="AC67" s="8">
        <f>INDEX(전체모델결과!$A$2:$I$910,MATCH(ARIMA1차!$A67&amp;"_"&amp;ARIMA1차!AC$3,전체모델결과!$A$2:$A$910,0),5)</f>
        <v>118746.97644190188</v>
      </c>
      <c r="AD67" s="8">
        <f>INDEX(전체모델결과!$A$2:$I$910,MATCH(ARIMA1차!$A67&amp;"_"&amp;ARIMA1차!AD$3,전체모델결과!$A$2:$A$910,0),5)</f>
        <v>116264.8159196762</v>
      </c>
      <c r="AE67" s="8">
        <f>INDEX(전체모델결과!$A$2:$I$910,MATCH(ARIMA1차!$A67&amp;"_"&amp;ARIMA1차!AE$3,전체모델결과!$A$2:$A$910,0),5)</f>
        <v>113840.10087081323</v>
      </c>
      <c r="AG67" s="3">
        <f>(W67-실제값!W67)^2</f>
        <v>14580326.250342974</v>
      </c>
      <c r="AH67" s="3">
        <f>(X67-실제값!X67)^2</f>
        <v>134437931.17817143</v>
      </c>
      <c r="AI67" s="3">
        <f>(Y67-실제값!Y67)^2</f>
        <v>257148589.9642792</v>
      </c>
      <c r="AJ67" s="3">
        <f>(Z67-실제값!Z67)^2</f>
        <v>303275060.41010398</v>
      </c>
      <c r="AK67" s="3">
        <f>(AA67-실제값!AA67)^2</f>
        <v>819718180.26984096</v>
      </c>
      <c r="AL67" s="3">
        <f>(AB67-실제값!AB67)^2</f>
        <v>865982564.90391076</v>
      </c>
      <c r="AM67" s="3">
        <f>(AC67-실제값!AC67)^2</f>
        <v>806795857.76038229</v>
      </c>
      <c r="AN67" s="3">
        <f>(AD67-실제값!AD67)^2</f>
        <v>785253382.50765908</v>
      </c>
    </row>
    <row r="68" spans="1:40" x14ac:dyDescent="0.3">
      <c r="A68" s="1">
        <v>64</v>
      </c>
      <c r="B68" s="2">
        <v>198501.40632962217</v>
      </c>
      <c r="C68" s="2">
        <v>198062.98443888416</v>
      </c>
      <c r="D68" s="2">
        <v>196673.1575997874</v>
      </c>
      <c r="E68" s="2">
        <v>191478.55370871429</v>
      </c>
      <c r="F68" s="2">
        <v>193630.69501264964</v>
      </c>
      <c r="G68" s="2">
        <v>183732.94908791321</v>
      </c>
      <c r="H68" s="2">
        <v>179211.4740045981</v>
      </c>
      <c r="I68" s="2">
        <v>178279.90610017398</v>
      </c>
      <c r="J68" s="2">
        <v>172974.77267392556</v>
      </c>
      <c r="K68" s="2">
        <v>166223.67699644814</v>
      </c>
      <c r="L68" s="2">
        <v>167531.51911106578</v>
      </c>
      <c r="M68" s="2">
        <v>164875.36206221164</v>
      </c>
      <c r="N68" s="2">
        <v>164880.46663764378</v>
      </c>
      <c r="O68" s="2">
        <v>155683.58856204618</v>
      </c>
      <c r="P68" s="2">
        <v>149652.15263243229</v>
      </c>
      <c r="Q68" s="2">
        <v>152365.85980161713</v>
      </c>
      <c r="R68" s="2">
        <v>160917.58083117576</v>
      </c>
      <c r="S68" s="2">
        <v>141692.40047111001</v>
      </c>
      <c r="T68" s="2">
        <v>146549.07368931573</v>
      </c>
      <c r="U68" s="2">
        <v>146706.75153517592</v>
      </c>
      <c r="V68" s="2">
        <v>151581.34798842954</v>
      </c>
      <c r="W68" s="8">
        <f>INDEX(전체모델결과!$A$2:$I$910,MATCH(ARIMA1차!$A68&amp;"_"&amp;ARIMA1차!W$3,전체모델결과!$A$2:$A$910,0),5)</f>
        <v>137615.79824943654</v>
      </c>
      <c r="X68" s="8">
        <f>INDEX(전체모델결과!$A$2:$I$910,MATCH(ARIMA1차!$A68&amp;"_"&amp;ARIMA1차!X$3,전체모델결과!$A$2:$A$910,0),5)</f>
        <v>134709.85056096595</v>
      </c>
      <c r="Y68" s="8">
        <f>INDEX(전체모델결과!$A$2:$I$910,MATCH(ARIMA1차!$A68&amp;"_"&amp;ARIMA1차!Y$3,전체모델결과!$A$2:$A$910,0),5)</f>
        <v>131803.90287249535</v>
      </c>
      <c r="Z68" s="8">
        <f>INDEX(전체모델결과!$A$2:$I$910,MATCH(ARIMA1차!$A68&amp;"_"&amp;ARIMA1차!Z$3,전체모델결과!$A$2:$A$910,0),5)</f>
        <v>128897.95518402476</v>
      </c>
      <c r="AA68" s="8">
        <f>INDEX(전체모델결과!$A$2:$I$910,MATCH(ARIMA1차!$A68&amp;"_"&amp;ARIMA1차!AA$3,전체모델결과!$A$2:$A$910,0),5)</f>
        <v>125992.00749555416</v>
      </c>
      <c r="AB68" s="8">
        <f>INDEX(전체모델결과!$A$2:$I$910,MATCH(ARIMA1차!$A68&amp;"_"&amp;ARIMA1차!AB$3,전체모델결과!$A$2:$A$910,0),5)</f>
        <v>123086.05980708357</v>
      </c>
      <c r="AC68" s="8">
        <f>INDEX(전체모델결과!$A$2:$I$910,MATCH(ARIMA1차!$A68&amp;"_"&amp;ARIMA1차!AC$3,전체모델결과!$A$2:$A$910,0),5)</f>
        <v>120180.11211861204</v>
      </c>
      <c r="AD68" s="8">
        <f>INDEX(전체모델결과!$A$2:$I$910,MATCH(ARIMA1차!$A68&amp;"_"&amp;ARIMA1차!AD$3,전체모델결과!$A$2:$A$910,0),5)</f>
        <v>117274.16443014145</v>
      </c>
      <c r="AE68" s="8">
        <f>INDEX(전체모델결과!$A$2:$I$910,MATCH(ARIMA1차!$A68&amp;"_"&amp;ARIMA1차!AE$3,전체모델결과!$A$2:$A$910,0),5)</f>
        <v>114368.21674167085</v>
      </c>
      <c r="AG68" s="3">
        <f>(W68-실제값!W68)^2</f>
        <v>319059450.13601315</v>
      </c>
      <c r="AH68" s="3">
        <f>(X68-실제값!X68)^2</f>
        <v>451987929.3301571</v>
      </c>
      <c r="AI68" s="3">
        <f>(Y68-실제값!Y68)^2</f>
        <v>585766537.69312048</v>
      </c>
      <c r="AJ68" s="3">
        <f>(Z68-실제값!Z68)^2</f>
        <v>577278752.53608322</v>
      </c>
      <c r="AK68" s="3">
        <f>(AA68-실제값!AA68)^2</f>
        <v>1145666407.3716624</v>
      </c>
      <c r="AL68" s="3">
        <f>(AB68-실제값!AB68)^2</f>
        <v>1641457995.4489157</v>
      </c>
      <c r="AM68" s="3">
        <f>(AC68-실제값!AC68)^2</f>
        <v>1528991939.3087287</v>
      </c>
      <c r="AN68" s="3">
        <f>(AD68-실제값!AD68)^2</f>
        <v>1318259017.5551434</v>
      </c>
    </row>
    <row r="69" spans="1:40" x14ac:dyDescent="0.3">
      <c r="A69" s="1">
        <v>65</v>
      </c>
      <c r="B69" s="2">
        <v>219279.77112660278</v>
      </c>
      <c r="C69" s="2">
        <v>211670.36360996647</v>
      </c>
      <c r="D69" s="2">
        <v>208948.2702031692</v>
      </c>
      <c r="E69" s="2">
        <v>210129.27561458963</v>
      </c>
      <c r="F69" s="2">
        <v>207172.96540851021</v>
      </c>
      <c r="G69" s="2">
        <v>201523.81099204178</v>
      </c>
      <c r="H69" s="2">
        <v>193568.86766825014</v>
      </c>
      <c r="I69" s="2">
        <v>191233.25812598356</v>
      </c>
      <c r="J69" s="2">
        <v>188522.05513389219</v>
      </c>
      <c r="K69" s="2">
        <v>179845.0350654691</v>
      </c>
      <c r="L69" s="2">
        <v>176510.06611713392</v>
      </c>
      <c r="M69" s="2">
        <v>173223.02634988955</v>
      </c>
      <c r="N69" s="2">
        <v>175917.54544313066</v>
      </c>
      <c r="O69" s="2">
        <v>176263.28855278666</v>
      </c>
      <c r="P69" s="2">
        <v>162084.03660151677</v>
      </c>
      <c r="Q69" s="2">
        <v>159340.16552715917</v>
      </c>
      <c r="R69" s="2">
        <v>157677.82394032995</v>
      </c>
      <c r="S69" s="2">
        <v>170744.01430702873</v>
      </c>
      <c r="T69" s="2">
        <v>150993.83934434297</v>
      </c>
      <c r="U69" s="2">
        <v>157080.17497351352</v>
      </c>
      <c r="V69" s="2">
        <v>160515.06585036227</v>
      </c>
      <c r="W69" s="8">
        <f>INDEX(전체모델결과!$A$2:$I$910,MATCH(ARIMA1차!$A69&amp;"_"&amp;ARIMA1차!W$3,전체모델결과!$A$2:$A$910,0),5)</f>
        <v>146361.17194458749</v>
      </c>
      <c r="X69" s="8">
        <f>INDEX(전체모델결과!$A$2:$I$910,MATCH(ARIMA1차!$A69&amp;"_"&amp;ARIMA1차!X$3,전체모델결과!$A$2:$A$910,0),5)</f>
        <v>143076.93770597596</v>
      </c>
      <c r="Y69" s="8">
        <f>INDEX(전체모델결과!$A$2:$I$910,MATCH(ARIMA1차!$A69&amp;"_"&amp;ARIMA1차!Y$3,전체모델결과!$A$2:$A$910,0),5)</f>
        <v>139792.70346736349</v>
      </c>
      <c r="Z69" s="8">
        <f>INDEX(전체모델결과!$A$2:$I$910,MATCH(ARIMA1차!$A69&amp;"_"&amp;ARIMA1차!Z$3,전체모델결과!$A$2:$A$910,0),5)</f>
        <v>136508.46922875196</v>
      </c>
      <c r="AA69" s="8">
        <f>INDEX(전체모델결과!$A$2:$I$910,MATCH(ARIMA1차!$A69&amp;"_"&amp;ARIMA1차!AA$3,전체모델결과!$A$2:$A$910,0),5)</f>
        <v>133224.23499013949</v>
      </c>
      <c r="AB69" s="8">
        <f>INDEX(전체모델결과!$A$2:$I$910,MATCH(ARIMA1차!$A69&amp;"_"&amp;ARIMA1차!AB$3,전체모델결과!$A$2:$A$910,0),5)</f>
        <v>129940.00075152796</v>
      </c>
      <c r="AC69" s="8">
        <f>INDEX(전체모델결과!$A$2:$I$910,MATCH(ARIMA1차!$A69&amp;"_"&amp;ARIMA1차!AC$3,전체모델결과!$A$2:$A$910,0),5)</f>
        <v>126655.76651291642</v>
      </c>
      <c r="AD69" s="8">
        <f>INDEX(전체모델결과!$A$2:$I$910,MATCH(ARIMA1차!$A69&amp;"_"&amp;ARIMA1차!AD$3,전체모델결과!$A$2:$A$910,0),5)</f>
        <v>123371.53227430396</v>
      </c>
      <c r="AE69" s="8">
        <f>INDEX(전체모델결과!$A$2:$I$910,MATCH(ARIMA1차!$A69&amp;"_"&amp;ARIMA1차!AE$3,전체모델결과!$A$2:$A$910,0),5)</f>
        <v>120087.29803569242</v>
      </c>
      <c r="AG69" s="3">
        <f>(W69-실제값!W69)^2</f>
        <v>280572000.07014835</v>
      </c>
      <c r="AH69" s="3">
        <f>(X69-실제값!X69)^2</f>
        <v>491667385.41564196</v>
      </c>
      <c r="AI69" s="3">
        <f>(Y69-실제값!Y69)^2</f>
        <v>695323986.63711965</v>
      </c>
      <c r="AJ69" s="3">
        <f>(Z69-실제값!Z69)^2</f>
        <v>854082340.55449772</v>
      </c>
      <c r="AK69" s="3">
        <f>(AA69-실제값!AA69)^2</f>
        <v>1365481442.6716259</v>
      </c>
      <c r="AL69" s="3">
        <f>(AB69-실제값!AB69)^2</f>
        <v>1779633829.4089513</v>
      </c>
      <c r="AM69" s="3">
        <f>(AC69-실제값!AC69)^2</f>
        <v>1959012850.4443936</v>
      </c>
      <c r="AN69" s="3">
        <f>(AD69-실제값!AD69)^2</f>
        <v>1558960590.422853</v>
      </c>
    </row>
    <row r="70" spans="1:40" x14ac:dyDescent="0.3">
      <c r="A70" s="1">
        <v>66</v>
      </c>
      <c r="B70" s="2">
        <v>235909.13439387805</v>
      </c>
      <c r="C70" s="2">
        <v>233284.69777633299</v>
      </c>
      <c r="D70" s="2">
        <v>225401.12633155126</v>
      </c>
      <c r="E70" s="2">
        <v>225965.60045482509</v>
      </c>
      <c r="F70" s="2">
        <v>224093.29637340779</v>
      </c>
      <c r="G70" s="2">
        <v>216543.01900026045</v>
      </c>
      <c r="H70" s="2">
        <v>213637.36801719529</v>
      </c>
      <c r="I70" s="2">
        <v>203463.35090793401</v>
      </c>
      <c r="J70" s="2">
        <v>201738.86163006118</v>
      </c>
      <c r="K70" s="2">
        <v>196965.45452549012</v>
      </c>
      <c r="L70" s="2">
        <v>189570.32575983924</v>
      </c>
      <c r="M70" s="2">
        <v>186073.18662675397</v>
      </c>
      <c r="N70" s="2">
        <v>184741.40455127394</v>
      </c>
      <c r="O70" s="2">
        <v>187560.04261045394</v>
      </c>
      <c r="P70" s="2">
        <v>186065.7042151904</v>
      </c>
      <c r="Q70" s="2">
        <v>170286.70476168272</v>
      </c>
      <c r="R70" s="2">
        <v>166611.91073477027</v>
      </c>
      <c r="S70" s="2">
        <v>172148.82310652192</v>
      </c>
      <c r="T70" s="2">
        <v>187316.61742506275</v>
      </c>
      <c r="U70" s="2">
        <v>163821.81359437731</v>
      </c>
      <c r="V70" s="2">
        <v>170591.27295846297</v>
      </c>
      <c r="W70" s="8">
        <f>INDEX(전체모델결과!$A$2:$I$910,MATCH(ARIMA1차!$A70&amp;"_"&amp;ARIMA1차!W$3,전체모델결과!$A$2:$A$910,0),5)</f>
        <v>158102.48553315923</v>
      </c>
      <c r="X70" s="8">
        <f>INDEX(전체모델결과!$A$2:$I$910,MATCH(ARIMA1차!$A70&amp;"_"&amp;ARIMA1차!X$3,전체모델결과!$A$2:$A$910,0),5)</f>
        <v>154545.61315411609</v>
      </c>
      <c r="Y70" s="8">
        <f>INDEX(전체모델결과!$A$2:$I$910,MATCH(ARIMA1차!$A70&amp;"_"&amp;ARIMA1차!Y$3,전체모델결과!$A$2:$A$910,0),5)</f>
        <v>150988.74077507295</v>
      </c>
      <c r="Z70" s="8">
        <f>INDEX(전체모델결과!$A$2:$I$910,MATCH(ARIMA1차!$A70&amp;"_"&amp;ARIMA1차!Z$3,전체모델결과!$A$2:$A$910,0),5)</f>
        <v>147431.86839602981</v>
      </c>
      <c r="AA70" s="8">
        <f>INDEX(전체모델결과!$A$2:$I$910,MATCH(ARIMA1차!$A70&amp;"_"&amp;ARIMA1차!AA$3,전체모델결과!$A$2:$A$910,0),5)</f>
        <v>143874.99601698667</v>
      </c>
      <c r="AB70" s="8">
        <f>INDEX(전체모델결과!$A$2:$I$910,MATCH(ARIMA1차!$A70&amp;"_"&amp;ARIMA1차!AB$3,전체모델결과!$A$2:$A$910,0),5)</f>
        <v>140318.12363794353</v>
      </c>
      <c r="AC70" s="8">
        <f>INDEX(전체모델결과!$A$2:$I$910,MATCH(ARIMA1차!$A70&amp;"_"&amp;ARIMA1차!AC$3,전체모델결과!$A$2:$A$910,0),5)</f>
        <v>136761.25125890039</v>
      </c>
      <c r="AD70" s="8">
        <f>INDEX(전체모델결과!$A$2:$I$910,MATCH(ARIMA1차!$A70&amp;"_"&amp;ARIMA1차!AD$3,전체모델결과!$A$2:$A$910,0),5)</f>
        <v>133204.37887985725</v>
      </c>
      <c r="AE70" s="8">
        <f>INDEX(전체모델결과!$A$2:$I$910,MATCH(ARIMA1차!$A70&amp;"_"&amp;ARIMA1차!AE$3,전체모델결과!$A$2:$A$910,0),5)</f>
        <v>129647.50650081411</v>
      </c>
      <c r="AG70" s="3">
        <f>(W70-실제값!W70)^2</f>
        <v>137070434.11386669</v>
      </c>
      <c r="AH70" s="3">
        <f>(X70-실제값!X70)^2</f>
        <v>314681237.93083185</v>
      </c>
      <c r="AI70" s="3">
        <f>(Y70-실제값!Y70)^2</f>
        <v>723972946.18446898</v>
      </c>
      <c r="AJ70" s="3">
        <f>(Z70-실제값!Z70)^2</f>
        <v>888750075.12354243</v>
      </c>
      <c r="AK70" s="3">
        <f>(AA70-실제값!AA70)^2</f>
        <v>1576552941.8537953</v>
      </c>
      <c r="AL70" s="3">
        <f>(AB70-실제값!AB70)^2</f>
        <v>1704248247.972302</v>
      </c>
      <c r="AM70" s="3">
        <f>(AC70-실제값!AC70)^2</f>
        <v>1790273029.6412699</v>
      </c>
      <c r="AN70" s="3">
        <f>(AD70-실제값!AD70)^2</f>
        <v>2030549313.3874145</v>
      </c>
    </row>
    <row r="71" spans="1:40" x14ac:dyDescent="0.3">
      <c r="A71" s="1">
        <v>67</v>
      </c>
      <c r="B71" s="2">
        <v>261427.67478538345</v>
      </c>
      <c r="C71" s="2">
        <v>247860.4618709604</v>
      </c>
      <c r="D71" s="2">
        <v>249320.30802484485</v>
      </c>
      <c r="E71" s="2">
        <v>237266.68629035258</v>
      </c>
      <c r="F71" s="2">
        <v>234184.74737175065</v>
      </c>
      <c r="G71" s="2">
        <v>236106.35075577683</v>
      </c>
      <c r="H71" s="2">
        <v>231723.78431768247</v>
      </c>
      <c r="I71" s="2">
        <v>229889.48584757591</v>
      </c>
      <c r="J71" s="2">
        <v>218797.40058839653</v>
      </c>
      <c r="K71" s="2">
        <v>211651.61968674356</v>
      </c>
      <c r="L71" s="2">
        <v>210849.85692050998</v>
      </c>
      <c r="M71" s="2">
        <v>202457.84668642309</v>
      </c>
      <c r="N71" s="2">
        <v>194821.75558562274</v>
      </c>
      <c r="O71" s="2">
        <v>197048.51017744455</v>
      </c>
      <c r="P71" s="2">
        <v>195467.79780720873</v>
      </c>
      <c r="Q71" s="2">
        <v>192972.20113431173</v>
      </c>
      <c r="R71" s="2">
        <v>180207.71502573034</v>
      </c>
      <c r="S71" s="2">
        <v>181477.58728238128</v>
      </c>
      <c r="T71" s="2">
        <v>185550.5951149693</v>
      </c>
      <c r="U71" s="2">
        <v>199338.54960300936</v>
      </c>
      <c r="V71" s="2">
        <v>176257.60886101224</v>
      </c>
      <c r="W71" s="8">
        <f>INDEX(전체모델결과!$A$2:$I$910,MATCH(ARIMA1차!$A71&amp;"_"&amp;ARIMA1차!W$3,전체모델결과!$A$2:$A$910,0),5)</f>
        <v>169804.15716501325</v>
      </c>
      <c r="X71" s="8">
        <f>INDEX(전체모델결과!$A$2:$I$910,MATCH(ARIMA1차!$A71&amp;"_"&amp;ARIMA1차!X$3,전체모델결과!$A$2:$A$910,0),5)</f>
        <v>165869.99593872949</v>
      </c>
      <c r="Y71" s="8">
        <f>INDEX(전체모델결과!$A$2:$I$910,MATCH(ARIMA1차!$A71&amp;"_"&amp;ARIMA1차!Y$3,전체모델결과!$A$2:$A$910,0),5)</f>
        <v>161935.8347124448</v>
      </c>
      <c r="Z71" s="8">
        <f>INDEX(전체모델결과!$A$2:$I$910,MATCH(ARIMA1차!$A71&amp;"_"&amp;ARIMA1차!Z$3,전체모델결과!$A$2:$A$910,0),5)</f>
        <v>158001.67348616105</v>
      </c>
      <c r="AA71" s="8">
        <f>INDEX(전체모델결과!$A$2:$I$910,MATCH(ARIMA1차!$A71&amp;"_"&amp;ARIMA1차!AA$3,전체모델결과!$A$2:$A$910,0),5)</f>
        <v>154067.51225987729</v>
      </c>
      <c r="AB71" s="8">
        <f>INDEX(전체모델결과!$A$2:$I$910,MATCH(ARIMA1차!$A71&amp;"_"&amp;ARIMA1차!AB$3,전체모델결과!$A$2:$A$910,0),5)</f>
        <v>150133.3510335926</v>
      </c>
      <c r="AC71" s="8">
        <f>INDEX(전체모델결과!$A$2:$I$910,MATCH(ARIMA1차!$A71&amp;"_"&amp;ARIMA1차!AC$3,전체모델결과!$A$2:$A$910,0),5)</f>
        <v>146199.18980730884</v>
      </c>
      <c r="AD71" s="8">
        <f>INDEX(전체모델결과!$A$2:$I$910,MATCH(ARIMA1차!$A71&amp;"_"&amp;ARIMA1차!AD$3,전체모델결과!$A$2:$A$910,0),5)</f>
        <v>142265.02858102508</v>
      </c>
      <c r="AE71" s="8">
        <f>INDEX(전체모델결과!$A$2:$I$910,MATCH(ARIMA1차!$A71&amp;"_"&amp;ARIMA1차!AE$3,전체모델결과!$A$2:$A$910,0),5)</f>
        <v>138330.86735474039</v>
      </c>
      <c r="AG71" s="3">
        <f>(W71-실제값!W71)^2</f>
        <v>123170781.05255724</v>
      </c>
      <c r="AH71" s="3">
        <f>(X71-실제값!X71)^2</f>
        <v>306654417.33855581</v>
      </c>
      <c r="AI71" s="3">
        <f>(Y71-실제값!Y71)^2</f>
        <v>566841752.34539735</v>
      </c>
      <c r="AJ71" s="3">
        <f>(Z71-실제값!Z71)^2</f>
        <v>899662600.62532461</v>
      </c>
      <c r="AK71" s="3">
        <f>(AA71-실제값!AA71)^2</f>
        <v>1567361742.2326386</v>
      </c>
      <c r="AL71" s="3">
        <f>(AB71-실제값!AB71)^2</f>
        <v>1953944548.8554838</v>
      </c>
      <c r="AM71" s="3">
        <f>(AC71-실제값!AC71)^2</f>
        <v>2023601334.3747869</v>
      </c>
      <c r="AN71" s="3">
        <f>(AD71-실제값!AD71)^2</f>
        <v>2158037410.9019828</v>
      </c>
    </row>
    <row r="72" spans="1:40" x14ac:dyDescent="0.3">
      <c r="A72" s="1">
        <v>68</v>
      </c>
      <c r="B72" s="2">
        <v>292628.16262235033</v>
      </c>
      <c r="C72" s="2">
        <v>284267.47525985545</v>
      </c>
      <c r="D72" s="2">
        <v>275006.42032188718</v>
      </c>
      <c r="E72" s="2">
        <v>269296.69979439129</v>
      </c>
      <c r="F72" s="2">
        <v>260648.13367981708</v>
      </c>
      <c r="G72" s="2">
        <v>254491.12829963726</v>
      </c>
      <c r="H72" s="2">
        <v>249347.65325509582</v>
      </c>
      <c r="I72" s="2">
        <v>245690.41500544714</v>
      </c>
      <c r="J72" s="2">
        <v>242460.72838079152</v>
      </c>
      <c r="K72" s="2">
        <v>226794.69765828562</v>
      </c>
      <c r="L72" s="2">
        <v>223847.55550636043</v>
      </c>
      <c r="M72" s="2">
        <v>218875.79951122313</v>
      </c>
      <c r="N72" s="2">
        <v>212171.61938537576</v>
      </c>
      <c r="O72" s="2">
        <v>210592.18294575354</v>
      </c>
      <c r="P72" s="2">
        <v>208669.87729788656</v>
      </c>
      <c r="Q72" s="2">
        <v>210017.66059899403</v>
      </c>
      <c r="R72" s="2">
        <v>210540.78871263852</v>
      </c>
      <c r="S72" s="2">
        <v>194964.2846901872</v>
      </c>
      <c r="T72" s="2">
        <v>196323.83602080194</v>
      </c>
      <c r="U72" s="2">
        <v>201083.62606318993</v>
      </c>
      <c r="V72" s="2">
        <v>215727.2470685844</v>
      </c>
      <c r="W72" s="8">
        <f>INDEX(전체모델결과!$A$2:$I$910,MATCH(ARIMA1차!$A72&amp;"_"&amp;ARIMA1차!W$3,전체모델결과!$A$2:$A$910,0),5)</f>
        <v>209724.40943590604</v>
      </c>
      <c r="X72" s="8">
        <f>INDEX(전체모델결과!$A$2:$I$910,MATCH(ARIMA1차!$A72&amp;"_"&amp;ARIMA1차!X$3,전체모델결과!$A$2:$A$910,0),5)</f>
        <v>203986.02955584668</v>
      </c>
      <c r="Y72" s="8">
        <f>INDEX(전체모델결과!$A$2:$I$910,MATCH(ARIMA1차!$A72&amp;"_"&amp;ARIMA1차!Y$3,전체모델결과!$A$2:$A$910,0),5)</f>
        <v>198476.61663326062</v>
      </c>
      <c r="Z72" s="8">
        <f>INDEX(전체모델결과!$A$2:$I$910,MATCH(ARIMA1차!$A72&amp;"_"&amp;ARIMA1차!Z$3,전체모델결과!$A$2:$A$910,0),5)</f>
        <v>193165.44281350041</v>
      </c>
      <c r="AA72" s="8">
        <f>INDEX(전체모델결과!$A$2:$I$910,MATCH(ARIMA1차!$A72&amp;"_"&amp;ARIMA1차!AA$3,전체모델결과!$A$2:$A$910,0),5)</f>
        <v>188025.90398563014</v>
      </c>
      <c r="AB72" s="8">
        <f>INDEX(전체모델결과!$A$2:$I$910,MATCH(ARIMA1차!$A72&amp;"_"&amp;ARIMA1차!AB$3,전체모델결과!$A$2:$A$910,0),5)</f>
        <v>183034.96636721672</v>
      </c>
      <c r="AC72" s="8">
        <f>INDEX(전체모델결과!$A$2:$I$910,MATCH(ARIMA1차!$A72&amp;"_"&amp;ARIMA1차!AC$3,전체모델결과!$A$2:$A$910,0),5)</f>
        <v>178172.68735861525</v>
      </c>
      <c r="AD72" s="8">
        <f>INDEX(전체모델결과!$A$2:$I$910,MATCH(ARIMA1차!$A72&amp;"_"&amp;ARIMA1차!AD$3,전체모델결과!$A$2:$A$910,0),5)</f>
        <v>173421.80069964094</v>
      </c>
      <c r="AE72" s="8">
        <f>INDEX(전체모델결과!$A$2:$I$910,MATCH(ARIMA1차!$A72&amp;"_"&amp;ARIMA1차!AE$3,전체모델결과!$A$2:$A$910,0),5)</f>
        <v>168767.35729909674</v>
      </c>
      <c r="AG72" s="3">
        <f>(W72-실제값!W72)^2</f>
        <v>407984223.23998368</v>
      </c>
      <c r="AH72" s="3">
        <f>(X72-실제값!X72)^2</f>
        <v>92400883.309602037</v>
      </c>
      <c r="AI72" s="3">
        <f>(Y72-실제값!Y72)^2</f>
        <v>16715114.056146385</v>
      </c>
      <c r="AJ72" s="3">
        <f>(Z72-실제값!Z72)^2</f>
        <v>16320067.183649415</v>
      </c>
      <c r="AK72" s="3">
        <f>(AA72-실제값!AA72)^2</f>
        <v>276842501.88644862</v>
      </c>
      <c r="AL72" s="3">
        <f>(AB72-실제값!AB72)^2</f>
        <v>557592214.14120269</v>
      </c>
      <c r="AM72" s="3">
        <f>(AC72-실제값!AC72)^2</f>
        <v>716185705.16882956</v>
      </c>
      <c r="AN72" s="3">
        <f>(AD72-실제값!AD72)^2</f>
        <v>814564948.55893314</v>
      </c>
    </row>
    <row r="73" spans="1:40" x14ac:dyDescent="0.3">
      <c r="A73" s="1">
        <v>69</v>
      </c>
      <c r="B73" s="2">
        <v>316481.2739026745</v>
      </c>
      <c r="C73" s="2">
        <v>314028.72560987895</v>
      </c>
      <c r="D73" s="2">
        <v>300984.60334030131</v>
      </c>
      <c r="E73" s="2">
        <v>289252.63953998277</v>
      </c>
      <c r="F73" s="2">
        <v>290949.22099438886</v>
      </c>
      <c r="G73" s="2">
        <v>275997.29856419732</v>
      </c>
      <c r="H73" s="2">
        <v>274831.54241543345</v>
      </c>
      <c r="I73" s="2">
        <v>266882.87048778759</v>
      </c>
      <c r="J73" s="2">
        <v>264682.70557574887</v>
      </c>
      <c r="K73" s="2">
        <v>253019.53280411146</v>
      </c>
      <c r="L73" s="2">
        <v>240996.69816951937</v>
      </c>
      <c r="M73" s="2">
        <v>239590.77861945957</v>
      </c>
      <c r="N73" s="2">
        <v>235733.0475282183</v>
      </c>
      <c r="O73" s="2">
        <v>232319.24905855715</v>
      </c>
      <c r="P73" s="2">
        <v>221226.70566407131</v>
      </c>
      <c r="Q73" s="2">
        <v>223990.03666253286</v>
      </c>
      <c r="R73" s="2">
        <v>223652.70536578444</v>
      </c>
      <c r="S73" s="2">
        <v>224675.14577466607</v>
      </c>
      <c r="T73" s="2">
        <v>212092.75687593382</v>
      </c>
      <c r="U73" s="2">
        <v>210300.83962540593</v>
      </c>
      <c r="V73" s="2">
        <v>218108.65587774458</v>
      </c>
      <c r="W73" s="8">
        <f>INDEX(전체모델결과!$A$2:$I$910,MATCH(ARIMA1차!$A73&amp;"_"&amp;ARIMA1차!W$3,전체모델결과!$A$2:$A$910,0),5)</f>
        <v>209255.90081890122</v>
      </c>
      <c r="X73" s="8">
        <f>INDEX(전체모델결과!$A$2:$I$910,MATCH(ARIMA1차!$A73&amp;"_"&amp;ARIMA1차!X$3,전체모델결과!$A$2:$A$910,0),5)</f>
        <v>201439.05317633547</v>
      </c>
      <c r="Y73" s="8">
        <f>INDEX(전체모델결과!$A$2:$I$910,MATCH(ARIMA1차!$A73&amp;"_"&amp;ARIMA1차!Y$3,전체모델결과!$A$2:$A$910,0),5)</f>
        <v>194367.93547154797</v>
      </c>
      <c r="Z73" s="8">
        <f>INDEX(전체모델결과!$A$2:$I$910,MATCH(ARIMA1차!$A73&amp;"_"&amp;ARIMA1차!Z$3,전체모델결과!$A$2:$A$910,0),5)</f>
        <v>187833.65448725849</v>
      </c>
      <c r="AA73" s="8">
        <f>INDEX(전체모델결과!$A$2:$I$910,MATCH(ARIMA1차!$A73&amp;"_"&amp;ARIMA1차!AA$3,전체모델결과!$A$2:$A$910,0),5)</f>
        <v>181685.83199132344</v>
      </c>
      <c r="AB73" s="8">
        <f>INDEX(전체모델결과!$A$2:$I$910,MATCH(ARIMA1차!$A73&amp;"_"&amp;ARIMA1차!AB$3,전체모델결과!$A$2:$A$910,0),5)</f>
        <v>175816.21357033521</v>
      </c>
      <c r="AC73" s="8">
        <f>INDEX(전체모델결과!$A$2:$I$910,MATCH(ARIMA1차!$A73&amp;"_"&amp;ARIMA1차!AC$3,전체모델결과!$A$2:$A$910,0),5)</f>
        <v>170146.86894238787</v>
      </c>
      <c r="AD73" s="8">
        <f>INDEX(전체모델결과!$A$2:$I$910,MATCH(ARIMA1차!$A73&amp;"_"&amp;ARIMA1차!AD$3,전체모델결과!$A$2:$A$910,0),5)</f>
        <v>164621.69758791398</v>
      </c>
      <c r="AE73" s="8">
        <f>INDEX(전체모델결과!$A$2:$I$910,MATCH(ARIMA1차!$A73&amp;"_"&amp;ARIMA1차!AE$3,전체모델결과!$A$2:$A$910,0),5)</f>
        <v>159200.31381577608</v>
      </c>
      <c r="AG73" s="3">
        <f>(W73-실제값!W73)^2</f>
        <v>650643256.17768359</v>
      </c>
      <c r="AH73" s="3">
        <f>(X73-실제값!X73)^2</f>
        <v>6873328.9594742153</v>
      </c>
      <c r="AI73" s="3">
        <f>(Y73-실제값!Y73)^2</f>
        <v>301409419.18181509</v>
      </c>
      <c r="AJ73" s="3">
        <f>(Z73-실제값!Z73)^2</f>
        <v>355570270.40572047</v>
      </c>
      <c r="AK73" s="3">
        <f>(AA73-실제값!AA73)^2</f>
        <v>1167052797.7233336</v>
      </c>
      <c r="AL73" s="3">
        <f>(AB73-실제값!AB73)^2</f>
        <v>1836203566.1102829</v>
      </c>
      <c r="AM73" s="3">
        <f>(AC73-실제값!AC73)^2</f>
        <v>2233460971.3753786</v>
      </c>
      <c r="AN73" s="3">
        <f>(AD73-실제값!AD73)^2</f>
        <v>2714009607.9271922</v>
      </c>
    </row>
    <row r="74" spans="1:40" x14ac:dyDescent="0.3">
      <c r="A74" s="1">
        <v>70</v>
      </c>
      <c r="B74" s="2">
        <v>344411.72560829856</v>
      </c>
      <c r="C74" s="2">
        <v>339966.21932922245</v>
      </c>
      <c r="D74" s="2">
        <v>338536.4639737212</v>
      </c>
      <c r="E74" s="2">
        <v>320740.0025567885</v>
      </c>
      <c r="F74" s="2">
        <v>306620.97908651602</v>
      </c>
      <c r="G74" s="2">
        <v>305345.77417479776</v>
      </c>
      <c r="H74" s="2">
        <v>292873.4390630186</v>
      </c>
      <c r="I74" s="2">
        <v>294474.85679514462</v>
      </c>
      <c r="J74" s="2">
        <v>283998.65029074688</v>
      </c>
      <c r="K74" s="2">
        <v>273115.08143273427</v>
      </c>
      <c r="L74" s="2">
        <v>275036.29969536368</v>
      </c>
      <c r="M74" s="2">
        <v>255956.513382187</v>
      </c>
      <c r="N74" s="2">
        <v>252616.66626142792</v>
      </c>
      <c r="O74" s="2">
        <v>255288.67012017252</v>
      </c>
      <c r="P74" s="2">
        <v>243821.4716222061</v>
      </c>
      <c r="Q74" s="2">
        <v>242031.01352850712</v>
      </c>
      <c r="R74" s="2">
        <v>243171.12819047182</v>
      </c>
      <c r="S74" s="2">
        <v>241849.54161977323</v>
      </c>
      <c r="T74" s="2">
        <v>244786.70533257289</v>
      </c>
      <c r="U74" s="2">
        <v>227967.59136937757</v>
      </c>
      <c r="V74" s="2">
        <v>229802.45230366965</v>
      </c>
      <c r="W74" s="8">
        <f>INDEX(전체모델결과!$A$2:$I$910,MATCH(ARIMA1차!$A74&amp;"_"&amp;ARIMA1차!W$3,전체모델결과!$A$2:$A$910,0),5)</f>
        <v>220410.97785967443</v>
      </c>
      <c r="X74" s="8">
        <f>INDEX(전체모델결과!$A$2:$I$910,MATCH(ARIMA1차!$A74&amp;"_"&amp;ARIMA1차!X$3,전체모델결과!$A$2:$A$910,0),5)</f>
        <v>212291.25133752855</v>
      </c>
      <c r="Y74" s="8">
        <f>INDEX(전체모델결과!$A$2:$I$910,MATCH(ARIMA1차!$A74&amp;"_"&amp;ARIMA1차!Y$3,전체모델결과!$A$2:$A$910,0),5)</f>
        <v>204987.85130096783</v>
      </c>
      <c r="Z74" s="8">
        <f>INDEX(전체모델결과!$A$2:$I$910,MATCH(ARIMA1차!$A74&amp;"_"&amp;ARIMA1차!Z$3,전체모델결과!$A$2:$A$910,0),5)</f>
        <v>198208.44577590778</v>
      </c>
      <c r="AA74" s="8">
        <f>INDEX(전체모델결과!$A$2:$I$910,MATCH(ARIMA1차!$A74&amp;"_"&amp;ARIMA1차!AA$3,전체모델결과!$A$2:$A$910,0),5)</f>
        <v>191765.38882330665</v>
      </c>
      <c r="AB74" s="8">
        <f>INDEX(전체모델결과!$A$2:$I$910,MATCH(ARIMA1차!$A74&amp;"_"&amp;ARIMA1차!AB$3,전체모델결과!$A$2:$A$910,0),5)</f>
        <v>185538.23176986378</v>
      </c>
      <c r="AC74" s="8">
        <f>INDEX(전체모델결과!$A$2:$I$910,MATCH(ARIMA1차!$A74&amp;"_"&amp;ARIMA1차!AC$3,전체모델결과!$A$2:$A$910,0),5)</f>
        <v>179449.65941775468</v>
      </c>
      <c r="AD74" s="8">
        <f>INDEX(전체모델결과!$A$2:$I$910,MATCH(ARIMA1차!$A74&amp;"_"&amp;ARIMA1차!AD$3,전체모델결과!$A$2:$A$910,0),5)</f>
        <v>173450.04365857385</v>
      </c>
      <c r="AE74" s="8">
        <f>INDEX(전체모델결과!$A$2:$I$910,MATCH(ARIMA1차!$A74&amp;"_"&amp;ARIMA1차!AE$3,전체모델결과!$A$2:$A$910,0),5)</f>
        <v>167507.52854145298</v>
      </c>
      <c r="AG74" s="3">
        <f>(W74-실제값!W74)^2</f>
        <v>125119658.55578229</v>
      </c>
      <c r="AH74" s="3">
        <f>(X74-실제값!X74)^2</f>
        <v>1550814535.673646</v>
      </c>
      <c r="AI74" s="3">
        <f>(Y74-실제값!Y74)^2</f>
        <v>233352101.22564387</v>
      </c>
      <c r="AJ74" s="3">
        <f>(Z74-실제값!Z74)^2</f>
        <v>709474267.76504636</v>
      </c>
      <c r="AK74" s="3">
        <f>(AA74-실제값!AA74)^2</f>
        <v>1738423266.273982</v>
      </c>
      <c r="AL74" s="3">
        <f>(AB74-실제값!AB74)^2</f>
        <v>2649758119.1148148</v>
      </c>
      <c r="AM74" s="3">
        <f>(AC74-실제값!AC74)^2</f>
        <v>3076460410.27108</v>
      </c>
      <c r="AN74" s="3">
        <f>(AD74-실제값!AD74)^2</f>
        <v>3216558496.8394046</v>
      </c>
    </row>
    <row r="75" spans="1:40" x14ac:dyDescent="0.3">
      <c r="A75" s="1">
        <v>71</v>
      </c>
      <c r="B75" s="2">
        <v>377759.1971464394</v>
      </c>
      <c r="C75" s="2">
        <v>371348.21604353207</v>
      </c>
      <c r="D75" s="2">
        <v>360702.53899307118</v>
      </c>
      <c r="E75" s="2">
        <v>363667.37813846889</v>
      </c>
      <c r="F75" s="2">
        <v>350283.4703630911</v>
      </c>
      <c r="G75" s="2">
        <v>334066.74285101966</v>
      </c>
      <c r="H75" s="2">
        <v>324944.1965527971</v>
      </c>
      <c r="I75" s="2">
        <v>317197.17151390132</v>
      </c>
      <c r="J75" s="2">
        <v>303866.10643383343</v>
      </c>
      <c r="K75" s="2">
        <v>293447.25570109044</v>
      </c>
      <c r="L75" s="2">
        <v>292969.25526602578</v>
      </c>
      <c r="M75" s="2">
        <v>283825.66152129247</v>
      </c>
      <c r="N75" s="2">
        <v>270546.48166363395</v>
      </c>
      <c r="O75" s="2">
        <v>270278.15680915362</v>
      </c>
      <c r="P75" s="2">
        <v>264958.70995576167</v>
      </c>
      <c r="Q75" s="2">
        <v>257896.36838586885</v>
      </c>
      <c r="R75" s="2">
        <v>257944.25379365729</v>
      </c>
      <c r="S75" s="2">
        <v>258534.65564074813</v>
      </c>
      <c r="T75" s="2">
        <v>265915.4903513894</v>
      </c>
      <c r="U75" s="2">
        <v>264291.58569213725</v>
      </c>
      <c r="V75" s="2">
        <v>251519.3381653621</v>
      </c>
      <c r="W75" s="8">
        <f>INDEX(전체모델결과!$A$2:$I$910,MATCH(ARIMA1차!$A75&amp;"_"&amp;ARIMA1차!W$3,전체모델결과!$A$2:$A$910,0),5)</f>
        <v>243875.27710853648</v>
      </c>
      <c r="X75" s="8">
        <f>INDEX(전체모델결과!$A$2:$I$910,MATCH(ARIMA1차!$A75&amp;"_"&amp;ARIMA1차!X$3,전체모델결과!$A$2:$A$910,0),5)</f>
        <v>236403.91930864551</v>
      </c>
      <c r="Y75" s="8">
        <f>INDEX(전체모델결과!$A$2:$I$910,MATCH(ARIMA1차!$A75&amp;"_"&amp;ARIMA1차!Y$3,전체모델결과!$A$2:$A$910,0),5)</f>
        <v>229081.32278969258</v>
      </c>
      <c r="Z75" s="8">
        <f>INDEX(전체모델결과!$A$2:$I$910,MATCH(ARIMA1차!$A75&amp;"_"&amp;ARIMA1차!Z$3,전체모델결과!$A$2:$A$910,0),5)</f>
        <v>221886.86466892858</v>
      </c>
      <c r="AA75" s="8">
        <f>INDEX(전체모델결과!$A$2:$I$910,MATCH(ARIMA1차!$A75&amp;"_"&amp;ARIMA1차!AA$3,전체모델결과!$A$2:$A$910,0),5)</f>
        <v>214802.78102859098</v>
      </c>
      <c r="AB75" s="8">
        <f>INDEX(전체모델결과!$A$2:$I$910,MATCH(ARIMA1차!$A75&amp;"_"&amp;ARIMA1차!AB$3,전체모델결과!$A$2:$A$910,0),5)</f>
        <v>207813.77057553869</v>
      </c>
      <c r="AC75" s="8">
        <f>INDEX(전체모델결과!$A$2:$I$910,MATCH(ARIMA1차!$A75&amp;"_"&amp;ARIMA1차!AC$3,전체모델결과!$A$2:$A$910,0),5)</f>
        <v>200906.65324583443</v>
      </c>
      <c r="AD75" s="8">
        <f>INDEX(전체모델결과!$A$2:$I$910,MATCH(ARIMA1차!$A75&amp;"_"&amp;ARIMA1차!AD$3,전체모델결과!$A$2:$A$910,0),5)</f>
        <v>194070.07613723379</v>
      </c>
      <c r="AE75" s="8">
        <f>INDEX(전체모델결과!$A$2:$I$910,MATCH(ARIMA1차!$A75&amp;"_"&amp;ARIMA1차!AE$3,전체모델결과!$A$2:$A$910,0),5)</f>
        <v>187294.26020844656</v>
      </c>
      <c r="AG75" s="3">
        <f>(W75-실제값!W75)^2</f>
        <v>37889943.057500884</v>
      </c>
      <c r="AH75" s="3">
        <f>(X75-실제값!X75)^2</f>
        <v>313540081.1739102</v>
      </c>
      <c r="AI75" s="3">
        <f>(Y75-실제값!Y75)^2</f>
        <v>1932621435.1975534</v>
      </c>
      <c r="AJ75" s="3">
        <f>(Z75-실제값!Z75)^2</f>
        <v>180954220.44167531</v>
      </c>
      <c r="AK75" s="3">
        <f>(AA75-실제값!AA75)^2</f>
        <v>1046492891.3297766</v>
      </c>
      <c r="AL75" s="3">
        <f>(AB75-실제값!AB75)^2</f>
        <v>1685870923.2789557</v>
      </c>
      <c r="AM75" s="3">
        <f>(AC75-실제값!AC75)^2</f>
        <v>2821476906.3364344</v>
      </c>
      <c r="AN75" s="3">
        <f>(AD75-실제값!AD75)^2</f>
        <v>3123307000.1845927</v>
      </c>
    </row>
    <row r="76" spans="1:40" x14ac:dyDescent="0.3">
      <c r="A76" s="1">
        <v>72</v>
      </c>
      <c r="B76" s="2">
        <v>396335.86089576263</v>
      </c>
      <c r="C76" s="2">
        <v>398947.91102320241</v>
      </c>
      <c r="D76" s="2">
        <v>393648.85139483825</v>
      </c>
      <c r="E76" s="2">
        <v>388749.36665192782</v>
      </c>
      <c r="F76" s="2">
        <v>392149.47966115049</v>
      </c>
      <c r="G76" s="2">
        <v>375347.66874518484</v>
      </c>
      <c r="H76" s="2">
        <v>355319.69629333558</v>
      </c>
      <c r="I76" s="2">
        <v>344897.86876140698</v>
      </c>
      <c r="J76" s="2">
        <v>336249.11492297886</v>
      </c>
      <c r="K76" s="2">
        <v>318513.72825115058</v>
      </c>
      <c r="L76" s="2">
        <v>319520.51646987314</v>
      </c>
      <c r="M76" s="2">
        <v>305857.99465374852</v>
      </c>
      <c r="N76" s="2">
        <v>303911.74226876575</v>
      </c>
      <c r="O76" s="2">
        <v>296642.92110008228</v>
      </c>
      <c r="P76" s="2">
        <v>287735.79277912737</v>
      </c>
      <c r="Q76" s="2">
        <v>289055.88567027304</v>
      </c>
      <c r="R76" s="2">
        <v>282249.39402506343</v>
      </c>
      <c r="S76" s="2">
        <v>278277.63751375797</v>
      </c>
      <c r="T76" s="2">
        <v>281440.23572797858</v>
      </c>
      <c r="U76" s="2">
        <v>287202.12161409768</v>
      </c>
      <c r="V76" s="2">
        <v>287962.25075819565</v>
      </c>
      <c r="W76" s="8">
        <f>INDEX(전체모델결과!$A$2:$I$910,MATCH(ARIMA1차!$A76&amp;"_"&amp;ARIMA1차!W$3,전체모델결과!$A$2:$A$910,0),5)</f>
        <v>280510.98094240308</v>
      </c>
      <c r="X76" s="8">
        <f>INDEX(전체모델결과!$A$2:$I$910,MATCH(ARIMA1차!$A76&amp;"_"&amp;ARIMA1차!X$3,전체모델결과!$A$2:$A$910,0),5)</f>
        <v>273284.26566681749</v>
      </c>
      <c r="Y76" s="8">
        <f>INDEX(전체모델결과!$A$2:$I$910,MATCH(ARIMA1차!$A76&amp;"_"&amp;ARIMA1차!Y$3,전체모델결과!$A$2:$A$910,0),5)</f>
        <v>266251.24331482069</v>
      </c>
      <c r="Z76" s="8">
        <f>INDEX(전체모델결과!$A$2:$I$910,MATCH(ARIMA1차!$A76&amp;"_"&amp;ARIMA1차!Z$3,전체모델결과!$A$2:$A$910,0),5)</f>
        <v>259385.29373104047</v>
      </c>
      <c r="AA76" s="8">
        <f>INDEX(전체모델결과!$A$2:$I$910,MATCH(ARIMA1차!$A76&amp;"_"&amp;ARIMA1차!AA$3,전체모델결과!$A$2:$A$910,0),5)</f>
        <v>252663.45529682288</v>
      </c>
      <c r="AB76" s="8">
        <f>INDEX(전체모델결과!$A$2:$I$910,MATCH(ARIMA1차!$A76&amp;"_"&amp;ARIMA1차!AB$3,전체모델결과!$A$2:$A$910,0),5)</f>
        <v>246065.92211982459</v>
      </c>
      <c r="AC76" s="8">
        <f>INDEX(전체모델결과!$A$2:$I$910,MATCH(ARIMA1차!$A76&amp;"_"&amp;ARIMA1차!AC$3,전체모델결과!$A$2:$A$910,0),5)</f>
        <v>239575.6103272886</v>
      </c>
      <c r="AD76" s="8">
        <f>INDEX(전체모델결과!$A$2:$I$910,MATCH(ARIMA1차!$A76&amp;"_"&amp;ARIMA1차!AD$3,전체모델결과!$A$2:$A$910,0),5)</f>
        <v>233177.78396572266</v>
      </c>
      <c r="AE76" s="8">
        <f>INDEX(전체모델결과!$A$2:$I$910,MATCH(ARIMA1차!$A76&amp;"_"&amp;ARIMA1차!AE$3,전체모델결과!$A$2:$A$910,0),5)</f>
        <v>226859.73231500536</v>
      </c>
      <c r="AG76" s="3">
        <f>(W76-실제값!W76)^2</f>
        <v>146500525.02371857</v>
      </c>
      <c r="AH76" s="3">
        <f>(X76-실제값!X76)^2</f>
        <v>26498154.79487944</v>
      </c>
      <c r="AI76" s="3">
        <f>(Y76-실제값!Y76)^2</f>
        <v>65922864.411893494</v>
      </c>
      <c r="AJ76" s="3">
        <f>(Z76-실제값!Z76)^2</f>
        <v>1014270649.0333772</v>
      </c>
      <c r="AK76" s="3">
        <f>(AA76-실제값!AA76)^2</f>
        <v>59134621.839782864</v>
      </c>
      <c r="AL76" s="3">
        <f>(AB76-실제값!AB76)^2</f>
        <v>433546737.30005848</v>
      </c>
      <c r="AM76" s="3">
        <f>(AC76-실제값!AC76)^2</f>
        <v>859230807.34510243</v>
      </c>
      <c r="AN76" s="3">
        <f>(AD76-실제값!AD76)^2</f>
        <v>1250785130.7297139</v>
      </c>
    </row>
    <row r="77" spans="1:40" x14ac:dyDescent="0.3">
      <c r="A77" s="1">
        <v>73</v>
      </c>
      <c r="B77" s="2">
        <v>433798.58750424493</v>
      </c>
      <c r="C77" s="2">
        <v>421005.34631656081</v>
      </c>
      <c r="D77" s="2">
        <v>422686.83068617643</v>
      </c>
      <c r="E77" s="2">
        <v>414485.22545910452</v>
      </c>
      <c r="F77" s="2">
        <v>413671.26296817913</v>
      </c>
      <c r="G77" s="2">
        <v>403172.32840437797</v>
      </c>
      <c r="H77" s="2">
        <v>394987.35210488085</v>
      </c>
      <c r="I77" s="2">
        <v>381711.90951310599</v>
      </c>
      <c r="J77" s="2">
        <v>371682.96312805428</v>
      </c>
      <c r="K77" s="2">
        <v>347304.75347118697</v>
      </c>
      <c r="L77" s="2">
        <v>353857.41127564874</v>
      </c>
      <c r="M77" s="2">
        <v>334484.21110540058</v>
      </c>
      <c r="N77" s="2">
        <v>328505.11719678459</v>
      </c>
      <c r="O77" s="2">
        <v>332840.83012127667</v>
      </c>
      <c r="P77" s="2">
        <v>310160.41900473076</v>
      </c>
      <c r="Q77" s="2">
        <v>309294.06549077196</v>
      </c>
      <c r="R77" s="2">
        <v>313028.50126096437</v>
      </c>
      <c r="S77" s="2">
        <v>301604.48468533822</v>
      </c>
      <c r="T77" s="2">
        <v>302702.39854440914</v>
      </c>
      <c r="U77" s="2">
        <v>306130.78693650296</v>
      </c>
      <c r="V77" s="2">
        <v>312368.16526361997</v>
      </c>
      <c r="W77" s="8">
        <f>INDEX(전체모델결과!$A$2:$I$910,MATCH(ARIMA1차!$A77&amp;"_"&amp;ARIMA1차!W$3,전체모델결과!$A$2:$A$910,0),5)</f>
        <v>300128.05564679811</v>
      </c>
      <c r="X77" s="8">
        <f>INDEX(전체모델결과!$A$2:$I$910,MATCH(ARIMA1차!$A77&amp;"_"&amp;ARIMA1차!X$3,전체모델결과!$A$2:$A$910,0),5)</f>
        <v>289452.05381314066</v>
      </c>
      <c r="Y77" s="8">
        <f>INDEX(전체모델결과!$A$2:$I$910,MATCH(ARIMA1차!$A77&amp;"_"&amp;ARIMA1차!Y$3,전체모델결과!$A$2:$A$910,0),5)</f>
        <v>279894.62053991196</v>
      </c>
      <c r="Z77" s="8">
        <f>INDEX(전체모델결과!$A$2:$I$910,MATCH(ARIMA1차!$A77&amp;"_"&amp;ARIMA1차!Z$3,전체모델결과!$A$2:$A$910,0),5)</f>
        <v>271137.12934091681</v>
      </c>
      <c r="AA77" s="8">
        <f>INDEX(전체모델결과!$A$2:$I$910,MATCH(ARIMA1차!$A77&amp;"_"&amp;ARIMA1차!AA$3,전체모델결과!$A$2:$A$910,0),5)</f>
        <v>262951.71512026771</v>
      </c>
      <c r="AB77" s="8">
        <f>INDEX(전체모델결과!$A$2:$I$910,MATCH(ARIMA1차!$A77&amp;"_"&amp;ARIMA1차!AB$3,전체모델결과!$A$2:$A$910,0),5)</f>
        <v>255175.42060928183</v>
      </c>
      <c r="AC77" s="8">
        <f>INDEX(전체모델결과!$A$2:$I$910,MATCH(ARIMA1차!$A77&amp;"_"&amp;ARIMA1차!AC$3,전체모델결과!$A$2:$A$910,0),5)</f>
        <v>247691.70724238569</v>
      </c>
      <c r="AD77" s="8">
        <f>INDEX(전체모델결과!$A$2:$I$910,MATCH(ARIMA1차!$A77&amp;"_"&amp;ARIMA1차!AD$3,전체모델결과!$A$2:$A$910,0),5)</f>
        <v>240417.23269693257</v>
      </c>
      <c r="AE77" s="8">
        <f>INDEX(전체모델결과!$A$2:$I$910,MATCH(ARIMA1차!$A77&amp;"_"&amp;ARIMA1차!AE$3,전체모델결과!$A$2:$A$910,0),5)</f>
        <v>233292.39487715939</v>
      </c>
      <c r="AG77" s="3">
        <f>(W77-실제값!W77)^2</f>
        <v>110852394.94668509</v>
      </c>
      <c r="AH77" s="3">
        <f>(X77-실제값!X77)^2</f>
        <v>6089709.6662426377</v>
      </c>
      <c r="AI77" s="3">
        <f>(Y77-실제값!Y77)^2</f>
        <v>138218335.16397732</v>
      </c>
      <c r="AJ77" s="3">
        <f>(Z77-실제값!Z77)^2</f>
        <v>505620412.74071723</v>
      </c>
      <c r="AK77" s="3">
        <f>(AA77-실제값!AA77)^2</f>
        <v>3225810714.6367998</v>
      </c>
      <c r="AL77" s="3">
        <f>(AB77-실제값!AB77)^2</f>
        <v>470639072.27332675</v>
      </c>
      <c r="AM77" s="3">
        <f>(AC77-실제값!AC77)^2</f>
        <v>1762979111.0660231</v>
      </c>
      <c r="AN77" s="3">
        <f>(AD77-실제값!AD77)^2</f>
        <v>2165131053.4233513</v>
      </c>
    </row>
    <row r="78" spans="1:40" x14ac:dyDescent="0.3">
      <c r="A78" s="1">
        <v>74</v>
      </c>
      <c r="B78" s="2">
        <v>480336.36509771581</v>
      </c>
      <c r="C78" s="2">
        <v>459664.47304336395</v>
      </c>
      <c r="D78" s="2">
        <v>446813.89810274035</v>
      </c>
      <c r="E78" s="2">
        <v>455486.08250445785</v>
      </c>
      <c r="F78" s="2">
        <v>446281.61283269676</v>
      </c>
      <c r="G78" s="2">
        <v>433028.19427386514</v>
      </c>
      <c r="H78" s="2">
        <v>427387.45579113567</v>
      </c>
      <c r="I78" s="2">
        <v>418674.09345069813</v>
      </c>
      <c r="J78" s="2">
        <v>399443.96521466173</v>
      </c>
      <c r="K78" s="2">
        <v>383943.0366640751</v>
      </c>
      <c r="L78" s="2">
        <v>375800.18599225843</v>
      </c>
      <c r="M78" s="2">
        <v>366334.07751381822</v>
      </c>
      <c r="N78" s="2">
        <v>355618.47920299351</v>
      </c>
      <c r="O78" s="2">
        <v>356380.82931698929</v>
      </c>
      <c r="P78" s="2">
        <v>348020.85318502615</v>
      </c>
      <c r="Q78" s="2">
        <v>337788.4922005444</v>
      </c>
      <c r="R78" s="2">
        <v>334084.15401930548</v>
      </c>
      <c r="S78" s="2">
        <v>333729.97319780738</v>
      </c>
      <c r="T78" s="2">
        <v>330634.49958258052</v>
      </c>
      <c r="U78" s="2">
        <v>328020.40013333323</v>
      </c>
      <c r="V78" s="2">
        <v>333014.83670849964</v>
      </c>
      <c r="W78" s="8">
        <f>INDEX(전체모델결과!$A$2:$I$910,MATCH(ARIMA1차!$A78&amp;"_"&amp;ARIMA1차!W$3,전체모델결과!$A$2:$A$910,0),5)</f>
        <v>326654.5420804692</v>
      </c>
      <c r="X78" s="8">
        <f>INDEX(전체모델결과!$A$2:$I$910,MATCH(ARIMA1차!$A78&amp;"_"&amp;ARIMA1차!X$3,전체모델결과!$A$2:$A$910,0),5)</f>
        <v>312203.28542177822</v>
      </c>
      <c r="Y78" s="8">
        <f>INDEX(전체모델결과!$A$2:$I$910,MATCH(ARIMA1차!$A78&amp;"_"&amp;ARIMA1차!Y$3,전체모델결과!$A$2:$A$910,0),5)</f>
        <v>300186.28052816889</v>
      </c>
      <c r="Z78" s="8">
        <f>INDEX(전체모델결과!$A$2:$I$910,MATCH(ARIMA1차!$A78&amp;"_"&amp;ARIMA1차!Z$3,전체모델결과!$A$2:$A$910,0),5)</f>
        <v>289730.46311786462</v>
      </c>
      <c r="AA78" s="8">
        <f>INDEX(전체모델결과!$A$2:$I$910,MATCH(ARIMA1차!$A78&amp;"_"&amp;ARIMA1차!AA$3,전체모델결과!$A$2:$A$910,0),5)</f>
        <v>280275.9005461068</v>
      </c>
      <c r="AB78" s="8">
        <f>INDEX(전체모델결과!$A$2:$I$910,MATCH(ARIMA1차!$A78&amp;"_"&amp;ARIMA1차!AB$3,전체모델결과!$A$2:$A$910,0),5)</f>
        <v>271463.48458545771</v>
      </c>
      <c r="AC78" s="8">
        <f>INDEX(전체모델결과!$A$2:$I$910,MATCH(ARIMA1차!$A78&amp;"_"&amp;ARIMA1차!AC$3,전체모델결과!$A$2:$A$910,0),5)</f>
        <v>263062.90410793229</v>
      </c>
      <c r="AD78" s="8">
        <f>INDEX(전체모델결과!$A$2:$I$910,MATCH(ARIMA1차!$A78&amp;"_"&amp;ARIMA1차!AD$3,전체모델결과!$A$2:$A$910,0),5)</f>
        <v>254926.45095308305</v>
      </c>
      <c r="AE78" s="8">
        <f>INDEX(전체모델결과!$A$2:$I$910,MATCH(ARIMA1차!$A78&amp;"_"&amp;ARIMA1차!AE$3,전체모델결과!$A$2:$A$910,0),5)</f>
        <v>246959.39369888627</v>
      </c>
      <c r="AG78" s="3">
        <f>(W78-실제값!W78)^2</f>
        <v>116187868.19952846</v>
      </c>
      <c r="AH78" s="3">
        <f>(X78-실제값!X78)^2</f>
        <v>842461098.85539579</v>
      </c>
      <c r="AI78" s="3">
        <f>(Y78-실제값!Y78)^2</f>
        <v>272983790.07409889</v>
      </c>
      <c r="AJ78" s="3">
        <f>(Z78-실제값!Z78)^2</f>
        <v>477176229.19638914</v>
      </c>
      <c r="AK78" s="3">
        <f>(AA78-실제값!AA78)^2</f>
        <v>2911804243.7487364</v>
      </c>
      <c r="AL78" s="3">
        <f>(AB78-실제값!AB78)^2</f>
        <v>6258829348.0117493</v>
      </c>
      <c r="AM78" s="3">
        <f>(AC78-실제값!AC78)^2</f>
        <v>1374009516.6265357</v>
      </c>
      <c r="AN78" s="3">
        <f>(AD78-실제값!AD78)^2</f>
        <v>3220457036.2596307</v>
      </c>
    </row>
    <row r="79" spans="1:40" x14ac:dyDescent="0.3">
      <c r="A79" s="1">
        <v>75</v>
      </c>
      <c r="B79" s="2">
        <v>532144.55469575385</v>
      </c>
      <c r="C79" s="2">
        <v>509527.29658479779</v>
      </c>
      <c r="D79" s="2">
        <v>493591.37314254121</v>
      </c>
      <c r="E79" s="2">
        <v>484604.64712556452</v>
      </c>
      <c r="F79" s="2">
        <v>491946.29652078147</v>
      </c>
      <c r="G79" s="2">
        <v>476568.54879663908</v>
      </c>
      <c r="H79" s="2">
        <v>465265.77133409609</v>
      </c>
      <c r="I79" s="2">
        <v>461197.23541344277</v>
      </c>
      <c r="J79" s="2">
        <v>453052.42868382903</v>
      </c>
      <c r="K79" s="2">
        <v>425522.92535773414</v>
      </c>
      <c r="L79" s="2">
        <v>419521.22598337167</v>
      </c>
      <c r="M79" s="2">
        <v>400114.49741940474</v>
      </c>
      <c r="N79" s="2">
        <v>396273.08122428023</v>
      </c>
      <c r="O79" s="2">
        <v>394348.10821517563</v>
      </c>
      <c r="P79" s="2">
        <v>378232.18532627367</v>
      </c>
      <c r="Q79" s="2">
        <v>384371.87438504718</v>
      </c>
      <c r="R79" s="2">
        <v>366061.81632374111</v>
      </c>
      <c r="S79" s="2">
        <v>360420.58935627161</v>
      </c>
      <c r="T79" s="2">
        <v>365390.64806975372</v>
      </c>
      <c r="U79" s="2">
        <v>360980.17341840576</v>
      </c>
      <c r="V79" s="2">
        <v>362185.52207084588</v>
      </c>
      <c r="W79" s="8">
        <f>INDEX(전체모델결과!$A$2:$I$910,MATCH(ARIMA1차!$A79&amp;"_"&amp;ARIMA1차!W$3,전체모델결과!$A$2:$A$910,0),5)</f>
        <v>346923.67804914626</v>
      </c>
      <c r="X79" s="8">
        <f>INDEX(전체모델결과!$A$2:$I$910,MATCH(ARIMA1차!$A79&amp;"_"&amp;ARIMA1차!X$3,전체모델결과!$A$2:$A$910,0),5)</f>
        <v>333925.61160919681</v>
      </c>
      <c r="Y79" s="8">
        <f>INDEX(전체모델결과!$A$2:$I$910,MATCH(ARIMA1차!$A79&amp;"_"&amp;ARIMA1차!Y$3,전체모델결과!$A$2:$A$910,0),5)</f>
        <v>322406.68498937244</v>
      </c>
      <c r="Z79" s="8">
        <f>INDEX(전체모델결과!$A$2:$I$910,MATCH(ARIMA1차!$A79&amp;"_"&amp;ARIMA1차!Z$3,전체모델결과!$A$2:$A$910,0),5)</f>
        <v>311854.22019207577</v>
      </c>
      <c r="AA79" s="8">
        <f>INDEX(전체모델결과!$A$2:$I$910,MATCH(ARIMA1차!$A79&amp;"_"&amp;ARIMA1차!AA$3,전체모델결과!$A$2:$A$910,0),5)</f>
        <v>301933.23623364914</v>
      </c>
      <c r="AB79" s="8">
        <f>INDEX(전체모델결과!$A$2:$I$910,MATCH(ARIMA1차!$A79&amp;"_"&amp;ARIMA1차!AB$3,전체모델결과!$A$2:$A$910,0),5)</f>
        <v>292424.85838190472</v>
      </c>
      <c r="AC79" s="8">
        <f>INDEX(전체모델결과!$A$2:$I$910,MATCH(ARIMA1차!$A79&amp;"_"&amp;ARIMA1차!AC$3,전체모델결과!$A$2:$A$910,0),5)</f>
        <v>283186.07509075303</v>
      </c>
      <c r="AD79" s="8">
        <f>INDEX(전체모델결과!$A$2:$I$910,MATCH(ARIMA1차!$A79&amp;"_"&amp;ARIMA1차!AD$3,전체모델결과!$A$2:$A$910,0),5)</f>
        <v>274123.44340259855</v>
      </c>
      <c r="AE79" s="8">
        <f>INDEX(전체모델결과!$A$2:$I$910,MATCH(ARIMA1차!$A79&amp;"_"&amp;ARIMA1차!AE$3,전체모델결과!$A$2:$A$910,0),5)</f>
        <v>265175.90820292552</v>
      </c>
      <c r="AG79" s="3">
        <f>(W79-실제값!W79)^2</f>
        <v>341871027.618954</v>
      </c>
      <c r="AH79" s="3">
        <f>(X79-실제값!X79)^2</f>
        <v>913138726.34369314</v>
      </c>
      <c r="AI79" s="3">
        <f>(Y79-실제값!Y79)^2</f>
        <v>2278071326.1443334</v>
      </c>
      <c r="AJ79" s="3">
        <f>(Z79-실제값!Z79)^2</f>
        <v>755937523.86750126</v>
      </c>
      <c r="AK79" s="3">
        <f>(AA79-실제값!AA79)^2</f>
        <v>2185498687.585443</v>
      </c>
      <c r="AL79" s="3">
        <f>(AB79-실제값!AB79)^2</f>
        <v>5337360367.9451685</v>
      </c>
      <c r="AM79" s="3">
        <f>(AC79-실제값!AC79)^2</f>
        <v>9930125351.8150635</v>
      </c>
      <c r="AN79" s="3">
        <f>(AD79-실제값!AD79)^2</f>
        <v>2539102895.8512917</v>
      </c>
    </row>
    <row r="80" spans="1:40" x14ac:dyDescent="0.3">
      <c r="A80" s="1">
        <v>76</v>
      </c>
      <c r="B80" s="2">
        <v>560656.16365169326</v>
      </c>
      <c r="C80" s="2">
        <v>575107.96165233944</v>
      </c>
      <c r="D80" s="2">
        <v>549804.22452846041</v>
      </c>
      <c r="E80" s="2">
        <v>535990.51708365662</v>
      </c>
      <c r="F80" s="2">
        <v>524412.77473152988</v>
      </c>
      <c r="G80" s="2">
        <v>522355.50693634868</v>
      </c>
      <c r="H80" s="2">
        <v>512752.99873945606</v>
      </c>
      <c r="I80" s="2">
        <v>499213.94559589319</v>
      </c>
      <c r="J80" s="2">
        <v>493332.0745069242</v>
      </c>
      <c r="K80" s="2">
        <v>464394.61232136085</v>
      </c>
      <c r="L80" s="2">
        <v>448741.62682611565</v>
      </c>
      <c r="M80" s="2">
        <v>446783.34283555381</v>
      </c>
      <c r="N80" s="2">
        <v>422540.36350320274</v>
      </c>
      <c r="O80" s="2">
        <v>422193.65089633898</v>
      </c>
      <c r="P80" s="2">
        <v>406151.31925539277</v>
      </c>
      <c r="Q80" s="2">
        <v>409840.55601589882</v>
      </c>
      <c r="R80" s="2">
        <v>415900.0147443302</v>
      </c>
      <c r="S80" s="2">
        <v>393951.97461821715</v>
      </c>
      <c r="T80" s="2">
        <v>395691.79953633365</v>
      </c>
      <c r="U80" s="2">
        <v>397551.48879546026</v>
      </c>
      <c r="V80" s="2">
        <v>394694.86621944734</v>
      </c>
      <c r="W80" s="8">
        <f>INDEX(전체모델결과!$A$2:$I$910,MATCH(ARIMA1차!$A80&amp;"_"&amp;ARIMA1차!W$3,전체모델결과!$A$2:$A$910,0),5)</f>
        <v>379158.47429253958</v>
      </c>
      <c r="X80" s="8">
        <f>INDEX(전체모델결과!$A$2:$I$910,MATCH(ARIMA1차!$A80&amp;"_"&amp;ARIMA1차!X$3,전체모델결과!$A$2:$A$910,0),5)</f>
        <v>365798.04086981824</v>
      </c>
      <c r="Y80" s="8">
        <f>INDEX(전체모델결과!$A$2:$I$910,MATCH(ARIMA1차!$A80&amp;"_"&amp;ARIMA1차!Y$3,전체모델결과!$A$2:$A$910,0),5)</f>
        <v>353867.78832867049</v>
      </c>
      <c r="Z80" s="8">
        <f>INDEX(전체모델결과!$A$2:$I$910,MATCH(ARIMA1차!$A80&amp;"_"&amp;ARIMA1차!Z$3,전체모델결과!$A$2:$A$910,0),5)</f>
        <v>342877.54330608738</v>
      </c>
      <c r="AA80" s="8">
        <f>INDEX(전체모델결과!$A$2:$I$910,MATCH(ARIMA1차!$A80&amp;"_"&amp;ARIMA1차!AA$3,전체모델결과!$A$2:$A$910,0),5)</f>
        <v>332505.13211581344</v>
      </c>
      <c r="AB80" s="8">
        <f>INDEX(전체모델결과!$A$2:$I$910,MATCH(ARIMA1차!$A80&amp;"_"&amp;ARIMA1차!AB$3,전체모델결과!$A$2:$A$910,0),5)</f>
        <v>322538.80134171393</v>
      </c>
      <c r="AC80" s="8">
        <f>INDEX(전체모델결과!$A$2:$I$910,MATCH(ARIMA1차!$A80&amp;"_"&amp;ARIMA1차!AC$3,전체모델결과!$A$2:$A$910,0),5)</f>
        <v>312839.3729219035</v>
      </c>
      <c r="AD80" s="8">
        <f>INDEX(전체모델결과!$A$2:$I$910,MATCH(ARIMA1차!$A80&amp;"_"&amp;ARIMA1차!AD$3,전체모델결과!$A$2:$A$910,0),5)</f>
        <v>303315.37001852796</v>
      </c>
      <c r="AE80" s="8">
        <f>INDEX(전체모델결과!$A$2:$I$910,MATCH(ARIMA1차!$A80&amp;"_"&amp;ARIMA1차!AE$3,전체모델결과!$A$2:$A$910,0),5)</f>
        <v>293906.66812813963</v>
      </c>
      <c r="AG80" s="3">
        <f>(W80-실제값!W80)^2</f>
        <v>126739973.89509366</v>
      </c>
      <c r="AH80" s="3">
        <f>(X80-실제값!X80)^2</f>
        <v>724505001.10547149</v>
      </c>
      <c r="AI80" s="3">
        <f>(Y80-실제값!Y80)^2</f>
        <v>2096886559.7138886</v>
      </c>
      <c r="AJ80" s="3">
        <f>(Z80-실제값!Z80)^2</f>
        <v>2759991101.3492641</v>
      </c>
      <c r="AK80" s="3">
        <f>(AA80-실제값!AA80)^2</f>
        <v>2438821174.4031229</v>
      </c>
      <c r="AL80" s="3">
        <f>(AB80-실제값!AB80)^2</f>
        <v>3432574279.4982033</v>
      </c>
      <c r="AM80" s="3">
        <f>(AC80-실제값!AC80)^2</f>
        <v>7036335927.8715591</v>
      </c>
      <c r="AN80" s="3">
        <f>(AD80-실제값!AD80)^2</f>
        <v>10852528197.585384</v>
      </c>
    </row>
    <row r="81" spans="1:40" x14ac:dyDescent="0.3">
      <c r="A81" s="1">
        <v>77</v>
      </c>
      <c r="B81" s="2">
        <v>629432.82494567847</v>
      </c>
      <c r="C81" s="2">
        <v>603298.29289462918</v>
      </c>
      <c r="D81" s="2">
        <v>618472.73778075492</v>
      </c>
      <c r="E81" s="2">
        <v>590088.33284891932</v>
      </c>
      <c r="F81" s="2">
        <v>582009.27307864442</v>
      </c>
      <c r="G81" s="2">
        <v>564467.65657481668</v>
      </c>
      <c r="H81" s="2">
        <v>563065.29364075069</v>
      </c>
      <c r="I81" s="2">
        <v>550352.23817896005</v>
      </c>
      <c r="J81" s="2">
        <v>530151.85182000301</v>
      </c>
      <c r="K81" s="2">
        <v>514996.57449046837</v>
      </c>
      <c r="L81" s="2">
        <v>510383.76510816906</v>
      </c>
      <c r="M81" s="2">
        <v>483586.98812452401</v>
      </c>
      <c r="N81" s="2">
        <v>472654.71515739447</v>
      </c>
      <c r="O81" s="2">
        <v>465478.77280929446</v>
      </c>
      <c r="P81" s="2">
        <v>452202.21052964573</v>
      </c>
      <c r="Q81" s="2">
        <v>448625.51338297396</v>
      </c>
      <c r="R81" s="2">
        <v>441200.17035840161</v>
      </c>
      <c r="S81" s="2">
        <v>448251.86616033624</v>
      </c>
      <c r="T81" s="2">
        <v>438899.16755830433</v>
      </c>
      <c r="U81" s="2">
        <v>434078.7033859574</v>
      </c>
      <c r="V81" s="2">
        <v>438945.93324176082</v>
      </c>
      <c r="W81" s="8">
        <f>INDEX(전체모델결과!$A$2:$I$910,MATCH(ARIMA1차!$A81&amp;"_"&amp;ARIMA1차!W$3,전체모델결과!$A$2:$A$910,0),5)</f>
        <v>422471.41349129565</v>
      </c>
      <c r="X81" s="8">
        <f>INDEX(전체모델결과!$A$2:$I$910,MATCH(ARIMA1차!$A81&amp;"_"&amp;ARIMA1차!X$3,전체모델결과!$A$2:$A$910,0),5)</f>
        <v>407831.54306734126</v>
      </c>
      <c r="Y81" s="8">
        <f>INDEX(전체모델결과!$A$2:$I$910,MATCH(ARIMA1차!$A81&amp;"_"&amp;ARIMA1차!Y$3,전체모델결과!$A$2:$A$910,0),5)</f>
        <v>394500.44768201833</v>
      </c>
      <c r="Z81" s="8">
        <f>INDEX(전체모델결과!$A$2:$I$910,MATCH(ARIMA1차!$A81&amp;"_"&amp;ARIMA1차!Z$3,전체모델결과!$A$2:$A$910,0),5)</f>
        <v>382102.98690304434</v>
      </c>
      <c r="AA81" s="8">
        <f>INDEX(전체모델결과!$A$2:$I$910,MATCH(ARIMA1차!$A81&amp;"_"&amp;ARIMA1차!AA$3,전체모델결과!$A$2:$A$910,0),5)</f>
        <v>370371.54858968733</v>
      </c>
      <c r="AB81" s="8">
        <f>INDEX(전체모델결과!$A$2:$I$910,MATCH(ARIMA1차!$A81&amp;"_"&amp;ARIMA1차!AB$3,전체모델결과!$A$2:$A$910,0),5)</f>
        <v>359115.22754565452</v>
      </c>
      <c r="AC81" s="8">
        <f>INDEX(전체모델결과!$A$2:$I$910,MATCH(ARIMA1차!$A81&amp;"_"&amp;ARIMA1차!AC$3,전체모델결과!$A$2:$A$910,0),5)</f>
        <v>348197.83864169015</v>
      </c>
      <c r="AD81" s="8">
        <f>INDEX(전체모델결과!$A$2:$I$910,MATCH(ARIMA1차!$A81&amp;"_"&amp;ARIMA1차!AD$3,전체모델결과!$A$2:$A$910,0),5)</f>
        <v>337522.2321417536</v>
      </c>
      <c r="AE81" s="8">
        <f>INDEX(전체모델결과!$A$2:$I$910,MATCH(ARIMA1차!$A81&amp;"_"&amp;ARIMA1차!AE$3,전체모델결과!$A$2:$A$910,0),5)</f>
        <v>327019.10480205726</v>
      </c>
      <c r="AG81" s="3">
        <f>(W81-실제값!W81)^2</f>
        <v>28681950.505847067</v>
      </c>
      <c r="AH81" s="3">
        <f>(X81-실제값!X81)^2</f>
        <v>381214236.99107963</v>
      </c>
      <c r="AI81" s="3">
        <f>(Y81-실제값!Y81)^2</f>
        <v>1525538070.9412625</v>
      </c>
      <c r="AJ81" s="3">
        <f>(Z81-실제값!Z81)^2</f>
        <v>2257874028.8333931</v>
      </c>
      <c r="AK81" s="3">
        <f>(AA81-실제값!AA81)^2</f>
        <v>6783397538.4574718</v>
      </c>
      <c r="AL81" s="3">
        <f>(AB81-실제값!AB81)^2</f>
        <v>2710146542.1387687</v>
      </c>
      <c r="AM81" s="3">
        <f>(AC81-실제값!AC81)^2</f>
        <v>5253536737.193676</v>
      </c>
      <c r="AN81" s="3">
        <f>(AD81-실제값!AD81)^2</f>
        <v>8072054456.5438833</v>
      </c>
    </row>
    <row r="82" spans="1:40" x14ac:dyDescent="0.3">
      <c r="A82" s="1">
        <v>78</v>
      </c>
      <c r="B82" s="2">
        <v>669864.56047386245</v>
      </c>
      <c r="C82" s="2">
        <v>678092.77151518024</v>
      </c>
      <c r="D82" s="2">
        <v>648743.06592183921</v>
      </c>
      <c r="E82" s="2">
        <v>667705.52128284064</v>
      </c>
      <c r="F82" s="2">
        <v>652155.41782510816</v>
      </c>
      <c r="G82" s="2">
        <v>625035.21566092595</v>
      </c>
      <c r="H82" s="2">
        <v>605732.73889718938</v>
      </c>
      <c r="I82" s="2">
        <v>605747.60792856524</v>
      </c>
      <c r="J82" s="2">
        <v>585952.73656360584</v>
      </c>
      <c r="K82" s="2">
        <v>562018.53211605409</v>
      </c>
      <c r="L82" s="2">
        <v>560159.02014623606</v>
      </c>
      <c r="M82" s="2">
        <v>533633.70612274727</v>
      </c>
      <c r="N82" s="2">
        <v>514846.08505966363</v>
      </c>
      <c r="O82" s="2">
        <v>518328.94259380875</v>
      </c>
      <c r="P82" s="2">
        <v>501609.02747962053</v>
      </c>
      <c r="Q82" s="2">
        <v>492481.04105418478</v>
      </c>
      <c r="R82" s="2">
        <v>485682.65245025588</v>
      </c>
      <c r="S82" s="2">
        <v>477212.61780246097</v>
      </c>
      <c r="T82" s="2">
        <v>492551.0359241711</v>
      </c>
      <c r="U82" s="2">
        <v>472298.34833829058</v>
      </c>
      <c r="V82" s="2">
        <v>474998.41025330621</v>
      </c>
      <c r="W82" s="8">
        <f>INDEX(전체모델결과!$A$2:$I$910,MATCH(ARIMA1차!$A82&amp;"_"&amp;ARIMA1차!W$3,전체모델결과!$A$2:$A$910,0),5)</f>
        <v>454422.6651541107</v>
      </c>
      <c r="X82" s="8">
        <f>INDEX(전체모델결과!$A$2:$I$910,MATCH(ARIMA1차!$A82&amp;"_"&amp;ARIMA1차!X$3,전체모델결과!$A$2:$A$910,0),5)</f>
        <v>438107.80715946842</v>
      </c>
      <c r="Y82" s="8">
        <f>INDEX(전체모델결과!$A$2:$I$910,MATCH(ARIMA1차!$A82&amp;"_"&amp;ARIMA1차!Y$3,전체모델결과!$A$2:$A$910,0),5)</f>
        <v>424149.71711611788</v>
      </c>
      <c r="Z82" s="8">
        <f>INDEX(전체모델결과!$A$2:$I$910,MATCH(ARIMA1차!$A82&amp;"_"&amp;ARIMA1차!Z$3,전체모델결과!$A$2:$A$910,0),5)</f>
        <v>411495.19486040086</v>
      </c>
      <c r="AA82" s="8">
        <f>INDEX(전체모델결과!$A$2:$I$910,MATCH(ARIMA1차!$A82&amp;"_"&amp;ARIMA1차!AA$3,전체모델결과!$A$2:$A$910,0),5)</f>
        <v>399561.69775950036</v>
      </c>
      <c r="AB82" s="8">
        <f>INDEX(전체모델결과!$A$2:$I$910,MATCH(ARIMA1차!$A82&amp;"_"&amp;ARIMA1차!AB$3,전체모델결과!$A$2:$A$910,0),5)</f>
        <v>388027.01173602929</v>
      </c>
      <c r="AC82" s="8">
        <f>INDEX(전체모델결과!$A$2:$I$910,MATCH(ARIMA1차!$A82&amp;"_"&amp;ARIMA1차!AC$3,전체모델결과!$A$2:$A$910,0),5)</f>
        <v>376712.9147924456</v>
      </c>
      <c r="AD82" s="8">
        <f>INDEX(전체모델결과!$A$2:$I$910,MATCH(ARIMA1차!$A82&amp;"_"&amp;ARIMA1차!AD$3,전체모델결과!$A$2:$A$910,0),5)</f>
        <v>365520.82935987529</v>
      </c>
      <c r="AE82" s="8">
        <f>INDEX(전체모델결과!$A$2:$I$910,MATCH(ARIMA1차!$A82&amp;"_"&amp;ARIMA1차!AE$3,전체모델결과!$A$2:$A$910,0),5)</f>
        <v>354396.23053556023</v>
      </c>
      <c r="AG82" s="3">
        <f>(W82-실제값!W82)^2</f>
        <v>218172269.33561331</v>
      </c>
      <c r="AH82" s="3">
        <f>(X82-실제값!X82)^2</f>
        <v>893698594.68219852</v>
      </c>
      <c r="AI82" s="3">
        <f>(Y82-실제값!Y82)^2</f>
        <v>1277036880.0672338</v>
      </c>
      <c r="AJ82" s="3">
        <f>(Z82-실제값!Z82)^2</f>
        <v>2521816195.8721342</v>
      </c>
      <c r="AK82" s="3">
        <f>(AA82-실제값!AA82)^2</f>
        <v>9349988394.701067</v>
      </c>
      <c r="AL82" s="3">
        <f>(AB82-실제값!AB82)^2</f>
        <v>10367208517.836</v>
      </c>
      <c r="AM82" s="3">
        <f>(AC82-실제값!AC82)^2</f>
        <v>6781728716.7008266</v>
      </c>
      <c r="AN82" s="3">
        <f>(AD82-실제값!AD82)^2</f>
        <v>7646255693.0210838</v>
      </c>
    </row>
    <row r="83" spans="1:40" x14ac:dyDescent="0.3">
      <c r="A83" s="1">
        <v>79</v>
      </c>
      <c r="B83" s="2">
        <v>720847.21508493263</v>
      </c>
      <c r="C83" s="2">
        <v>722739.95938732382</v>
      </c>
      <c r="D83" s="2">
        <v>728461.52855807648</v>
      </c>
      <c r="E83" s="2">
        <v>706657.97659498185</v>
      </c>
      <c r="F83" s="2">
        <v>729096.9246191734</v>
      </c>
      <c r="G83" s="2">
        <v>709484.51504422643</v>
      </c>
      <c r="H83" s="2">
        <v>680303.81385855156</v>
      </c>
      <c r="I83" s="2">
        <v>660836.38757994084</v>
      </c>
      <c r="J83" s="2">
        <v>653067.51282466587</v>
      </c>
      <c r="K83" s="2">
        <v>616858.46714544937</v>
      </c>
      <c r="L83" s="2">
        <v>613624.47532522993</v>
      </c>
      <c r="M83" s="2">
        <v>593977.25627153146</v>
      </c>
      <c r="N83" s="2">
        <v>571520.92791218089</v>
      </c>
      <c r="O83" s="2">
        <v>573107.35142686497</v>
      </c>
      <c r="P83" s="2">
        <v>542578.82507470238</v>
      </c>
      <c r="Q83" s="2">
        <v>535420.90048588731</v>
      </c>
      <c r="R83" s="2">
        <v>533253.23603315104</v>
      </c>
      <c r="S83" s="2">
        <v>530560.53346338042</v>
      </c>
      <c r="T83" s="2">
        <v>524197.47480363806</v>
      </c>
      <c r="U83" s="2">
        <v>529252.35867072712</v>
      </c>
      <c r="V83" s="2">
        <v>519574.10815479088</v>
      </c>
      <c r="W83" s="8">
        <f>INDEX(전체모델결과!$A$2:$I$910,MATCH(ARIMA1차!$A83&amp;"_"&amp;ARIMA1차!W$3,전체모델결과!$A$2:$A$910,0),5)</f>
        <v>503685.13281873299</v>
      </c>
      <c r="X83" s="8">
        <f>INDEX(전체모델결과!$A$2:$I$910,MATCH(ARIMA1차!$A83&amp;"_"&amp;ARIMA1차!X$3,전체모델결과!$A$2:$A$910,0),5)</f>
        <v>489127.95827233524</v>
      </c>
      <c r="Y83" s="8">
        <f>INDEX(전체모델결과!$A$2:$I$910,MATCH(ARIMA1차!$A83&amp;"_"&amp;ARIMA1차!Y$3,전체모델결과!$A$2:$A$910,0),5)</f>
        <v>475504.07387602923</v>
      </c>
      <c r="Z83" s="8">
        <f>INDEX(전체모델결과!$A$2:$I$910,MATCH(ARIMA1차!$A83&amp;"_"&amp;ARIMA1차!Z$3,전체모델결과!$A$2:$A$910,0),5)</f>
        <v>462534.21409889596</v>
      </c>
      <c r="AA83" s="8">
        <f>INDEX(전체모델결과!$A$2:$I$910,MATCH(ARIMA1차!$A83&amp;"_"&amp;ARIMA1차!AA$3,전체모델결과!$A$2:$A$910,0),5)</f>
        <v>450022.67717284168</v>
      </c>
      <c r="AB83" s="8">
        <f>INDEX(전체모델결과!$A$2:$I$910,MATCH(ARIMA1차!$A83&amp;"_"&amp;ARIMA1차!AB$3,전체모델결과!$A$2:$A$910,0),5)</f>
        <v>437832.3205658003</v>
      </c>
      <c r="AC83" s="8">
        <f>INDEX(전체모델결과!$A$2:$I$910,MATCH(ARIMA1차!$A83&amp;"_"&amp;ARIMA1차!AC$3,전체모델결과!$A$2:$A$910,0),5)</f>
        <v>425867.03848226019</v>
      </c>
      <c r="AD83" s="8">
        <f>INDEX(전체모델결과!$A$2:$I$910,MATCH(ARIMA1차!$A83&amp;"_"&amp;ARIMA1차!AD$3,전체모델결과!$A$2:$A$910,0),5)</f>
        <v>414059.48256727372</v>
      </c>
      <c r="AE83" s="8">
        <f>INDEX(전체모델결과!$A$2:$I$910,MATCH(ARIMA1차!$A83&amp;"_"&amp;ARIMA1차!AE$3,전체모델결과!$A$2:$A$910,0),5)</f>
        <v>402362.45690625848</v>
      </c>
      <c r="AG83" s="3">
        <f>(W83-실제값!W83)^2</f>
        <v>177966373.52305007</v>
      </c>
      <c r="AH83" s="3">
        <f>(X83-실제값!X83)^2</f>
        <v>1446973134.3413684</v>
      </c>
      <c r="AI83" s="3">
        <f>(Y83-실제값!Y83)^2</f>
        <v>1316835165.3621469</v>
      </c>
      <c r="AJ83" s="3">
        <f>(Z83-실제값!Z83)^2</f>
        <v>1526494630.230263</v>
      </c>
      <c r="AK83" s="3">
        <f>(AA83-실제값!AA83)^2</f>
        <v>5763765192.0545864</v>
      </c>
      <c r="AL83" s="3">
        <f>(AB83-실제값!AB83)^2</f>
        <v>10821427330.645885</v>
      </c>
      <c r="AM83" s="3">
        <f>(AC83-실제값!AC83)^2</f>
        <v>12401004711.395142</v>
      </c>
      <c r="AN83" s="3">
        <f>(AD83-실제값!AD83)^2</f>
        <v>8028713419.3168678</v>
      </c>
    </row>
    <row r="84" spans="1:40" x14ac:dyDescent="0.3">
      <c r="A84" s="1">
        <v>80</v>
      </c>
      <c r="B84" s="2">
        <v>847427.997128324</v>
      </c>
      <c r="C84" s="2">
        <v>839816.76191284123</v>
      </c>
      <c r="D84" s="2">
        <v>826207.71136646578</v>
      </c>
      <c r="E84" s="2">
        <v>830346.75509200373</v>
      </c>
      <c r="F84" s="2">
        <v>795609.19490016357</v>
      </c>
      <c r="G84" s="2">
        <v>843393.6724654882</v>
      </c>
      <c r="H84" s="2">
        <v>778656.66737226921</v>
      </c>
      <c r="I84" s="2">
        <v>753228.63531197573</v>
      </c>
      <c r="J84" s="2">
        <v>749244.67120134551</v>
      </c>
      <c r="K84" s="2">
        <v>725291.16719736077</v>
      </c>
      <c r="L84" s="2">
        <v>706618.46694209357</v>
      </c>
      <c r="M84" s="2">
        <v>690469.80056445254</v>
      </c>
      <c r="N84" s="2">
        <v>675066.75320074474</v>
      </c>
      <c r="O84" s="2">
        <v>655497.82190864231</v>
      </c>
      <c r="P84" s="2">
        <v>624890.3039483896</v>
      </c>
      <c r="Q84" s="2">
        <v>634838.56278055231</v>
      </c>
      <c r="R84" s="2">
        <v>603549.17018995585</v>
      </c>
      <c r="S84" s="2">
        <v>598056.06007240585</v>
      </c>
      <c r="T84" s="2">
        <v>585372.38581165508</v>
      </c>
      <c r="U84" s="2">
        <v>584816.50164808182</v>
      </c>
      <c r="V84" s="2">
        <v>593235.41003003309</v>
      </c>
      <c r="W84" s="8">
        <f>INDEX(전체모델결과!$A$2:$I$910,MATCH(ARIMA1차!$A84&amp;"_"&amp;ARIMA1차!W$3,전체모델결과!$A$2:$A$910,0),5)</f>
        <v>544703.31086679175</v>
      </c>
      <c r="X84" s="8">
        <f>INDEX(전체모델결과!$A$2:$I$910,MATCH(ARIMA1차!$A84&amp;"_"&amp;ARIMA1차!X$3,전체모델결과!$A$2:$A$910,0),5)</f>
        <v>529539.39336530492</v>
      </c>
      <c r="Y84" s="8">
        <f>INDEX(전체모델결과!$A$2:$I$910,MATCH(ARIMA1차!$A84&amp;"_"&amp;ARIMA1차!Y$3,전체모델결과!$A$2:$A$910,0),5)</f>
        <v>514375.47586381808</v>
      </c>
      <c r="Z84" s="8">
        <f>INDEX(전체모델결과!$A$2:$I$910,MATCH(ARIMA1차!$A84&amp;"_"&amp;ARIMA1차!Z$3,전체모델결과!$A$2:$A$910,0),5)</f>
        <v>499211.55836233124</v>
      </c>
      <c r="AA84" s="8">
        <f>INDEX(전체모델결과!$A$2:$I$910,MATCH(ARIMA1차!$A84&amp;"_"&amp;ARIMA1차!AA$3,전체모델결과!$A$2:$A$910,0),5)</f>
        <v>484047.6408608444</v>
      </c>
      <c r="AB84" s="8">
        <f>INDEX(전체모델결과!$A$2:$I$910,MATCH(ARIMA1차!$A84&amp;"_"&amp;ARIMA1차!AB$3,전체모델결과!$A$2:$A$910,0),5)</f>
        <v>468883.72335935757</v>
      </c>
      <c r="AC84" s="8">
        <f>INDEX(전체모델결과!$A$2:$I$910,MATCH(ARIMA1차!$A84&amp;"_"&amp;ARIMA1차!AC$3,전체모델결과!$A$2:$A$910,0),5)</f>
        <v>453719.80585787073</v>
      </c>
      <c r="AD84" s="8">
        <f>INDEX(전체모델결과!$A$2:$I$910,MATCH(ARIMA1차!$A84&amp;"_"&amp;ARIMA1차!AD$3,전체모델결과!$A$2:$A$910,0),5)</f>
        <v>438555.88835638762</v>
      </c>
      <c r="AE84" s="8">
        <f>INDEX(전체모델결과!$A$2:$I$910,MATCH(ARIMA1차!$A84&amp;"_"&amp;ARIMA1차!AE$3,전체모델결과!$A$2:$A$910,0),5)</f>
        <v>423391.97085490078</v>
      </c>
      <c r="AG84" s="3">
        <f>(W84-실제값!W84)^2</f>
        <v>562418734.41205275</v>
      </c>
      <c r="AH84" s="3">
        <f>(X84-실제값!X84)^2</f>
        <v>1805990459.9957342</v>
      </c>
      <c r="AI84" s="3">
        <f>(Y84-실제값!Y84)^2</f>
        <v>3338217153.833118</v>
      </c>
      <c r="AJ84" s="3">
        <f>(Z84-실제값!Z84)^2</f>
        <v>3041479450.4802451</v>
      </c>
      <c r="AK84" s="3">
        <f>(AA84-실제값!AA84)^2</f>
        <v>8708720385.8320541</v>
      </c>
      <c r="AL84" s="3">
        <f>(AB84-실제값!AB84)^2</f>
        <v>13104169126.199125</v>
      </c>
      <c r="AM84" s="3">
        <f>(AC84-실제값!AC84)^2</f>
        <v>20481162033.447319</v>
      </c>
      <c r="AN84" s="3">
        <f>(AD84-실제값!AD84)^2</f>
        <v>23323698000.67067</v>
      </c>
    </row>
    <row r="85" spans="1:40" x14ac:dyDescent="0.3">
      <c r="A85" s="1">
        <v>81</v>
      </c>
      <c r="B85" s="2">
        <v>941229.48749976885</v>
      </c>
      <c r="C85" s="2">
        <v>915460.32639486529</v>
      </c>
      <c r="D85" s="2">
        <v>915357.45287083229</v>
      </c>
      <c r="E85" s="2">
        <v>902201.24301491829</v>
      </c>
      <c r="F85" s="2">
        <v>913729.70195945725</v>
      </c>
      <c r="G85" s="2">
        <v>855877.80445251544</v>
      </c>
      <c r="H85" s="2">
        <v>913052.22307339741</v>
      </c>
      <c r="I85" s="2">
        <v>858067.92152727267</v>
      </c>
      <c r="J85" s="2">
        <v>814924.16361615073</v>
      </c>
      <c r="K85" s="2">
        <v>787113.84430064273</v>
      </c>
      <c r="L85" s="2">
        <v>795734.22415378911</v>
      </c>
      <c r="M85" s="2">
        <v>763204.97561898956</v>
      </c>
      <c r="N85" s="2">
        <v>743840.31010982324</v>
      </c>
      <c r="O85" s="2">
        <v>737228.10902043304</v>
      </c>
      <c r="P85" s="2">
        <v>696415.59332614881</v>
      </c>
      <c r="Q85" s="2">
        <v>687921.53196879837</v>
      </c>
      <c r="R85" s="2">
        <v>701181.16541454662</v>
      </c>
      <c r="S85" s="2">
        <v>655428.60663420032</v>
      </c>
      <c r="T85" s="2">
        <v>665652.38635181903</v>
      </c>
      <c r="U85" s="2">
        <v>640020.03820348624</v>
      </c>
      <c r="V85" s="2">
        <v>658883.34849860601</v>
      </c>
      <c r="W85" s="8">
        <f>INDEX(전체모델결과!$A$2:$I$910,MATCH(ARIMA1차!$A85&amp;"_"&amp;ARIMA1차!W$3,전체모델결과!$A$2:$A$910,0),5)</f>
        <v>609581.81107953563</v>
      </c>
      <c r="X85" s="8">
        <f>INDEX(전체모델결과!$A$2:$I$910,MATCH(ARIMA1차!$A85&amp;"_"&amp;ARIMA1차!X$3,전체모델결과!$A$2:$A$910,0),5)</f>
        <v>593299.09928153083</v>
      </c>
      <c r="Y85" s="8">
        <f>INDEX(전체모델결과!$A$2:$I$910,MATCH(ARIMA1차!$A85&amp;"_"&amp;ARIMA1차!Y$3,전체모델결과!$A$2:$A$910,0),5)</f>
        <v>577016.38748352602</v>
      </c>
      <c r="Z85" s="8">
        <f>INDEX(전체모델결과!$A$2:$I$910,MATCH(ARIMA1차!$A85&amp;"_"&amp;ARIMA1차!Z$3,전체모델결과!$A$2:$A$910,0),5)</f>
        <v>560733.67568552122</v>
      </c>
      <c r="AA85" s="8">
        <f>INDEX(전체모델결과!$A$2:$I$910,MATCH(ARIMA1차!$A85&amp;"_"&amp;ARIMA1차!AA$3,전체모델결과!$A$2:$A$910,0),5)</f>
        <v>544450.96388751268</v>
      </c>
      <c r="AB85" s="8">
        <f>INDEX(전체모델결과!$A$2:$I$910,MATCH(ARIMA1차!$A85&amp;"_"&amp;ARIMA1차!AB$3,전체모델결과!$A$2:$A$910,0),5)</f>
        <v>528168.25208950788</v>
      </c>
      <c r="AC85" s="8">
        <f>INDEX(전체모델결과!$A$2:$I$910,MATCH(ARIMA1차!$A85&amp;"_"&amp;ARIMA1차!AC$3,전체모델결과!$A$2:$A$910,0),5)</f>
        <v>511885.54029150307</v>
      </c>
      <c r="AD85" s="8">
        <f>INDEX(전체모델결과!$A$2:$I$910,MATCH(ARIMA1차!$A85&amp;"_"&amp;ARIMA1차!AD$3,전체모델결과!$A$2:$A$910,0),5)</f>
        <v>495602.82849349827</v>
      </c>
      <c r="AE85" s="8">
        <f>INDEX(전체모델결과!$A$2:$I$910,MATCH(ARIMA1차!$A85&amp;"_"&amp;ARIMA1차!AE$3,전체모델결과!$A$2:$A$910,0),5)</f>
        <v>479320.11669549346</v>
      </c>
      <c r="AG85" s="3">
        <f>(W85-실제값!W85)^2</f>
        <v>945773129.86228848</v>
      </c>
      <c r="AH85" s="3">
        <f>(X85-실제값!X85)^2</f>
        <v>1248666613.822552</v>
      </c>
      <c r="AI85" s="3">
        <f>(Y85-실제값!Y85)^2</f>
        <v>2086606311.705224</v>
      </c>
      <c r="AJ85" s="3">
        <f>(Z85-실제값!Z85)^2</f>
        <v>3912765064.1560888</v>
      </c>
      <c r="AK85" s="3">
        <f>(AA85-실제값!AA85)^2</f>
        <v>7611018429.9345903</v>
      </c>
      <c r="AL85" s="3">
        <f>(AB85-실제값!AB85)^2</f>
        <v>11774978329.979031</v>
      </c>
      <c r="AM85" s="3">
        <f>(AC85-실제값!AC85)^2</f>
        <v>18550054800.680794</v>
      </c>
      <c r="AN85" s="3">
        <f>(AD85-실제값!AD85)^2</f>
        <v>24550944513.341011</v>
      </c>
    </row>
    <row r="86" spans="1:40" x14ac:dyDescent="0.3">
      <c r="A86" s="1">
        <v>82</v>
      </c>
      <c r="B86" s="2">
        <v>1027091.4178371611</v>
      </c>
      <c r="C86" s="2">
        <v>1026350.40799111</v>
      </c>
      <c r="D86" s="2">
        <v>993907.77140769479</v>
      </c>
      <c r="E86" s="2">
        <v>997379.57050084672</v>
      </c>
      <c r="F86" s="2">
        <v>1008962.6987571083</v>
      </c>
      <c r="G86" s="2">
        <v>992508.89948801545</v>
      </c>
      <c r="H86" s="2">
        <v>939098.39975001244</v>
      </c>
      <c r="I86" s="2">
        <v>994254.04967610957</v>
      </c>
      <c r="J86" s="2">
        <v>920659.28223250783</v>
      </c>
      <c r="K86" s="2">
        <v>867094.00690540357</v>
      </c>
      <c r="L86" s="2">
        <v>873765.57280432072</v>
      </c>
      <c r="M86" s="2">
        <v>855088.50288627227</v>
      </c>
      <c r="N86" s="2">
        <v>814897.18101336481</v>
      </c>
      <c r="O86" s="2">
        <v>810892.41215945</v>
      </c>
      <c r="P86" s="2">
        <v>792105.39521210303</v>
      </c>
      <c r="Q86" s="2">
        <v>772632.23483364272</v>
      </c>
      <c r="R86" s="2">
        <v>761061.52748913295</v>
      </c>
      <c r="S86" s="2">
        <v>762918.36936206755</v>
      </c>
      <c r="T86" s="2">
        <v>737600.62936209515</v>
      </c>
      <c r="U86" s="2">
        <v>726658.4255309758</v>
      </c>
      <c r="V86" s="2">
        <v>710928.49424475245</v>
      </c>
      <c r="W86" s="8">
        <f>INDEX(전체모델결과!$A$2:$I$910,MATCH(ARIMA1차!$A86&amp;"_"&amp;ARIMA1차!W$3,전체모델결과!$A$2:$A$910,0),5)</f>
        <v>682675.20791961998</v>
      </c>
      <c r="X86" s="8">
        <f>INDEX(전체모델결과!$A$2:$I$910,MATCH(ARIMA1차!$A86&amp;"_"&amp;ARIMA1차!X$3,전체모델결과!$A$2:$A$910,0),5)</f>
        <v>665144.1434904784</v>
      </c>
      <c r="Y86" s="8">
        <f>INDEX(전체모델결과!$A$2:$I$910,MATCH(ARIMA1차!$A86&amp;"_"&amp;ARIMA1차!Y$3,전체모델결과!$A$2:$A$910,0),5)</f>
        <v>647613.07906133682</v>
      </c>
      <c r="Z86" s="8">
        <f>INDEX(전체모델결과!$A$2:$I$910,MATCH(ARIMA1차!$A86&amp;"_"&amp;ARIMA1차!Z$3,전체모델결과!$A$2:$A$910,0),5)</f>
        <v>630082.01463219523</v>
      </c>
      <c r="AA86" s="8">
        <f>INDEX(전체모델결과!$A$2:$I$910,MATCH(ARIMA1차!$A86&amp;"_"&amp;ARIMA1차!AA$3,전체모델결과!$A$2:$A$910,0),5)</f>
        <v>612550.9502030462</v>
      </c>
      <c r="AB86" s="8">
        <f>INDEX(전체모델결과!$A$2:$I$910,MATCH(ARIMA1차!$A86&amp;"_"&amp;ARIMA1차!AB$3,전체모델결과!$A$2:$A$910,0),5)</f>
        <v>595019.88577390462</v>
      </c>
      <c r="AC86" s="8">
        <f>INDEX(전체모델결과!$A$2:$I$910,MATCH(ARIMA1차!$A86&amp;"_"&amp;ARIMA1차!AC$3,전체모델결과!$A$2:$A$910,0),5)</f>
        <v>577488.82134476304</v>
      </c>
      <c r="AD86" s="8">
        <f>INDEX(전체모델결과!$A$2:$I$910,MATCH(ARIMA1차!$A86&amp;"_"&amp;ARIMA1차!AD$3,전체모델결과!$A$2:$A$910,0),5)</f>
        <v>559957.75691562146</v>
      </c>
      <c r="AE86" s="8">
        <f>INDEX(전체모델결과!$A$2:$I$910,MATCH(ARIMA1차!$A86&amp;"_"&amp;ARIMA1차!AE$3,전체모델결과!$A$2:$A$910,0),5)</f>
        <v>542426.69248647243</v>
      </c>
      <c r="AG86" s="3">
        <f>(W86-실제값!W86)^2</f>
        <v>432793882.6214484</v>
      </c>
      <c r="AH86" s="3">
        <f>(X86-실제값!X86)^2</f>
        <v>2798510854.5180264</v>
      </c>
      <c r="AI86" s="3">
        <f>(Y86-실제값!Y86)^2</f>
        <v>1795455223.7918692</v>
      </c>
      <c r="AJ86" s="3">
        <f>(Z86-실제값!Z86)^2</f>
        <v>2515461730.0871019</v>
      </c>
      <c r="AK86" s="3">
        <f>(AA86-실제값!AA86)^2</f>
        <v>9319141132.5467834</v>
      </c>
      <c r="AL86" s="3">
        <f>(AB86-실제값!AB86)^2</f>
        <v>10385465942.915195</v>
      </c>
      <c r="AM86" s="3">
        <f>(AC86-실제값!AC86)^2</f>
        <v>17121219984.557648</v>
      </c>
      <c r="AN86" s="3">
        <f>(AD86-실제값!AD86)^2</f>
        <v>25146791938.764393</v>
      </c>
    </row>
    <row r="87" spans="1:40" x14ac:dyDescent="0.3">
      <c r="A87" s="1">
        <v>83</v>
      </c>
      <c r="B87" s="2">
        <v>1147780.8691329947</v>
      </c>
      <c r="C87" s="2">
        <v>1118735.0186792105</v>
      </c>
      <c r="D87" s="2">
        <v>1128966.7281139279</v>
      </c>
      <c r="E87" s="2">
        <v>1112974.1341573265</v>
      </c>
      <c r="F87" s="2">
        <v>1106563.2724801786</v>
      </c>
      <c r="G87" s="2">
        <v>1085299.4978997067</v>
      </c>
      <c r="H87" s="2">
        <v>1070451.8527752159</v>
      </c>
      <c r="I87" s="2">
        <v>1019823.2054587106</v>
      </c>
      <c r="J87" s="2">
        <v>1085655.2769401923</v>
      </c>
      <c r="K87" s="2">
        <v>990089.95249615447</v>
      </c>
      <c r="L87" s="2">
        <v>951622.92516237439</v>
      </c>
      <c r="M87" s="2">
        <v>933131.81162920559</v>
      </c>
      <c r="N87" s="2">
        <v>917852.41705720057</v>
      </c>
      <c r="O87" s="2">
        <v>903677.85276499856</v>
      </c>
      <c r="P87" s="2">
        <v>869345.56147713517</v>
      </c>
      <c r="Q87" s="2">
        <v>861104.01777746761</v>
      </c>
      <c r="R87" s="2">
        <v>854162.26973327273</v>
      </c>
      <c r="S87" s="2">
        <v>834852.68503851863</v>
      </c>
      <c r="T87" s="2">
        <v>840858.46428963973</v>
      </c>
      <c r="U87" s="2">
        <v>794573.82392270723</v>
      </c>
      <c r="V87" s="2">
        <v>808117.67953607556</v>
      </c>
      <c r="W87" s="8">
        <f>INDEX(전체모델결과!$A$2:$I$910,MATCH(ARIMA1차!$A87&amp;"_"&amp;ARIMA1차!W$3,전체모델결과!$A$2:$A$910,0),5)</f>
        <v>762459.86167910695</v>
      </c>
      <c r="X87" s="8">
        <f>INDEX(전체모델결과!$A$2:$I$910,MATCH(ARIMA1차!$A87&amp;"_"&amp;ARIMA1차!X$3,전체모델결과!$A$2:$A$910,0),5)</f>
        <v>743308.42349182814</v>
      </c>
      <c r="Y87" s="8">
        <f>INDEX(전체모델결과!$A$2:$I$910,MATCH(ARIMA1차!$A87&amp;"_"&amp;ARIMA1차!Y$3,전체모델결과!$A$2:$A$910,0),5)</f>
        <v>724156.98530455679</v>
      </c>
      <c r="Z87" s="8">
        <f>INDEX(전체모델결과!$A$2:$I$910,MATCH(ARIMA1차!$A87&amp;"_"&amp;ARIMA1차!Z$3,전체모델결과!$A$2:$A$910,0),5)</f>
        <v>705005.54711727798</v>
      </c>
      <c r="AA87" s="8">
        <f>INDEX(전체모델결과!$A$2:$I$910,MATCH(ARIMA1차!$A87&amp;"_"&amp;ARIMA1차!AA$3,전체모델결과!$A$2:$A$910,0),5)</f>
        <v>685854.10892999917</v>
      </c>
      <c r="AB87" s="8">
        <f>INDEX(전체모델결과!$A$2:$I$910,MATCH(ARIMA1차!$A87&amp;"_"&amp;ARIMA1차!AB$3,전체모델결과!$A$2:$A$910,0),5)</f>
        <v>666702.67074272782</v>
      </c>
      <c r="AC87" s="8">
        <f>INDEX(전체모델결과!$A$2:$I$910,MATCH(ARIMA1차!$A87&amp;"_"&amp;ARIMA1차!AC$3,전체모델결과!$A$2:$A$910,0),5)</f>
        <v>647551.23255544901</v>
      </c>
      <c r="AD87" s="8">
        <f>INDEX(전체모델결과!$A$2:$I$910,MATCH(ARIMA1차!$A87&amp;"_"&amp;ARIMA1차!AD$3,전체모델결과!$A$2:$A$910,0),5)</f>
        <v>628399.79436817765</v>
      </c>
      <c r="AE87" s="8">
        <f>INDEX(전체모델결과!$A$2:$I$910,MATCH(ARIMA1차!$A87&amp;"_"&amp;ARIMA1차!AE$3,전체모델결과!$A$2:$A$910,0),5)</f>
        <v>609248.35618089885</v>
      </c>
      <c r="AG87" s="3">
        <f>(W87-실제값!W87)^2</f>
        <v>8174946.0842452589</v>
      </c>
      <c r="AH87" s="3">
        <f>(X87-실제값!X87)^2</f>
        <v>2512700471.9899702</v>
      </c>
      <c r="AI87" s="3">
        <f>(Y87-실제값!Y87)^2</f>
        <v>2765938568.7149296</v>
      </c>
      <c r="AJ87" s="3">
        <f>(Z87-실제값!Z87)^2</f>
        <v>2184870627.3800311</v>
      </c>
      <c r="AK87" s="3">
        <f>(AA87-실제값!AA87)^2</f>
        <v>10016207328.651712</v>
      </c>
      <c r="AL87" s="3">
        <f>(AB87-실제값!AB87)^2</f>
        <v>14731628721.234772</v>
      </c>
      <c r="AM87" s="3">
        <f>(AC87-실제값!AC87)^2</f>
        <v>20037703867.483326</v>
      </c>
      <c r="AN87" s="3">
        <f>(AD87-실제값!AD87)^2</f>
        <v>23497921301.281227</v>
      </c>
    </row>
    <row r="88" spans="1:40" x14ac:dyDescent="0.3">
      <c r="A88" s="1">
        <v>84</v>
      </c>
      <c r="B88" s="2">
        <v>1231744.9514997313</v>
      </c>
      <c r="C88" s="2">
        <v>1265589.643444126</v>
      </c>
      <c r="D88" s="2">
        <v>1214587.2770386101</v>
      </c>
      <c r="E88" s="2">
        <v>1225071.687145619</v>
      </c>
      <c r="F88" s="2">
        <v>1211557.9484456687</v>
      </c>
      <c r="G88" s="2">
        <v>1193489.4525053746</v>
      </c>
      <c r="H88" s="2">
        <v>1173468.7616305272</v>
      </c>
      <c r="I88" s="2">
        <v>1175267.5683208781</v>
      </c>
      <c r="J88" s="2">
        <v>1111948.7075081307</v>
      </c>
      <c r="K88" s="2">
        <v>1152508.3892626169</v>
      </c>
      <c r="L88" s="2">
        <v>1083327.6860631986</v>
      </c>
      <c r="M88" s="2">
        <v>1017459.1687127227</v>
      </c>
      <c r="N88" s="2">
        <v>1021340.961582111</v>
      </c>
      <c r="O88" s="2">
        <v>1024960.5922194918</v>
      </c>
      <c r="P88" s="2">
        <v>967495.21297642938</v>
      </c>
      <c r="Q88" s="2">
        <v>970088.32832630991</v>
      </c>
      <c r="R88" s="2">
        <v>963395.10705451213</v>
      </c>
      <c r="S88" s="2">
        <v>933141.79420437128</v>
      </c>
      <c r="T88" s="2">
        <v>927315.31379466306</v>
      </c>
      <c r="U88" s="2">
        <v>933125.36439564649</v>
      </c>
      <c r="V88" s="2">
        <v>892000.87269957189</v>
      </c>
      <c r="W88" s="8">
        <f>INDEX(전체모델결과!$A$2:$I$910,MATCH(ARIMA1차!$A88&amp;"_"&amp;ARIMA1차!W$3,전체모델결과!$A$2:$A$910,0),5)</f>
        <v>867160.7028889209</v>
      </c>
      <c r="X88" s="8">
        <f>INDEX(전체모델결과!$A$2:$I$910,MATCH(ARIMA1차!$A88&amp;"_"&amp;ARIMA1차!X$3,전체모델결과!$A$2:$A$910,0),5)</f>
        <v>847773.21358951181</v>
      </c>
      <c r="Y88" s="8">
        <f>INDEX(전체모델결과!$A$2:$I$910,MATCH(ARIMA1차!$A88&amp;"_"&amp;ARIMA1차!Y$3,전체모델결과!$A$2:$A$910,0),5)</f>
        <v>828385.72429011017</v>
      </c>
      <c r="Z88" s="8">
        <f>INDEX(전체모델결과!$A$2:$I$910,MATCH(ARIMA1차!$A88&amp;"_"&amp;ARIMA1차!Z$3,전체모델결과!$A$2:$A$910,0),5)</f>
        <v>808998.23499070108</v>
      </c>
      <c r="AA88" s="8">
        <f>INDEX(전체모델결과!$A$2:$I$910,MATCH(ARIMA1차!$A88&amp;"_"&amp;ARIMA1차!AA$3,전체모델결과!$A$2:$A$910,0),5)</f>
        <v>789610.74569129199</v>
      </c>
      <c r="AB88" s="8">
        <f>INDEX(전체모델결과!$A$2:$I$910,MATCH(ARIMA1차!$A88&amp;"_"&amp;ARIMA1차!AB$3,전체모델결과!$A$2:$A$910,0),5)</f>
        <v>770223.25639189035</v>
      </c>
      <c r="AC88" s="8">
        <f>INDEX(전체모델결과!$A$2:$I$910,MATCH(ARIMA1차!$A88&amp;"_"&amp;ARIMA1차!AC$3,전체모델결과!$A$2:$A$910,0),5)</f>
        <v>750835.76709248126</v>
      </c>
      <c r="AD88" s="8">
        <f>INDEX(전체모델결과!$A$2:$I$910,MATCH(ARIMA1차!$A88&amp;"_"&amp;ARIMA1차!AD$3,전체모델결과!$A$2:$A$910,0),5)</f>
        <v>731448.27779307216</v>
      </c>
      <c r="AE88" s="8">
        <f>INDEX(전체모델결과!$A$2:$I$910,MATCH(ARIMA1차!$A88&amp;"_"&amp;ARIMA1차!AE$3,전체모델결과!$A$2:$A$910,0),5)</f>
        <v>712060.78849367052</v>
      </c>
      <c r="AG88" s="3">
        <f>(W88-실제값!W88)^2</f>
        <v>166582447.76237652</v>
      </c>
      <c r="AH88" s="3">
        <f>(X88-실제값!X88)^2</f>
        <v>347406429.54456562</v>
      </c>
      <c r="AI88" s="3">
        <f>(Y88-실제값!Y88)^2</f>
        <v>1488883387.4907212</v>
      </c>
      <c r="AJ88" s="3">
        <f>(Z88-실제값!Z88)^2</f>
        <v>2397757522.555418</v>
      </c>
      <c r="AK88" s="3">
        <f>(AA88-실제값!AA88)^2</f>
        <v>5819426620.5755157</v>
      </c>
      <c r="AL88" s="3">
        <f>(AB88-실제값!AB88)^2</f>
        <v>8558896568.9808187</v>
      </c>
      <c r="AM88" s="3">
        <f>(AC88-실제값!AC88)^2</f>
        <v>18524622949.848049</v>
      </c>
      <c r="AN88" s="3">
        <f>(AD88-실제값!AD88)^2</f>
        <v>17775595306.671455</v>
      </c>
    </row>
    <row r="89" spans="1:40" x14ac:dyDescent="0.3">
      <c r="A89" s="1">
        <v>85</v>
      </c>
      <c r="B89" s="2">
        <v>1379549.6373688041</v>
      </c>
      <c r="C89" s="2">
        <v>1355206.6330325298</v>
      </c>
      <c r="D89" s="2">
        <v>1375577.9019575515</v>
      </c>
      <c r="E89" s="2">
        <v>1315040.850486499</v>
      </c>
      <c r="F89" s="2">
        <v>1385670.6668103298</v>
      </c>
      <c r="G89" s="2">
        <v>1319577.0882772321</v>
      </c>
      <c r="H89" s="2">
        <v>1298581.8172741665</v>
      </c>
      <c r="I89" s="2">
        <v>1300316.5568382298</v>
      </c>
      <c r="J89" s="2">
        <v>1263032.3787499743</v>
      </c>
      <c r="K89" s="2">
        <v>1164731.5577629909</v>
      </c>
      <c r="L89" s="2">
        <v>1280292.3955882101</v>
      </c>
      <c r="M89" s="2">
        <v>1165123.086553982</v>
      </c>
      <c r="N89" s="2">
        <v>1117840.2902680554</v>
      </c>
      <c r="O89" s="2">
        <v>1122478.4330285704</v>
      </c>
      <c r="P89" s="2">
        <v>1088634.1824157445</v>
      </c>
      <c r="Q89" s="2">
        <v>1077410.5645972304</v>
      </c>
      <c r="R89" s="2">
        <v>1072832.4147090549</v>
      </c>
      <c r="S89" s="2">
        <v>1052533.6943960893</v>
      </c>
      <c r="T89" s="2">
        <v>1029660.6252120606</v>
      </c>
      <c r="U89" s="2">
        <v>1000094.26099164</v>
      </c>
      <c r="V89" s="2">
        <v>1029761.7802980792</v>
      </c>
      <c r="W89" s="8">
        <f>INDEX(전체모델결과!$A$2:$I$910,MATCH(ARIMA1차!$A89&amp;"_"&amp;ARIMA1차!W$3,전체모델결과!$A$2:$A$910,0),5)</f>
        <v>970426.92580487579</v>
      </c>
      <c r="X89" s="8">
        <f>INDEX(전체모델결과!$A$2:$I$910,MATCH(ARIMA1차!$A89&amp;"_"&amp;ARIMA1차!X$3,전체모델결과!$A$2:$A$910,0),5)</f>
        <v>949582.85058966279</v>
      </c>
      <c r="Y89" s="8">
        <f>INDEX(전체모델결과!$A$2:$I$910,MATCH(ARIMA1차!$A89&amp;"_"&amp;ARIMA1차!Y$3,전체모델결과!$A$2:$A$910,0),5)</f>
        <v>928738.77537444234</v>
      </c>
      <c r="Z89" s="8">
        <f>INDEX(전체모델결과!$A$2:$I$910,MATCH(ARIMA1차!$A89&amp;"_"&amp;ARIMA1차!Z$3,전체모델결과!$A$2:$A$910,0),5)</f>
        <v>907894.70015922934</v>
      </c>
      <c r="AA89" s="8">
        <f>INDEX(전체모델결과!$A$2:$I$910,MATCH(ARIMA1차!$A89&amp;"_"&amp;ARIMA1차!AA$3,전체모델결과!$A$2:$A$910,0),5)</f>
        <v>887050.62494401634</v>
      </c>
      <c r="AB89" s="8">
        <f>INDEX(전체모델결과!$A$2:$I$910,MATCH(ARIMA1차!$A89&amp;"_"&amp;ARIMA1차!AB$3,전체모델결과!$A$2:$A$910,0),5)</f>
        <v>866206.54972880334</v>
      </c>
      <c r="AC89" s="8">
        <f>INDEX(전체모델결과!$A$2:$I$910,MATCH(ARIMA1차!$A89&amp;"_"&amp;ARIMA1차!AC$3,전체모델결과!$A$2:$A$910,0),5)</f>
        <v>845362.47451359034</v>
      </c>
      <c r="AD89" s="8">
        <f>INDEX(전체모델결과!$A$2:$I$910,MATCH(ARIMA1차!$A89&amp;"_"&amp;ARIMA1차!AD$3,전체모델결과!$A$2:$A$910,0),5)</f>
        <v>824518.39929836988</v>
      </c>
      <c r="AE89" s="8">
        <f>INDEX(전체모델결과!$A$2:$I$910,MATCH(ARIMA1차!$A89&amp;"_"&amp;ARIMA1차!AE$3,전체모델결과!$A$2:$A$910,0),5)</f>
        <v>803674.32408315688</v>
      </c>
      <c r="AG89" s="3">
        <f>(W89-실제값!W89)^2</f>
        <v>99466316.668747708</v>
      </c>
      <c r="AH89" s="3">
        <f>(X89-실제값!X89)^2</f>
        <v>1171146959.2074013</v>
      </c>
      <c r="AI89" s="3">
        <f>(Y89-실제값!Y89)^2</f>
        <v>398777349.37149471</v>
      </c>
      <c r="AJ89" s="3">
        <f>(Z89-실제값!Z89)^2</f>
        <v>1421521370.7075334</v>
      </c>
      <c r="AK89" s="3">
        <f>(AA89-실제값!AA89)^2</f>
        <v>13348104005.349154</v>
      </c>
      <c r="AL89" s="3">
        <f>(AB89-실제값!AB89)^2</f>
        <v>9467970282.7602043</v>
      </c>
      <c r="AM89" s="3">
        <f>(AC89-실제값!AC89)^2</f>
        <v>18035604124.482464</v>
      </c>
      <c r="AN89" s="3">
        <f>(AD89-실제값!AD89)^2</f>
        <v>26094714302.899738</v>
      </c>
    </row>
    <row r="90" spans="1:40" x14ac:dyDescent="0.3">
      <c r="A90" s="1">
        <v>86</v>
      </c>
      <c r="B90" s="2">
        <v>1499263.4581922451</v>
      </c>
      <c r="C90" s="2">
        <v>1514731.3622771627</v>
      </c>
      <c r="D90" s="2">
        <v>1481669.6988309813</v>
      </c>
      <c r="E90" s="2">
        <v>1497246.3996992682</v>
      </c>
      <c r="F90" s="2">
        <v>1471819.2962266372</v>
      </c>
      <c r="G90" s="2">
        <v>1490105.2894963385</v>
      </c>
      <c r="H90" s="2">
        <v>1438837.9461777299</v>
      </c>
      <c r="I90" s="2">
        <v>1452405.0428080107</v>
      </c>
      <c r="J90" s="2">
        <v>1416831.5217040372</v>
      </c>
      <c r="K90" s="2">
        <v>1367369.7175198602</v>
      </c>
      <c r="L90" s="2">
        <v>1297779.2493645344</v>
      </c>
      <c r="M90" s="2">
        <v>1371133.1834203743</v>
      </c>
      <c r="N90" s="2">
        <v>1278821.1907675138</v>
      </c>
      <c r="O90" s="2">
        <v>1247422.7542418968</v>
      </c>
      <c r="P90" s="2">
        <v>1214339.2910847778</v>
      </c>
      <c r="Q90" s="2">
        <v>1205464.5665530921</v>
      </c>
      <c r="R90" s="2">
        <v>1176513.8802048035</v>
      </c>
      <c r="S90" s="2">
        <v>1171855.8656595123</v>
      </c>
      <c r="T90" s="2">
        <v>1180711.3923444154</v>
      </c>
      <c r="U90" s="2">
        <v>1134244.7275288068</v>
      </c>
      <c r="V90" s="2">
        <v>1123578.6867636258</v>
      </c>
      <c r="W90" s="8">
        <f>INDEX(전체모델결과!$A$2:$I$910,MATCH(ARIMA1차!$A90&amp;"_"&amp;ARIMA1차!W$3,전체모델결과!$A$2:$A$910,0),5)</f>
        <v>1094194.5618019477</v>
      </c>
      <c r="X90" s="8">
        <f>INDEX(전체모델결과!$A$2:$I$910,MATCH(ARIMA1차!$A90&amp;"_"&amp;ARIMA1차!X$3,전체모델결과!$A$2:$A$910,0),5)</f>
        <v>1072315.5197109357</v>
      </c>
      <c r="Y90" s="8">
        <f>INDEX(전체모델결과!$A$2:$I$910,MATCH(ARIMA1차!$A90&amp;"_"&amp;ARIMA1차!Y$3,전체모델결과!$A$2:$A$910,0),5)</f>
        <v>1050436.4776199162</v>
      </c>
      <c r="Z90" s="8">
        <f>INDEX(전체모델결과!$A$2:$I$910,MATCH(ARIMA1차!$A90&amp;"_"&amp;ARIMA1차!Z$3,전체모델결과!$A$2:$A$910,0),5)</f>
        <v>1028557.4355289042</v>
      </c>
      <c r="AA90" s="8">
        <f>INDEX(전체모델결과!$A$2:$I$910,MATCH(ARIMA1차!$A90&amp;"_"&amp;ARIMA1차!AA$3,전체모델결과!$A$2:$A$910,0),5)</f>
        <v>1006678.3934378847</v>
      </c>
      <c r="AB90" s="8">
        <f>INDEX(전체모델결과!$A$2:$I$910,MATCH(ARIMA1차!$A90&amp;"_"&amp;ARIMA1차!AB$3,전체모델결과!$A$2:$A$910,0),5)</f>
        <v>984799.35134687275</v>
      </c>
      <c r="AC90" s="8">
        <f>INDEX(전체모델결과!$A$2:$I$910,MATCH(ARIMA1차!$A90&amp;"_"&amp;ARIMA1차!AC$3,전체모델결과!$A$2:$A$910,0),5)</f>
        <v>962920.3092558533</v>
      </c>
      <c r="AD90" s="8">
        <f>INDEX(전체모델결과!$A$2:$I$910,MATCH(ARIMA1차!$A90&amp;"_"&amp;ARIMA1차!AD$3,전체모델결과!$A$2:$A$910,0),5)</f>
        <v>941041.26716484129</v>
      </c>
      <c r="AE90" s="8">
        <f>INDEX(전체모델결과!$A$2:$I$910,MATCH(ARIMA1차!$A90&amp;"_"&amp;ARIMA1차!AE$3,전체모델결과!$A$2:$A$910,0),5)</f>
        <v>919162.22507382184</v>
      </c>
      <c r="AG90" s="3">
        <f>(W90-실제값!W90)^2</f>
        <v>1314307277.5372288</v>
      </c>
      <c r="AH90" s="3">
        <f>(X90-실제값!X90)^2</f>
        <v>310819685.1508531</v>
      </c>
      <c r="AI90" s="3">
        <f>(Y90-실제값!Y90)^2</f>
        <v>1057870888.5098029</v>
      </c>
      <c r="AJ90" s="3">
        <f>(Z90-실제값!Z90)^2</f>
        <v>25655232.213714961</v>
      </c>
      <c r="AK90" s="3">
        <f>(AA90-실제값!AA90)^2</f>
        <v>1717124704.099488</v>
      </c>
      <c r="AL90" s="3">
        <f>(AB90-실제값!AB90)^2</f>
        <v>13889824358.384342</v>
      </c>
      <c r="AM90" s="3">
        <f>(AC90-실제값!AC90)^2</f>
        <v>15508372692.411366</v>
      </c>
      <c r="AN90" s="3">
        <f>(AD90-실제값!AD90)^2</f>
        <v>22132346541.299084</v>
      </c>
    </row>
    <row r="91" spans="1:40" x14ac:dyDescent="0.3">
      <c r="A91" s="1">
        <v>87</v>
      </c>
      <c r="B91" s="2">
        <v>1639563.1752831675</v>
      </c>
      <c r="C91" s="2">
        <v>1602781.4103280443</v>
      </c>
      <c r="D91" s="2">
        <v>1648081.1525745038</v>
      </c>
      <c r="E91" s="2">
        <v>1598175.1304039222</v>
      </c>
      <c r="F91" s="2">
        <v>1676581.4561830044</v>
      </c>
      <c r="G91" s="2">
        <v>1614304.0153558336</v>
      </c>
      <c r="H91" s="2">
        <v>1615769.0101080805</v>
      </c>
      <c r="I91" s="2">
        <v>1578676.9326502671</v>
      </c>
      <c r="J91" s="2">
        <v>1557827.2881209983</v>
      </c>
      <c r="K91" s="2">
        <v>1503685.7747479926</v>
      </c>
      <c r="L91" s="2">
        <v>1514151.9612948666</v>
      </c>
      <c r="M91" s="2">
        <v>1402448.7717102119</v>
      </c>
      <c r="N91" s="2">
        <v>1491399.7906953662</v>
      </c>
      <c r="O91" s="2">
        <v>1416296.5140465882</v>
      </c>
      <c r="P91" s="2">
        <v>1324059.2070523044</v>
      </c>
      <c r="Q91" s="2">
        <v>1346787.4563466755</v>
      </c>
      <c r="R91" s="2">
        <v>1343759.3960950437</v>
      </c>
      <c r="S91" s="2">
        <v>1303220.4473966821</v>
      </c>
      <c r="T91" s="2">
        <v>1320218.172988459</v>
      </c>
      <c r="U91" s="2">
        <v>1288205.0748437664</v>
      </c>
      <c r="V91" s="2">
        <v>1289418.7927635589</v>
      </c>
      <c r="W91" s="8">
        <f>INDEX(전체모델결과!$A$2:$I$910,MATCH(ARIMA1차!$A91&amp;"_"&amp;ARIMA1차!W$3,전체모델결과!$A$2:$A$910,0),5)</f>
        <v>1247741.4002777562</v>
      </c>
      <c r="X91" s="8">
        <f>INDEX(전체모델결과!$A$2:$I$910,MATCH(ARIMA1차!$A91&amp;"_"&amp;ARIMA1차!X$3,전체모델결과!$A$2:$A$910,0),5)</f>
        <v>1226646.8482208252</v>
      </c>
      <c r="Y91" s="8">
        <f>INDEX(전체모델결과!$A$2:$I$910,MATCH(ARIMA1차!$A91&amp;"_"&amp;ARIMA1차!Y$3,전체모델결과!$A$2:$A$910,0),5)</f>
        <v>1205552.2961639017</v>
      </c>
      <c r="Z91" s="8">
        <f>INDEX(전체모델결과!$A$2:$I$910,MATCH(ARIMA1차!$A91&amp;"_"&amp;ARIMA1차!Z$3,전체모델결과!$A$2:$A$910,0),5)</f>
        <v>1184457.7441069782</v>
      </c>
      <c r="AA91" s="8">
        <f>INDEX(전체모델결과!$A$2:$I$910,MATCH(ARIMA1차!$A91&amp;"_"&amp;ARIMA1차!AA$3,전체모델결과!$A$2:$A$910,0),5)</f>
        <v>1163363.1920500547</v>
      </c>
      <c r="AB91" s="8">
        <f>INDEX(전체모델결과!$A$2:$I$910,MATCH(ARIMA1차!$A91&amp;"_"&amp;ARIMA1차!AB$3,전체모델결과!$A$2:$A$910,0),5)</f>
        <v>1142268.6399931312</v>
      </c>
      <c r="AC91" s="8">
        <f>INDEX(전체모델결과!$A$2:$I$910,MATCH(ARIMA1차!$A91&amp;"_"&amp;ARIMA1차!AC$3,전체모델결과!$A$2:$A$910,0),5)</f>
        <v>1121174.0879362077</v>
      </c>
      <c r="AD91" s="8">
        <f>INDEX(전체모델결과!$A$2:$I$910,MATCH(ARIMA1차!$A91&amp;"_"&amp;ARIMA1차!AD$3,전체모델결과!$A$2:$A$910,0),5)</f>
        <v>1100079.5358792841</v>
      </c>
      <c r="AE91" s="8">
        <f>INDEX(전체모델결과!$A$2:$I$910,MATCH(ARIMA1차!$A91&amp;"_"&amp;ARIMA1차!AE$3,전체모델결과!$A$2:$A$910,0),5)</f>
        <v>1078984.9838223532</v>
      </c>
      <c r="AG91" s="3">
        <f>(W91-실제값!W91)^2</f>
        <v>209491165.02554002</v>
      </c>
      <c r="AH91" s="3">
        <f>(X91-실제값!X91)^2</f>
        <v>2160774036.59166</v>
      </c>
      <c r="AI91" s="3">
        <f>(Y91-실제값!Y91)^2</f>
        <v>246915631.87156147</v>
      </c>
      <c r="AJ91" s="3">
        <f>(Z91-실제값!Z91)^2</f>
        <v>165520378.85949188</v>
      </c>
      <c r="AK91" s="3">
        <f>(AA91-실제값!AA91)^2</f>
        <v>83471928.745189279</v>
      </c>
      <c r="AL91" s="3">
        <f>(AB91-실제값!AB91)^2</f>
        <v>18111523.728298821</v>
      </c>
      <c r="AM91" s="3">
        <f>(AC91-실제값!AC91)^2</f>
        <v>16903040130.029785</v>
      </c>
      <c r="AN91" s="3">
        <f>(AD91-실제값!AD91)^2</f>
        <v>12160233875.858999</v>
      </c>
    </row>
    <row r="92" spans="1:40" x14ac:dyDescent="0.3">
      <c r="A92" s="1">
        <v>88</v>
      </c>
      <c r="B92" s="2">
        <v>1808663.6590712836</v>
      </c>
      <c r="C92" s="2">
        <v>1783608.7477996156</v>
      </c>
      <c r="D92" s="2">
        <v>1765077.1021922762</v>
      </c>
      <c r="E92" s="2">
        <v>1788732.5369726443</v>
      </c>
      <c r="F92" s="2">
        <v>1790412.4795476047</v>
      </c>
      <c r="G92" s="2">
        <v>1812215.3186267894</v>
      </c>
      <c r="H92" s="2">
        <v>1736113.6589503563</v>
      </c>
      <c r="I92" s="2">
        <v>1790647.7620830801</v>
      </c>
      <c r="J92" s="2">
        <v>1727277.8933422486</v>
      </c>
      <c r="K92" s="2">
        <v>1668148.4728756757</v>
      </c>
      <c r="L92" s="2">
        <v>1685637.4730633767</v>
      </c>
      <c r="M92" s="2">
        <v>1637540.6730270928</v>
      </c>
      <c r="N92" s="2">
        <v>1525454.0735628412</v>
      </c>
      <c r="O92" s="2">
        <v>1671818.0031970122</v>
      </c>
      <c r="P92" s="2">
        <v>1512194.4752897725</v>
      </c>
      <c r="Q92" s="2">
        <v>1484603.5872707865</v>
      </c>
      <c r="R92" s="2">
        <v>1482091.7800998995</v>
      </c>
      <c r="S92" s="2">
        <v>1488806.0708406775</v>
      </c>
      <c r="T92" s="2">
        <v>1450559.6338916142</v>
      </c>
      <c r="U92" s="2">
        <v>1446192.6079995122</v>
      </c>
      <c r="V92" s="2">
        <v>1454599.9794107601</v>
      </c>
      <c r="W92" s="8">
        <f>INDEX(전체모델결과!$A$2:$I$910,MATCH(ARIMA1차!$A92&amp;"_"&amp;ARIMA1차!W$3,전체모델결과!$A$2:$A$910,0),5)</f>
        <v>1409532.0275534391</v>
      </c>
      <c r="X92" s="8">
        <f>INDEX(전체모델결과!$A$2:$I$910,MATCH(ARIMA1차!$A92&amp;"_"&amp;ARIMA1차!X$3,전체모델결과!$A$2:$A$910,0),5)</f>
        <v>1388275.6491530389</v>
      </c>
      <c r="Y92" s="8">
        <f>INDEX(전체모델결과!$A$2:$I$910,MATCH(ARIMA1차!$A92&amp;"_"&amp;ARIMA1차!Y$3,전체모델결과!$A$2:$A$910,0),5)</f>
        <v>1367019.2707526311</v>
      </c>
      <c r="Z92" s="8">
        <f>INDEX(전체모델결과!$A$2:$I$910,MATCH(ARIMA1차!$A92&amp;"_"&amp;ARIMA1차!Z$3,전체모델결과!$A$2:$A$910,0),5)</f>
        <v>1345762.8923522308</v>
      </c>
      <c r="AA92" s="8">
        <f>INDEX(전체모델결과!$A$2:$I$910,MATCH(ARIMA1차!$A92&amp;"_"&amp;ARIMA1차!AA$3,전체모델결과!$A$2:$A$910,0),5)</f>
        <v>1324506.5139518306</v>
      </c>
      <c r="AB92" s="8">
        <f>INDEX(전체모델결과!$A$2:$I$910,MATCH(ARIMA1차!$A92&amp;"_"&amp;ARIMA1차!AB$3,전체모델결과!$A$2:$A$910,0),5)</f>
        <v>1303250.1355514303</v>
      </c>
      <c r="AC92" s="8">
        <f>INDEX(전체모델결과!$A$2:$I$910,MATCH(ARIMA1차!$A92&amp;"_"&amp;ARIMA1차!AC$3,전체모델결과!$A$2:$A$910,0),5)</f>
        <v>1281993.75715103</v>
      </c>
      <c r="AD92" s="8">
        <f>INDEX(전체모델결과!$A$2:$I$910,MATCH(ARIMA1차!$A92&amp;"_"&amp;ARIMA1차!AD$3,전체모델결과!$A$2:$A$910,0),5)</f>
        <v>1260737.3787506223</v>
      </c>
      <c r="AE92" s="8">
        <f>INDEX(전체모델결과!$A$2:$I$910,MATCH(ARIMA1차!$A92&amp;"_"&amp;ARIMA1차!AE$3,전체모델결과!$A$2:$A$910,0),5)</f>
        <v>1239481.000350222</v>
      </c>
      <c r="AG92" s="3">
        <f>(W92-실제값!W92)^2</f>
        <v>294381707.3096683</v>
      </c>
      <c r="AH92" s="3">
        <f>(X92-실제값!X92)^2</f>
        <v>53944150.7852882</v>
      </c>
      <c r="AI92" s="3">
        <f>(Y92-실제값!Y92)^2</f>
        <v>2278414703.6447215</v>
      </c>
      <c r="AJ92" s="3">
        <f>(Z92-실제값!Z92)^2</f>
        <v>689731278.92042243</v>
      </c>
      <c r="AK92" s="3">
        <f>(AA92-실제값!AA92)^2</f>
        <v>38548084.233173966</v>
      </c>
      <c r="AL92" s="3">
        <f>(AB92-실제값!AB92)^2</f>
        <v>3489397370.1923285</v>
      </c>
      <c r="AM92" s="3">
        <f>(AC92-실제값!AC92)^2</f>
        <v>167835041.63175389</v>
      </c>
      <c r="AN92" s="3">
        <f>(AD92-실제값!AD92)^2</f>
        <v>16076452891.791573</v>
      </c>
    </row>
    <row r="93" spans="1:40" x14ac:dyDescent="0.3">
      <c r="A93" s="1">
        <v>89</v>
      </c>
      <c r="B93" s="2">
        <v>1942324.9250735538</v>
      </c>
      <c r="C93" s="2">
        <v>1948539.9186725535</v>
      </c>
      <c r="D93" s="2">
        <v>1944107.0834063657</v>
      </c>
      <c r="E93" s="2">
        <v>1957157.6232977905</v>
      </c>
      <c r="F93" s="2">
        <v>2009504.6083810811</v>
      </c>
      <c r="G93" s="2">
        <v>1968439.0225017429</v>
      </c>
      <c r="H93" s="2">
        <v>1991704.6913881018</v>
      </c>
      <c r="I93" s="2">
        <v>1959211.1290721737</v>
      </c>
      <c r="J93" s="2">
        <v>1940095.9582090974</v>
      </c>
      <c r="K93" s="2">
        <v>1848429.3198433227</v>
      </c>
      <c r="L93" s="2">
        <v>1852923.3665342839</v>
      </c>
      <c r="M93" s="2">
        <v>1808479.3456090176</v>
      </c>
      <c r="N93" s="2">
        <v>1769119.7264597809</v>
      </c>
      <c r="O93" s="2">
        <v>1709363.5083238778</v>
      </c>
      <c r="P93" s="2">
        <v>1790722.2658952118</v>
      </c>
      <c r="Q93" s="2">
        <v>1687180.6397913219</v>
      </c>
      <c r="R93" s="2">
        <v>1637975.0292375295</v>
      </c>
      <c r="S93" s="2">
        <v>1636883.8091795139</v>
      </c>
      <c r="T93" s="2">
        <v>1658614.4523137007</v>
      </c>
      <c r="U93" s="2">
        <v>1597029.0464013049</v>
      </c>
      <c r="V93" s="2">
        <v>1617227.7774652713</v>
      </c>
      <c r="W93" s="8">
        <f>INDEX(전체모델결과!$A$2:$I$910,MATCH(ARIMA1차!$A93&amp;"_"&amp;ARIMA1차!W$3,전체모델결과!$A$2:$A$910,0),5)</f>
        <v>1598508.9008735816</v>
      </c>
      <c r="X93" s="8">
        <f>INDEX(전체모델결과!$A$2:$I$910,MATCH(ARIMA1차!$A93&amp;"_"&amp;ARIMA1차!X$3,전체모델결과!$A$2:$A$910,0),5)</f>
        <v>1579378.2889246016</v>
      </c>
      <c r="Y93" s="8">
        <f>INDEX(전체모델결과!$A$2:$I$910,MATCH(ARIMA1차!$A93&amp;"_"&amp;ARIMA1차!Y$3,전체모델결과!$A$2:$A$910,0),5)</f>
        <v>1560000.8051015153</v>
      </c>
      <c r="Z93" s="8">
        <f>INDEX(전체모델결과!$A$2:$I$910,MATCH(ARIMA1차!$A93&amp;"_"&amp;ARIMA1차!Z$3,전체모델결과!$A$2:$A$910,0),5)</f>
        <v>1540475.2996884771</v>
      </c>
      <c r="AA93" s="8">
        <f>INDEX(전체모델결과!$A$2:$I$910,MATCH(ARIMA1차!$A93&amp;"_"&amp;ARIMA1차!AA$3,전체모델결과!$A$2:$A$910,0),5)</f>
        <v>1520861.0422004159</v>
      </c>
      <c r="AB93" s="8">
        <f>INDEX(전체모델결과!$A$2:$I$910,MATCH(ARIMA1차!$A93&amp;"_"&amp;ARIMA1차!AB$3,전체모델결과!$A$2:$A$910,0),5)</f>
        <v>1501193.5699696706</v>
      </c>
      <c r="AC93" s="8">
        <f>INDEX(전체모델결과!$A$2:$I$910,MATCH(ARIMA1차!$A93&amp;"_"&amp;ARIMA1차!AC$3,전체모델결과!$A$2:$A$910,0),5)</f>
        <v>1481494.1907797002</v>
      </c>
      <c r="AD93" s="8">
        <f>INDEX(전체모델결과!$A$2:$I$910,MATCH(ARIMA1차!$A93&amp;"_"&amp;ARIMA1차!AD$3,전체모델결과!$A$2:$A$910,0),5)</f>
        <v>1461775.6805370243</v>
      </c>
      <c r="AE93" s="8">
        <f>INDEX(전체모델결과!$A$2:$I$910,MATCH(ARIMA1차!$A93&amp;"_"&amp;ARIMA1차!AE$3,전체모델결과!$A$2:$A$910,0),5)</f>
        <v>1442045.6995310183</v>
      </c>
      <c r="AG93" s="3">
        <f>(W93-실제값!W93)^2</f>
        <v>49189375.106685847</v>
      </c>
      <c r="AH93" s="3">
        <f>(X93-실제값!X93)^2</f>
        <v>786618.6731107604</v>
      </c>
      <c r="AI93" s="3">
        <f>(Y93-실제값!Y93)^2</f>
        <v>547421902.33978701</v>
      </c>
      <c r="AJ93" s="3">
        <f>(Z93-실제값!Z93)^2</f>
        <v>20746645.655056484</v>
      </c>
      <c r="AK93" s="3">
        <f>(AA93-실제값!AA93)^2</f>
        <v>3334569946.5470753</v>
      </c>
      <c r="AL93" s="3">
        <f>(AB93-실제값!AB93)^2</f>
        <v>5755520719.9387589</v>
      </c>
      <c r="AM93" s="3">
        <f>(AC93-실제값!AC93)^2</f>
        <v>9722215720.7186985</v>
      </c>
      <c r="AN93" s="3">
        <f>(AD93-실제값!AD93)^2</f>
        <v>2573873690.3385048</v>
      </c>
    </row>
    <row r="94" spans="1:40" x14ac:dyDescent="0.3">
      <c r="A94" s="1">
        <v>90</v>
      </c>
      <c r="B94" s="2">
        <v>2130082.7835800694</v>
      </c>
      <c r="C94" s="2">
        <v>2118467.7957990393</v>
      </c>
      <c r="D94" s="2">
        <v>2200059.5010892842</v>
      </c>
      <c r="E94" s="2">
        <v>2124089.4264245895</v>
      </c>
      <c r="F94" s="2">
        <v>2136681.9587270315</v>
      </c>
      <c r="G94" s="2">
        <v>2178519.2698240913</v>
      </c>
      <c r="H94" s="2">
        <v>2112415.3581117946</v>
      </c>
      <c r="I94" s="2">
        <v>2197101.5548947905</v>
      </c>
      <c r="J94" s="2">
        <v>2128614.5357840229</v>
      </c>
      <c r="K94" s="2">
        <v>2068981.9336800843</v>
      </c>
      <c r="L94" s="2">
        <v>2053661.9533457758</v>
      </c>
      <c r="M94" s="2">
        <v>1982728.2571296841</v>
      </c>
      <c r="N94" s="2">
        <v>1975515.8711169055</v>
      </c>
      <c r="O94" s="2">
        <v>1986329.9640620418</v>
      </c>
      <c r="P94" s="2">
        <v>1831676.1042354638</v>
      </c>
      <c r="Q94" s="2">
        <v>2023529.678853954</v>
      </c>
      <c r="R94" s="2">
        <v>1886639.5102374451</v>
      </c>
      <c r="S94" s="2">
        <v>1827182.1336014881</v>
      </c>
      <c r="T94" s="2">
        <v>1848082.606835556</v>
      </c>
      <c r="U94" s="2">
        <v>1811989.3160551218</v>
      </c>
      <c r="V94" s="2">
        <v>1795666.9945814593</v>
      </c>
      <c r="W94" s="8">
        <f>INDEX(전체모델결과!$A$2:$I$910,MATCH(ARIMA1차!$A94&amp;"_"&amp;ARIMA1차!W$3,전체모델결과!$A$2:$A$910,0),5)</f>
        <v>1799626.1786964163</v>
      </c>
      <c r="X94" s="8">
        <f>INDEX(전체모델결과!$A$2:$I$910,MATCH(ARIMA1차!$A94&amp;"_"&amp;ARIMA1차!X$3,전체모델결과!$A$2:$A$910,0),5)</f>
        <v>1779600.7814871296</v>
      </c>
      <c r="Y94" s="8">
        <f>INDEX(전체모델결과!$A$2:$I$910,MATCH(ARIMA1차!$A94&amp;"_"&amp;ARIMA1차!Y$3,전체모델결과!$A$2:$A$910,0),5)</f>
        <v>1759575.3842778504</v>
      </c>
      <c r="Z94" s="8">
        <f>INDEX(전체모델결과!$A$2:$I$910,MATCH(ARIMA1차!$A94&amp;"_"&amp;ARIMA1차!Z$3,전체모델결과!$A$2:$A$910,0),5)</f>
        <v>1739549.9870685637</v>
      </c>
      <c r="AA94" s="8">
        <f>INDEX(전체모델결과!$A$2:$I$910,MATCH(ARIMA1차!$A94&amp;"_"&amp;ARIMA1차!AA$3,전체모델결과!$A$2:$A$910,0),5)</f>
        <v>1719524.589859277</v>
      </c>
      <c r="AB94" s="8">
        <f>INDEX(전체모델결과!$A$2:$I$910,MATCH(ARIMA1차!$A94&amp;"_"&amp;ARIMA1차!AB$3,전체모델결과!$A$2:$A$910,0),5)</f>
        <v>1699499.1926499903</v>
      </c>
      <c r="AC94" s="8">
        <f>INDEX(전체모델결과!$A$2:$I$910,MATCH(ARIMA1차!$A94&amp;"_"&amp;ARIMA1차!AC$3,전체모델결과!$A$2:$A$910,0),5)</f>
        <v>1679473.7954407111</v>
      </c>
      <c r="AD94" s="8">
        <f>INDEX(전체모델결과!$A$2:$I$910,MATCH(ARIMA1차!$A94&amp;"_"&amp;ARIMA1차!AD$3,전체모델결과!$A$2:$A$910,0),5)</f>
        <v>1659448.3982314244</v>
      </c>
      <c r="AE94" s="8">
        <f>INDEX(전체모델결과!$A$2:$I$910,MATCH(ARIMA1차!$A94&amp;"_"&amp;ARIMA1차!AE$3,전체모델결과!$A$2:$A$910,0),5)</f>
        <v>1639423.0010221377</v>
      </c>
      <c r="AG94" s="3">
        <f>(W94-실제값!W94)^2</f>
        <v>61862965.452305391</v>
      </c>
      <c r="AH94" s="3">
        <f>(X94-실제값!X94)^2</f>
        <v>413527698.94954938</v>
      </c>
      <c r="AI94" s="3">
        <f>(Y94-실제값!Y94)^2</f>
        <v>529893012.03879637</v>
      </c>
      <c r="AJ94" s="3">
        <f>(Z94-실제값!Z94)^2</f>
        <v>4255891728.4597058</v>
      </c>
      <c r="AK94" s="3">
        <f>(AA94-실제값!AA94)^2</f>
        <v>2567272.2865091236</v>
      </c>
      <c r="AL94" s="3">
        <f>(AB94-실제값!AB94)^2</f>
        <v>15454265947.398323</v>
      </c>
      <c r="AM94" s="3">
        <f>(AC94-실제값!AC94)^2</f>
        <v>6798891108.3030252</v>
      </c>
      <c r="AN94" s="3">
        <f>(AD94-실제값!AD94)^2</f>
        <v>12147548745.881289</v>
      </c>
    </row>
    <row r="95" spans="1:40" x14ac:dyDescent="0.3">
      <c r="A95" s="1">
        <v>91</v>
      </c>
      <c r="B95" s="2">
        <v>2311272.6499667009</v>
      </c>
      <c r="C95" s="2">
        <v>2337145.9454592089</v>
      </c>
      <c r="D95" s="2">
        <v>2314525.8627975699</v>
      </c>
      <c r="E95" s="2">
        <v>2356334.7323225322</v>
      </c>
      <c r="F95" s="2">
        <v>2372267.2950171032</v>
      </c>
      <c r="G95" s="2">
        <v>2345532.9344059196</v>
      </c>
      <c r="H95" s="2">
        <v>2375208.5086987084</v>
      </c>
      <c r="I95" s="2">
        <v>2315420.2378163841</v>
      </c>
      <c r="J95" s="2">
        <v>2398932.2232370279</v>
      </c>
      <c r="K95" s="2">
        <v>2226439.4617678695</v>
      </c>
      <c r="L95" s="2">
        <v>2319402.8113799519</v>
      </c>
      <c r="M95" s="2">
        <v>2218426.6986588561</v>
      </c>
      <c r="N95" s="2">
        <v>2162891.0766371246</v>
      </c>
      <c r="O95" s="2">
        <v>2197603.1751263244</v>
      </c>
      <c r="P95" s="2">
        <v>2107534.402964334</v>
      </c>
      <c r="Q95" s="2">
        <v>2021619.7067245052</v>
      </c>
      <c r="R95" s="2">
        <v>2236006.5230993982</v>
      </c>
      <c r="S95" s="2">
        <v>2093209.0651378618</v>
      </c>
      <c r="T95" s="2">
        <v>2004187.461728513</v>
      </c>
      <c r="U95" s="2">
        <v>2015291.7418096995</v>
      </c>
      <c r="V95" s="2">
        <v>2047488.7332201274</v>
      </c>
      <c r="W95" s="8">
        <f>INDEX(전체모델결과!$A$2:$I$910,MATCH(ARIMA1차!$A95&amp;"_"&amp;ARIMA1차!W$3,전체모델결과!$A$2:$A$910,0),5)</f>
        <v>2024599.7644314244</v>
      </c>
      <c r="X95" s="8">
        <f>INDEX(전체모델결과!$A$2:$I$910,MATCH(ARIMA1차!$A95&amp;"_"&amp;ARIMA1차!X$3,전체모델결과!$A$2:$A$910,0),5)</f>
        <v>2006157.5731114447</v>
      </c>
      <c r="Y95" s="8">
        <f>INDEX(전체모델결과!$A$2:$I$910,MATCH(ARIMA1차!$A95&amp;"_"&amp;ARIMA1차!Y$3,전체모델결과!$A$2:$A$910,0),5)</f>
        <v>1987715.381791465</v>
      </c>
      <c r="Z95" s="8">
        <f>INDEX(전체모델결과!$A$2:$I$910,MATCH(ARIMA1차!$A95&amp;"_"&amp;ARIMA1차!Z$3,전체모델결과!$A$2:$A$910,0),5)</f>
        <v>1969273.1904714778</v>
      </c>
      <c r="AA95" s="8">
        <f>INDEX(전체모델결과!$A$2:$I$910,MATCH(ARIMA1차!$A95&amp;"_"&amp;ARIMA1차!AA$3,전체모델결과!$A$2:$A$910,0),5)</f>
        <v>1950830.9991514981</v>
      </c>
      <c r="AB95" s="8">
        <f>INDEX(전체모델결과!$A$2:$I$910,MATCH(ARIMA1차!$A95&amp;"_"&amp;ARIMA1차!AB$3,전체모델결과!$A$2:$A$910,0),5)</f>
        <v>1932388.8078315184</v>
      </c>
      <c r="AC95" s="8">
        <f>INDEX(전체모델결과!$A$2:$I$910,MATCH(ARIMA1차!$A95&amp;"_"&amp;ARIMA1차!AC$3,전체모델결과!$A$2:$A$910,0),5)</f>
        <v>1913946.6165115312</v>
      </c>
      <c r="AD95" s="8">
        <f>INDEX(전체모델결과!$A$2:$I$910,MATCH(ARIMA1차!$A95&amp;"_"&amp;ARIMA1차!AD$3,전체모델결과!$A$2:$A$910,0),5)</f>
        <v>1895504.4251915514</v>
      </c>
      <c r="AE95" s="8">
        <f>INDEX(전체모델결과!$A$2:$I$910,MATCH(ARIMA1차!$A95&amp;"_"&amp;ARIMA1차!AE$3,전체모델결과!$A$2:$A$910,0),5)</f>
        <v>1877062.2338715717</v>
      </c>
      <c r="AG95" s="3">
        <f>(W95-실제값!W95)^2</f>
        <v>2439111141.5399485</v>
      </c>
      <c r="AH95" s="3">
        <f>(X95-실제값!X95)^2</f>
        <v>457750862.85916424</v>
      </c>
      <c r="AI95" s="3">
        <f>(Y95-실제값!Y95)^2</f>
        <v>126025324.29022694</v>
      </c>
      <c r="AJ95" s="3">
        <f>(Z95-실제값!Z95)^2</f>
        <v>5248920530.2929668</v>
      </c>
      <c r="AK95" s="3">
        <f>(AA95-실제값!AA95)^2</f>
        <v>4352487403.335391</v>
      </c>
      <c r="AL95" s="3">
        <f>(AB95-실제값!AB95)^2</f>
        <v>6421423878.7820063</v>
      </c>
      <c r="AM95" s="3">
        <f>(AC95-실제값!AC95)^2</f>
        <v>22673127765.383453</v>
      </c>
      <c r="AN95" s="3">
        <f>(AD95-실제값!AD95)^2</f>
        <v>12933829742.846115</v>
      </c>
    </row>
    <row r="96" spans="1:40" x14ac:dyDescent="0.3">
      <c r="A96" s="1">
        <v>92</v>
      </c>
      <c r="B96" s="2">
        <v>2517517.7606412047</v>
      </c>
      <c r="C96" s="2">
        <v>2552450.0183945904</v>
      </c>
      <c r="D96" s="2">
        <v>2537058.6373705869</v>
      </c>
      <c r="E96" s="2">
        <v>2529560.5977026699</v>
      </c>
      <c r="F96" s="2">
        <v>2646335.4122743998</v>
      </c>
      <c r="G96" s="2">
        <v>2602142.4598064483</v>
      </c>
      <c r="H96" s="2">
        <v>2542746.089642189</v>
      </c>
      <c r="I96" s="2">
        <v>2685667.7093340266</v>
      </c>
      <c r="J96" s="2">
        <v>2559311.3744518054</v>
      </c>
      <c r="K96" s="2">
        <v>2533338.8810306694</v>
      </c>
      <c r="L96" s="2">
        <v>2521706.2079188423</v>
      </c>
      <c r="M96" s="2">
        <v>2496498.9076790158</v>
      </c>
      <c r="N96" s="2">
        <v>2392601.4043129776</v>
      </c>
      <c r="O96" s="2">
        <v>2394212.1065942664</v>
      </c>
      <c r="P96" s="2">
        <v>2385854.7792265373</v>
      </c>
      <c r="Q96" s="2">
        <v>2377777.4758589235</v>
      </c>
      <c r="R96" s="2">
        <v>2297418.3425759086</v>
      </c>
      <c r="S96" s="2">
        <v>2421949.1716170809</v>
      </c>
      <c r="T96" s="2">
        <v>2343847.7745671757</v>
      </c>
      <c r="U96" s="2">
        <v>2222572.9269380574</v>
      </c>
      <c r="V96" s="2">
        <v>2276647.9782397537</v>
      </c>
      <c r="W96" s="8">
        <f>INDEX(전체모델결과!$A$2:$I$910,MATCH(ARIMA1차!$A96&amp;"_"&amp;ARIMA1차!W$3,전체모델결과!$A$2:$A$910,0),5)</f>
        <v>2286094.8888619095</v>
      </c>
      <c r="X96" s="8">
        <f>INDEX(전체모델결과!$A$2:$I$910,MATCH(ARIMA1차!$A96&amp;"_"&amp;ARIMA1차!X$3,전체모델결과!$A$2:$A$910,0),5)</f>
        <v>2269518.164402701</v>
      </c>
      <c r="Y96" s="8">
        <f>INDEX(전체모델결과!$A$2:$I$910,MATCH(ARIMA1차!$A96&amp;"_"&amp;ARIMA1차!Y$3,전체모델결과!$A$2:$A$910,0),5)</f>
        <v>2252941.4399434961</v>
      </c>
      <c r="Z96" s="8">
        <f>INDEX(전체모델결과!$A$2:$I$910,MATCH(ARIMA1차!$A96&amp;"_"&amp;ARIMA1차!Z$3,전체모델결과!$A$2:$A$910,0),5)</f>
        <v>2236364.7154842876</v>
      </c>
      <c r="AA96" s="8">
        <f>INDEX(전체모델결과!$A$2:$I$910,MATCH(ARIMA1차!$A96&amp;"_"&amp;ARIMA1차!AA$3,전체모델결과!$A$2:$A$910,0),5)</f>
        <v>2219787.991025079</v>
      </c>
      <c r="AB96" s="8">
        <f>INDEX(전체모델결과!$A$2:$I$910,MATCH(ARIMA1차!$A96&amp;"_"&amp;ARIMA1차!AB$3,전체모델결과!$A$2:$A$910,0),5)</f>
        <v>2203211.2665658742</v>
      </c>
      <c r="AC96" s="8">
        <f>INDEX(전체모델결과!$A$2:$I$910,MATCH(ARIMA1차!$A96&amp;"_"&amp;ARIMA1차!AC$3,전체모델결과!$A$2:$A$910,0),5)</f>
        <v>2186634.5421066657</v>
      </c>
      <c r="AD96" s="8">
        <f>INDEX(전체모델결과!$A$2:$I$910,MATCH(ARIMA1차!$A96&amp;"_"&amp;ARIMA1차!AD$3,전체모델결과!$A$2:$A$910,0),5)</f>
        <v>2170057.8176474608</v>
      </c>
      <c r="AE96" s="8">
        <f>INDEX(전체모델결과!$A$2:$I$910,MATCH(ARIMA1차!$A96&amp;"_"&amp;ARIMA1차!AE$3,전체모델결과!$A$2:$A$910,0),5)</f>
        <v>2153481.0931882523</v>
      </c>
      <c r="AG96" s="3">
        <f>(W96-실제값!W96)^2</f>
        <v>2192188333.9456391</v>
      </c>
      <c r="AH96" s="3">
        <f>(X96-실제값!X96)^2</f>
        <v>618659076.70579445</v>
      </c>
      <c r="AI96" s="3">
        <f>(Y96-실제값!Y96)^2</f>
        <v>4099075826.4341664</v>
      </c>
      <c r="AJ96" s="3">
        <f>(Z96-실제값!Z96)^2</f>
        <v>5790838218.1255493</v>
      </c>
      <c r="AK96" s="3">
        <f>(AA96-실제값!AA96)^2</f>
        <v>9885879203.3753166</v>
      </c>
      <c r="AL96" s="3">
        <f>(AB96-실제값!AB96)^2</f>
        <v>32305742652.275558</v>
      </c>
      <c r="AM96" s="3">
        <f>(AC96-실제값!AC96)^2</f>
        <v>15205820096.296164</v>
      </c>
      <c r="AN96" s="3">
        <f>(AD96-실제값!AD96)^2</f>
        <v>43937974861.083748</v>
      </c>
    </row>
    <row r="97" spans="1:40" x14ac:dyDescent="0.3">
      <c r="A97" s="1">
        <v>93</v>
      </c>
      <c r="B97" s="2">
        <v>2944303.8770357538</v>
      </c>
      <c r="C97" s="2">
        <v>2713436.6741866623</v>
      </c>
      <c r="D97" s="2">
        <v>2774084.1605798332</v>
      </c>
      <c r="E97" s="2">
        <v>2765735.4914639839</v>
      </c>
      <c r="F97" s="2">
        <v>2823759.345701267</v>
      </c>
      <c r="G97" s="2">
        <v>2933510.4070545277</v>
      </c>
      <c r="H97" s="2">
        <v>2826734.8167905547</v>
      </c>
      <c r="I97" s="2">
        <v>2864838.4240700249</v>
      </c>
      <c r="J97" s="2">
        <v>2870806.2878158796</v>
      </c>
      <c r="K97" s="2">
        <v>2701196.3762005363</v>
      </c>
      <c r="L97" s="2">
        <v>2864174.087835751</v>
      </c>
      <c r="M97" s="2">
        <v>2698528.5111546363</v>
      </c>
      <c r="N97" s="2">
        <v>2720402.101274346</v>
      </c>
      <c r="O97" s="2">
        <v>2683322.5172037776</v>
      </c>
      <c r="P97" s="2">
        <v>2586484.083576648</v>
      </c>
      <c r="Q97" s="2">
        <v>2649473.4185347497</v>
      </c>
      <c r="R97" s="2">
        <v>2594197.719339279</v>
      </c>
      <c r="S97" s="2">
        <v>2506009.4525124915</v>
      </c>
      <c r="T97" s="2">
        <v>2738253.1208555773</v>
      </c>
      <c r="U97" s="2">
        <v>2600475.5889004427</v>
      </c>
      <c r="V97" s="2">
        <v>2509678.8233336322</v>
      </c>
      <c r="W97" s="8">
        <f>INDEX(전체모델결과!$A$2:$I$910,MATCH(ARIMA1차!$A97&amp;"_"&amp;ARIMA1차!W$3,전체모델결과!$A$2:$A$910,0),5)</f>
        <v>2559387.6923436299</v>
      </c>
      <c r="X97" s="8">
        <f>INDEX(전체모델결과!$A$2:$I$910,MATCH(ARIMA1차!$A97&amp;"_"&amp;ARIMA1차!X$3,전체모델결과!$A$2:$A$910,0),5)</f>
        <v>2543706.8969054408</v>
      </c>
      <c r="Y97" s="8">
        <f>INDEX(전체모델결과!$A$2:$I$910,MATCH(ARIMA1차!$A97&amp;"_"&amp;ARIMA1차!Y$3,전체모델결과!$A$2:$A$910,0),5)</f>
        <v>2528026.1014672518</v>
      </c>
      <c r="Z97" s="8">
        <f>INDEX(전체모델결과!$A$2:$I$910,MATCH(ARIMA1차!$A97&amp;"_"&amp;ARIMA1차!Z$3,전체모델결과!$A$2:$A$910,0),5)</f>
        <v>2512345.3060290627</v>
      </c>
      <c r="AA97" s="8">
        <f>INDEX(전체모델결과!$A$2:$I$910,MATCH(ARIMA1차!$A97&amp;"_"&amp;ARIMA1차!AA$3,전체모델결과!$A$2:$A$910,0),5)</f>
        <v>2496664.5105908737</v>
      </c>
      <c r="AB97" s="8">
        <f>INDEX(전체모델결과!$A$2:$I$910,MATCH(ARIMA1차!$A97&amp;"_"&amp;ARIMA1차!AB$3,전체모델결과!$A$2:$A$910,0),5)</f>
        <v>2480983.7151526846</v>
      </c>
      <c r="AC97" s="8">
        <f>INDEX(전체모델결과!$A$2:$I$910,MATCH(ARIMA1차!$A97&amp;"_"&amp;ARIMA1차!AC$3,전체모델결과!$A$2:$A$910,0),5)</f>
        <v>2465302.9197144955</v>
      </c>
      <c r="AD97" s="8">
        <f>INDEX(전체모델결과!$A$2:$I$910,MATCH(ARIMA1차!$A97&amp;"_"&amp;ARIMA1차!AD$3,전체모델결과!$A$2:$A$910,0),5)</f>
        <v>2449622.1242763065</v>
      </c>
      <c r="AE97" s="8">
        <f>INDEX(전체모델결과!$A$2:$I$910,MATCH(ARIMA1차!$A97&amp;"_"&amp;ARIMA1차!AE$3,전체모델결과!$A$2:$A$910,0),5)</f>
        <v>2433941.3288381174</v>
      </c>
      <c r="AG97" s="3">
        <f>(W97-실제값!W97)^2</f>
        <v>4345182581.6549587</v>
      </c>
      <c r="AH97" s="3">
        <f>(X97-실제값!X97)^2</f>
        <v>2483919547.9199767</v>
      </c>
      <c r="AI97" s="3">
        <f>(Y97-실제값!Y97)^2</f>
        <v>6839732672.0742931</v>
      </c>
      <c r="AJ97" s="3">
        <f>(Z97-실제값!Z97)^2</f>
        <v>8006094975.5934906</v>
      </c>
      <c r="AK97" s="3">
        <f>(AA97-실제값!AA97)^2</f>
        <v>5239618126.1251259</v>
      </c>
      <c r="AL97" s="3">
        <f>(AB97-실제값!AB97)^2</f>
        <v>44370310120.81971</v>
      </c>
      <c r="AM97" s="3">
        <f>(AC97-실제값!AC97)^2</f>
        <v>24762147032.086308</v>
      </c>
      <c r="AN97" s="3">
        <f>(AD97-실제값!AD97)^2</f>
        <v>24512230764.524605</v>
      </c>
    </row>
    <row r="98" spans="1:40" x14ac:dyDescent="0.3">
      <c r="A98" s="1">
        <v>94</v>
      </c>
      <c r="B98" s="2">
        <v>2769093.017030871</v>
      </c>
      <c r="C98" s="2">
        <v>3153079.4567522448</v>
      </c>
      <c r="D98" s="2">
        <v>3012001.7513043149</v>
      </c>
      <c r="E98" s="2">
        <v>3040764.6815022635</v>
      </c>
      <c r="F98" s="2">
        <v>3061207.3428740026</v>
      </c>
      <c r="G98" s="2">
        <v>3092786.8657345516</v>
      </c>
      <c r="H98" s="2">
        <v>3159365.1804006407</v>
      </c>
      <c r="I98" s="2">
        <v>3189926.9395513246</v>
      </c>
      <c r="J98" s="2">
        <v>3067748.3700874122</v>
      </c>
      <c r="K98" s="2">
        <v>3110890.3355279323</v>
      </c>
      <c r="L98" s="2">
        <v>3083526.4679445135</v>
      </c>
      <c r="M98" s="2">
        <v>3069225.0780272773</v>
      </c>
      <c r="N98" s="2">
        <v>2946422.8548574816</v>
      </c>
      <c r="O98" s="2">
        <v>3029463.3760081059</v>
      </c>
      <c r="P98" s="2">
        <v>2866544.2669846546</v>
      </c>
      <c r="Q98" s="2">
        <v>2874498.0173262954</v>
      </c>
      <c r="R98" s="2">
        <v>2928649.3067806512</v>
      </c>
      <c r="S98" s="2">
        <v>2903958.5554643967</v>
      </c>
      <c r="T98" s="2">
        <v>2749857.8679843228</v>
      </c>
      <c r="U98" s="2">
        <v>2943270.686644746</v>
      </c>
      <c r="V98" s="2">
        <v>2878502.965333153</v>
      </c>
      <c r="W98" s="8">
        <f>INDEX(전체모델결과!$A$2:$I$910,MATCH(ARIMA1차!$A98&amp;"_"&amp;ARIMA1차!W$3,전체모델결과!$A$2:$A$910,0),5)</f>
        <v>2887093.1637079269</v>
      </c>
      <c r="X98" s="8">
        <f>INDEX(전체모델결과!$A$2:$I$910,MATCH(ARIMA1차!$A98&amp;"_"&amp;ARIMA1차!X$3,전체모델결과!$A$2:$A$910,0),5)</f>
        <v>2877128.5448929705</v>
      </c>
      <c r="Y98" s="8">
        <f>INDEX(전체모델결과!$A$2:$I$910,MATCH(ARIMA1차!$A98&amp;"_"&amp;ARIMA1차!Y$3,전체모델결과!$A$2:$A$910,0),5)</f>
        <v>2867163.9260780178</v>
      </c>
      <c r="Z98" s="8">
        <f>INDEX(전체모델결과!$A$2:$I$910,MATCH(ARIMA1차!$A98&amp;"_"&amp;ARIMA1차!Z$3,전체모델결과!$A$2:$A$910,0),5)</f>
        <v>2857199.3072630614</v>
      </c>
      <c r="AA98" s="8">
        <f>INDEX(전체모델결과!$A$2:$I$910,MATCH(ARIMA1차!$A98&amp;"_"&amp;ARIMA1차!AA$3,전체모델결과!$A$2:$A$910,0),5)</f>
        <v>2847234.6884481087</v>
      </c>
      <c r="AB98" s="8">
        <f>INDEX(전체모델결과!$A$2:$I$910,MATCH(ARIMA1차!$A98&amp;"_"&amp;ARIMA1차!AB$3,전체모델결과!$A$2:$A$910,0),5)</f>
        <v>2837270.0696331523</v>
      </c>
      <c r="AC98" s="8">
        <f>INDEX(전체모델결과!$A$2:$I$910,MATCH(ARIMA1차!$A98&amp;"_"&amp;ARIMA1차!AC$3,전체모델결과!$A$2:$A$910,0),5)</f>
        <v>2827305.4508181997</v>
      </c>
      <c r="AD98" s="8">
        <f>INDEX(전체모델결과!$A$2:$I$910,MATCH(ARIMA1차!$A98&amp;"_"&amp;ARIMA1차!AD$3,전체모델결과!$A$2:$A$910,0),5)</f>
        <v>2817340.8320032433</v>
      </c>
      <c r="AE98" s="8">
        <f>INDEX(전체모델결과!$A$2:$I$910,MATCH(ARIMA1차!$A98&amp;"_"&amp;ARIMA1차!AE$3,전체모델결과!$A$2:$A$910,0),5)</f>
        <v>2807376.2131882906</v>
      </c>
      <c r="AG98" s="3">
        <f>(W98-실제값!W98)^2</f>
        <v>36478019006.466858</v>
      </c>
      <c r="AH98" s="3">
        <f>(X98-실제값!X98)^2</f>
        <v>11994394764.376738</v>
      </c>
      <c r="AI98" s="3">
        <f>(Y98-실제값!Y98)^2</f>
        <v>17499524572.55793</v>
      </c>
      <c r="AJ98" s="3">
        <f>(Z98-실제값!Z98)^2</f>
        <v>43416859174.895988</v>
      </c>
      <c r="AK98" s="3">
        <f>(AA98-실제값!AA98)^2</f>
        <v>29048217841.761871</v>
      </c>
      <c r="AL98" s="3">
        <f>(AB98-실제값!AB98)^2</f>
        <v>89398959527.295685</v>
      </c>
      <c r="AM98" s="3">
        <f>(AC98-실제값!AC98)^2</f>
        <v>43206827217.433876</v>
      </c>
      <c r="AN98" s="3">
        <f>(AD98-실제값!AD98)^2</f>
        <v>126421184034.08018</v>
      </c>
    </row>
    <row r="99" spans="1:40" x14ac:dyDescent="0.3">
      <c r="A99" s="1">
        <v>95</v>
      </c>
      <c r="B99" s="2">
        <v>3560124.6704836818</v>
      </c>
      <c r="C99" s="2">
        <v>2965675.3578777649</v>
      </c>
      <c r="D99" s="2">
        <v>3381396.3055607593</v>
      </c>
      <c r="E99" s="2">
        <v>3219657.392248332</v>
      </c>
      <c r="F99" s="2">
        <v>3394446.1424267557</v>
      </c>
      <c r="G99" s="2">
        <v>3338249.4746879502</v>
      </c>
      <c r="H99" s="2">
        <v>3348204.8772847988</v>
      </c>
      <c r="I99" s="2">
        <v>3438366.9936317145</v>
      </c>
      <c r="J99" s="2">
        <v>3379403.1574517232</v>
      </c>
      <c r="K99" s="2">
        <v>3239487.7779608844</v>
      </c>
      <c r="L99" s="2">
        <v>3407942.0251006498</v>
      </c>
      <c r="M99" s="2">
        <v>3257625.2033767812</v>
      </c>
      <c r="N99" s="2">
        <v>3378760.2984945863</v>
      </c>
      <c r="O99" s="2">
        <v>3236468.6953469114</v>
      </c>
      <c r="P99" s="2">
        <v>3215177.1374766026</v>
      </c>
      <c r="Q99" s="2">
        <v>3149823.2237252844</v>
      </c>
      <c r="R99" s="2">
        <v>3107193.0919287759</v>
      </c>
      <c r="S99" s="2">
        <v>3220896.1337410444</v>
      </c>
      <c r="T99" s="2">
        <v>3189817.0079126968</v>
      </c>
      <c r="U99" s="2">
        <v>2967451.2640849669</v>
      </c>
      <c r="V99" s="2">
        <v>3338070.3182099401</v>
      </c>
      <c r="W99" s="8">
        <f>INDEX(전체모델결과!$A$2:$I$910,MATCH(ARIMA1차!$A99&amp;"_"&amp;ARIMA1차!W$3,전체모델결과!$A$2:$A$910,0),5)</f>
        <v>3165699.9224006794</v>
      </c>
      <c r="X99" s="8">
        <f>INDEX(전체모델결과!$A$2:$I$910,MATCH(ARIMA1차!$A99&amp;"_"&amp;ARIMA1차!X$3,전체모델결과!$A$2:$A$910,0),5)</f>
        <v>3155940.0168656185</v>
      </c>
      <c r="Y99" s="8">
        <f>INDEX(전체모델결과!$A$2:$I$910,MATCH(ARIMA1차!$A99&amp;"_"&amp;ARIMA1차!Y$3,전체모델결과!$A$2:$A$910,0),5)</f>
        <v>3146180.1113305613</v>
      </c>
      <c r="Z99" s="8">
        <f>INDEX(전체모델결과!$A$2:$I$910,MATCH(ARIMA1차!$A99&amp;"_"&amp;ARIMA1차!Z$3,전체모델결과!$A$2:$A$910,0),5)</f>
        <v>3136420.2057955042</v>
      </c>
      <c r="AA99" s="8">
        <f>INDEX(전체모델결과!$A$2:$I$910,MATCH(ARIMA1차!$A99&amp;"_"&amp;ARIMA1차!AA$3,전체모델결과!$A$2:$A$910,0),5)</f>
        <v>3126660.3002604432</v>
      </c>
      <c r="AB99" s="8">
        <f>INDEX(전체모델결과!$A$2:$I$910,MATCH(ARIMA1차!$A99&amp;"_"&amp;ARIMA1차!AB$3,전체모델결과!$A$2:$A$910,0),5)</f>
        <v>3116900.3947253861</v>
      </c>
      <c r="AC99" s="8">
        <f>INDEX(전체모델결과!$A$2:$I$910,MATCH(ARIMA1차!$A99&amp;"_"&amp;ARIMA1차!AC$3,전체모델결과!$A$2:$A$910,0),5)</f>
        <v>3107140.4891903289</v>
      </c>
      <c r="AD99" s="8">
        <f>INDEX(전체모델결과!$A$2:$I$910,MATCH(ARIMA1차!$A99&amp;"_"&amp;ARIMA1차!AD$3,전체모델결과!$A$2:$A$910,0),5)</f>
        <v>3097380.5836552717</v>
      </c>
      <c r="AE99" s="8">
        <f>INDEX(전체모델결과!$A$2:$I$910,MATCH(ARIMA1차!$A99&amp;"_"&amp;ARIMA1차!AE$3,전체모델결과!$A$2:$A$910,0),5)</f>
        <v>3087620.6781202108</v>
      </c>
      <c r="AG99" s="3">
        <f>(W99-실제값!W99)^2</f>
        <v>4750982029.534832</v>
      </c>
      <c r="AH99" s="3">
        <f>(X99-실제값!X99)^2</f>
        <v>15376792222.091087</v>
      </c>
      <c r="AI99" s="3">
        <f>(Y99-실제값!Y99)^2</f>
        <v>11846503549.316156</v>
      </c>
      <c r="AJ99" s="3">
        <f>(Z99-실제값!Z99)^2</f>
        <v>20063243820.473724</v>
      </c>
      <c r="AK99" s="3">
        <f>(AA99-실제값!AA99)^2</f>
        <v>34663196287.484818</v>
      </c>
      <c r="AL99" s="3">
        <f>(AB99-실제값!AB99)^2</f>
        <v>63783604909.275482</v>
      </c>
      <c r="AM99" s="3">
        <f>(AC99-실제값!AC99)^2</f>
        <v>16787799505.890511</v>
      </c>
      <c r="AN99" s="3">
        <f>(AD99-실제값!AD99)^2</f>
        <v>123836173153.81715</v>
      </c>
    </row>
    <row r="100" spans="1:40" x14ac:dyDescent="0.3">
      <c r="A100" s="1">
        <v>96</v>
      </c>
      <c r="B100" s="2">
        <v>3239092.4252441595</v>
      </c>
      <c r="C100" s="2">
        <v>3899595.61300823</v>
      </c>
      <c r="D100" s="2">
        <v>3287535.9863996226</v>
      </c>
      <c r="E100" s="2">
        <v>3715391.0365077108</v>
      </c>
      <c r="F100" s="2">
        <v>3573143.6104839384</v>
      </c>
      <c r="G100" s="2">
        <v>3691904.6500994773</v>
      </c>
      <c r="H100" s="2">
        <v>3698535.257596815</v>
      </c>
      <c r="I100" s="2">
        <v>3682379.8353479058</v>
      </c>
      <c r="J100" s="2">
        <v>3809825.5240834528</v>
      </c>
      <c r="K100" s="2">
        <v>3672704.0757571422</v>
      </c>
      <c r="L100" s="2">
        <v>3562592.7925724043</v>
      </c>
      <c r="M100" s="2">
        <v>3563254.0430939854</v>
      </c>
      <c r="N100" s="2">
        <v>3395711.1898592762</v>
      </c>
      <c r="O100" s="2">
        <v>3510830.8129328084</v>
      </c>
      <c r="P100" s="2">
        <v>3470439.6265570465</v>
      </c>
      <c r="Q100" s="2">
        <v>3538873.4741508132</v>
      </c>
      <c r="R100" s="2">
        <v>3463715.6209761612</v>
      </c>
      <c r="S100" s="2">
        <v>3477721.8371698312</v>
      </c>
      <c r="T100" s="2">
        <v>3482588.0886427835</v>
      </c>
      <c r="U100" s="2">
        <v>3477272.5871455558</v>
      </c>
      <c r="V100" s="2">
        <v>3321966.2317067455</v>
      </c>
      <c r="W100" s="8">
        <f>INDEX(전체모델결과!$A$2:$I$910,MATCH(ARIMA1차!$A100&amp;"_"&amp;ARIMA1차!W$3,전체모델결과!$A$2:$A$910,0),5)</f>
        <v>3518947.2372252783</v>
      </c>
      <c r="X100" s="8">
        <f>INDEX(전체모델결과!$A$2:$I$910,MATCH(ARIMA1차!$A100&amp;"_"&amp;ARIMA1차!X$3,전체모델결과!$A$2:$A$910,0),5)</f>
        <v>3379478.7414080538</v>
      </c>
      <c r="Y100" s="8">
        <f>INDEX(전체모델결과!$A$2:$I$910,MATCH(ARIMA1차!$A100&amp;"_"&amp;ARIMA1차!Y$3,전체모델결과!$A$2:$A$910,0),5)</f>
        <v>3546932.111399543</v>
      </c>
      <c r="Z100" s="8">
        <f>INDEX(전체모델결과!$A$2:$I$910,MATCH(ARIMA1차!$A100&amp;"_"&amp;ARIMA1차!Z$3,전체모델결과!$A$2:$A$910,0),5)</f>
        <v>3422659.897692414</v>
      </c>
      <c r="AA100" s="8">
        <f>INDEX(전체모델결과!$A$2:$I$910,MATCH(ARIMA1차!$A100&amp;"_"&amp;ARIMA1차!AA$3,전체모델결과!$A$2:$A$910,0),5)</f>
        <v>3565650.2646726705</v>
      </c>
      <c r="AB100" s="8">
        <f>INDEX(전체모델결과!$A$2:$I$910,MATCH(ARIMA1차!$A100&amp;"_"&amp;ARIMA1차!AB$3,전체모델결과!$A$2:$A$910,0),5)</f>
        <v>3455583.2450404963</v>
      </c>
      <c r="AC100" s="8">
        <f>INDEX(전체모델결과!$A$2:$I$910,MATCH(ARIMA1차!$A100&amp;"_"&amp;ARIMA1차!AC$3,전체모델결과!$A$2:$A$910,0),5)</f>
        <v>3578149.745421709</v>
      </c>
      <c r="AD100" s="8">
        <f>INDEX(전체모델결과!$A$2:$I$910,MATCH(ARIMA1차!$A100&amp;"_"&amp;ARIMA1차!AD$3,전체모델결과!$A$2:$A$910,0),5)</f>
        <v>3481124.2707510833</v>
      </c>
      <c r="AE100" s="8">
        <f>INDEX(전체모델결과!$A$2:$I$910,MATCH(ARIMA1차!$A100&amp;"_"&amp;ARIMA1차!AE$3,전체모델결과!$A$2:$A$910,0),5)</f>
        <v>3586524.4180313102</v>
      </c>
      <c r="AG100" s="3">
        <f>(W100-실제값!W100)^2</f>
        <v>6018588707.0571375</v>
      </c>
      <c r="AH100" s="3">
        <f>(X100-실제값!X100)^2</f>
        <v>5135927752.9659071</v>
      </c>
      <c r="AI100" s="3">
        <f>(Y100-실제값!Y100)^2</f>
        <v>45415780494.816902</v>
      </c>
      <c r="AJ100" s="3">
        <f>(Z100-실제값!Z100)^2</f>
        <v>15818176491.262327</v>
      </c>
      <c r="AK100" s="3">
        <f>(AA100-실제값!AA100)^2</f>
        <v>56252555566.842186</v>
      </c>
      <c r="AL100" s="3">
        <f>(AB100-실제값!AB100)^2</f>
        <v>181669263098.36777</v>
      </c>
      <c r="AM100" s="3">
        <f>(AC100-실제값!AC100)^2</f>
        <v>62598518151.309937</v>
      </c>
      <c r="AN100" s="3">
        <f>(AD100-실제값!AD100)^2</f>
        <v>170493111407.28925</v>
      </c>
    </row>
    <row r="101" spans="1:40" x14ac:dyDescent="0.3">
      <c r="A101" s="1">
        <v>97</v>
      </c>
      <c r="B101" s="2">
        <v>3984277.0848146942</v>
      </c>
      <c r="C101" s="2">
        <v>3549752.6594025549</v>
      </c>
      <c r="D101" s="2">
        <v>4211356.8859157404</v>
      </c>
      <c r="E101" s="2">
        <v>3532878.9401797312</v>
      </c>
      <c r="F101" s="2">
        <v>4074561.3599578985</v>
      </c>
      <c r="G101" s="2">
        <v>3860037.3719741497</v>
      </c>
      <c r="H101" s="2">
        <v>3819982.773471145</v>
      </c>
      <c r="I101" s="2">
        <v>3948744.6139783198</v>
      </c>
      <c r="J101" s="2">
        <v>3846147.0890837759</v>
      </c>
      <c r="K101" s="2">
        <v>3895810.6775177941</v>
      </c>
      <c r="L101" s="2">
        <v>4070285.6910800221</v>
      </c>
      <c r="M101" s="2">
        <v>3858960.7771315281</v>
      </c>
      <c r="N101" s="2">
        <v>3840814.2675975994</v>
      </c>
      <c r="O101" s="2">
        <v>3789162.2417675592</v>
      </c>
      <c r="P101" s="2">
        <v>3813973.1915303976</v>
      </c>
      <c r="Q101" s="2">
        <v>3709066.7068042634</v>
      </c>
      <c r="R101" s="2">
        <v>3848741.556301787</v>
      </c>
      <c r="S101" s="2">
        <v>3799041.85647617</v>
      </c>
      <c r="T101" s="2">
        <v>3729104.7306751478</v>
      </c>
      <c r="U101" s="2">
        <v>3873748.2813292542</v>
      </c>
      <c r="V101" s="2">
        <v>3864064.073597861</v>
      </c>
      <c r="W101" s="8">
        <f>INDEX(전체모델결과!$A$2:$I$910,MATCH(ARIMA1차!$A101&amp;"_"&amp;ARIMA1차!W$3,전체모델결과!$A$2:$A$910,0),5)</f>
        <v>3779659.3879699023</v>
      </c>
      <c r="X101" s="8">
        <f>INDEX(전체모델결과!$A$2:$I$910,MATCH(ARIMA1차!$A101&amp;"_"&amp;ARIMA1차!X$3,전체모델결과!$A$2:$A$910,0),5)</f>
        <v>3828674.5362965818</v>
      </c>
      <c r="Y101" s="8">
        <f>INDEX(전체모델결과!$A$2:$I$910,MATCH(ARIMA1차!$A101&amp;"_"&amp;ARIMA1차!Y$3,전체모델결과!$A$2:$A$910,0),5)</f>
        <v>3790943.1347376015</v>
      </c>
      <c r="Z101" s="8">
        <f>INDEX(전체모델결과!$A$2:$I$910,MATCH(ARIMA1차!$A101&amp;"_"&amp;ARIMA1차!Z$3,전체모델결과!$A$2:$A$910,0),5)</f>
        <v>3809612.3723791153</v>
      </c>
      <c r="AA101" s="8">
        <f>INDEX(전체모델결과!$A$2:$I$910,MATCH(ARIMA1차!$A101&amp;"_"&amp;ARIMA1차!AA$3,전체모델결과!$A$2:$A$910,0),5)</f>
        <v>3791611.1936592027</v>
      </c>
      <c r="AB101" s="8">
        <f>INDEX(전체모델결과!$A$2:$I$910,MATCH(ARIMA1차!$A101&amp;"_"&amp;ARIMA1차!AB$3,전체모델결과!$A$2:$A$910,0),5)</f>
        <v>3797452.2879202771</v>
      </c>
      <c r="AC101" s="8">
        <f>INDEX(전체모델결과!$A$2:$I$910,MATCH(ARIMA1차!$A101&amp;"_"&amp;ARIMA1차!AC$3,전체모델결과!$A$2:$A$910,0),5)</f>
        <v>3787791.677065785</v>
      </c>
      <c r="AD101" s="8">
        <f>INDEX(전체모델결과!$A$2:$I$910,MATCH(ARIMA1차!$A101&amp;"_"&amp;ARIMA1차!AD$3,전체모델결과!$A$2:$A$910,0),5)</f>
        <v>3788209.9232767085</v>
      </c>
      <c r="AE101" s="8">
        <f>INDEX(전체모델결과!$A$2:$I$910,MATCH(ARIMA1차!$A101&amp;"_"&amp;ARIMA1차!AE$3,전체모델결과!$A$2:$A$910,0),5)</f>
        <v>3782075.1252265153</v>
      </c>
      <c r="AG101" s="3">
        <f>(W101-실제값!W101)^2</f>
        <v>61285549191.834946</v>
      </c>
      <c r="AH101" s="3">
        <f>(X101-실제값!X101)^2</f>
        <v>26957825604.39587</v>
      </c>
      <c r="AI101" s="3">
        <f>(Y101-실제값!Y101)^2</f>
        <v>9541654.3927171566</v>
      </c>
      <c r="AJ101" s="3">
        <f>(Z101-실제값!Z101)^2</f>
        <v>59714267066.467102</v>
      </c>
      <c r="AK101" s="3">
        <f>(AA101-실제값!AA101)^2</f>
        <v>26522300794.9202</v>
      </c>
      <c r="AL101" s="3">
        <f>(AB101-실제값!AB101)^2</f>
        <v>78014174219.713913</v>
      </c>
      <c r="AM101" s="3">
        <f>(AC101-실제값!AC101)^2</f>
        <v>42369576300.482048</v>
      </c>
      <c r="AN101" s="3">
        <f>(AD101-실제값!AD101)^2</f>
        <v>112960772750.65277</v>
      </c>
    </row>
    <row r="102" spans="1:40" x14ac:dyDescent="0.3">
      <c r="A102" s="1">
        <v>98</v>
      </c>
      <c r="B102" s="2">
        <v>3906888.2036929871</v>
      </c>
      <c r="C102" s="2">
        <v>4193192.1387700494</v>
      </c>
      <c r="D102" s="2">
        <v>3775449.593927213</v>
      </c>
      <c r="E102" s="2">
        <v>4428549.2330899239</v>
      </c>
      <c r="F102" s="2">
        <v>3716929.4440321811</v>
      </c>
      <c r="G102" s="2">
        <v>4424375.6295074578</v>
      </c>
      <c r="H102" s="2">
        <v>4144632.4406091948</v>
      </c>
      <c r="I102" s="2">
        <v>4407844.2436975492</v>
      </c>
      <c r="J102" s="2">
        <v>4218447.1092741238</v>
      </c>
      <c r="K102" s="2">
        <v>4066749.1943723965</v>
      </c>
      <c r="L102" s="2">
        <v>4192840.7331767748</v>
      </c>
      <c r="M102" s="2">
        <v>4212818.6107785171</v>
      </c>
      <c r="N102" s="2">
        <v>4097400.0005838103</v>
      </c>
      <c r="O102" s="2">
        <v>4252143.2033792678</v>
      </c>
      <c r="P102" s="2">
        <v>3828435.0569772627</v>
      </c>
      <c r="Q102" s="2">
        <v>4131393.5030936156</v>
      </c>
      <c r="R102" s="2">
        <v>3932885.9517955105</v>
      </c>
      <c r="S102" s="2">
        <v>4224457.5221009515</v>
      </c>
      <c r="T102" s="2">
        <v>4047534.5102884374</v>
      </c>
      <c r="U102" s="2">
        <v>4093210.3100916892</v>
      </c>
      <c r="V102" s="2">
        <v>4179046.0932919569</v>
      </c>
      <c r="W102" s="8">
        <f>INDEX(전체모델결과!$A$2:$I$910,MATCH(ARIMA1차!$A102&amp;"_"&amp;ARIMA1차!W$3,전체모델결과!$A$2:$A$910,0),5)</f>
        <v>4109504.0861898265</v>
      </c>
      <c r="X102" s="8">
        <f>INDEX(전체모델결과!$A$2:$I$910,MATCH(ARIMA1차!$A102&amp;"_"&amp;ARIMA1차!X$3,전체모델결과!$A$2:$A$910,0),5)</f>
        <v>4169457.7762999157</v>
      </c>
      <c r="Y102" s="8">
        <f>INDEX(전체모델결과!$A$2:$I$910,MATCH(ARIMA1차!$A102&amp;"_"&amp;ARIMA1차!Y$3,전체모델결과!$A$2:$A$910,0),5)</f>
        <v>4122984.8216974735</v>
      </c>
      <c r="Z102" s="8">
        <f>INDEX(전체모델결과!$A$2:$I$910,MATCH(ARIMA1차!$A102&amp;"_"&amp;ARIMA1차!Z$3,전체모델결과!$A$2:$A$910,0),5)</f>
        <v>4164776.0894984058</v>
      </c>
      <c r="AA102" s="8">
        <f>INDEX(전체모델결과!$A$2:$I$910,MATCH(ARIMA1차!$A102&amp;"_"&amp;ARIMA1차!AA$3,전체모델결과!$A$2:$A$910,0),5)</f>
        <v>4133795.9317581356</v>
      </c>
      <c r="AB102" s="8">
        <f>INDEX(전체모델결과!$A$2:$I$910,MATCH(ARIMA1차!$A102&amp;"_"&amp;ARIMA1차!AB$3,전체모델결과!$A$2:$A$910,0),5)</f>
        <v>4163043.6264829733</v>
      </c>
      <c r="AC102" s="8">
        <f>INDEX(전체모델결과!$A$2:$I$910,MATCH(ARIMA1차!$A102&amp;"_"&amp;ARIMA1차!AC$3,전체모델결과!$A$2:$A$910,0),5)</f>
        <v>4142568.4852815303</v>
      </c>
      <c r="AD102" s="8">
        <f>INDEX(전체모델결과!$A$2:$I$910,MATCH(ARIMA1차!$A102&amp;"_"&amp;ARIMA1차!AD$3,전체모델결과!$A$2:$A$910,0),5)</f>
        <v>4163209.6543892175</v>
      </c>
      <c r="AE102" s="8">
        <f>INDEX(전체모델결과!$A$2:$I$910,MATCH(ARIMA1차!$A102&amp;"_"&amp;ARIMA1차!AE$3,전체모델결과!$A$2:$A$910,0),5)</f>
        <v>4149886.8803228373</v>
      </c>
      <c r="AG102" s="3">
        <f>(W102-실제값!W102)^2</f>
        <v>12041073489.737724</v>
      </c>
      <c r="AH102" s="3">
        <f>(X102-실제값!X102)^2</f>
        <v>52194854639.321594</v>
      </c>
      <c r="AI102" s="3">
        <f>(Y102-실제값!Y102)^2</f>
        <v>32086937986.022427</v>
      </c>
      <c r="AJ102" s="3">
        <f>(Z102-실제값!Z102)^2</f>
        <v>1551645849.8131268</v>
      </c>
      <c r="AK102" s="3">
        <f>(AA102-실제값!AA102)^2</f>
        <v>59033823337.019257</v>
      </c>
      <c r="AL102" s="3">
        <f>(AB102-실제값!AB102)^2</f>
        <v>124877589247.79414</v>
      </c>
      <c r="AM102" s="3">
        <f>(AC102-실제값!AC102)^2</f>
        <v>1572528409.5120246</v>
      </c>
      <c r="AN102" s="3">
        <f>(AD102-실제값!AD102)^2</f>
        <v>205816961323.45621</v>
      </c>
    </row>
    <row r="103" spans="1:40" x14ac:dyDescent="0.3">
      <c r="A103" s="1">
        <v>99</v>
      </c>
      <c r="B103" s="2">
        <v>4091565.2423991137</v>
      </c>
      <c r="C103" s="2">
        <v>4150706.6107671382</v>
      </c>
      <c r="D103" s="2">
        <v>4332059.5897393096</v>
      </c>
      <c r="E103" s="2">
        <v>4023260.0803873721</v>
      </c>
      <c r="F103" s="2">
        <v>4995504.0759101287</v>
      </c>
      <c r="G103" s="2">
        <v>4184854.5925712641</v>
      </c>
      <c r="H103" s="2">
        <v>4539578.2318311119</v>
      </c>
      <c r="I103" s="2">
        <v>4436940.2624116009</v>
      </c>
      <c r="J103" s="2">
        <v>4686107.6619677162</v>
      </c>
      <c r="K103" s="2">
        <v>4457735.971456374</v>
      </c>
      <c r="L103" s="2">
        <v>4423185.0180885335</v>
      </c>
      <c r="M103" s="2">
        <v>4374948.4300906174</v>
      </c>
      <c r="N103" s="2">
        <v>4556447.8212626707</v>
      </c>
      <c r="O103" s="2">
        <v>4438670.8419550089</v>
      </c>
      <c r="P103" s="2">
        <v>4421839.3059413889</v>
      </c>
      <c r="Q103" s="2">
        <v>4298726.4840922803</v>
      </c>
      <c r="R103" s="2">
        <v>4543183.3054056205</v>
      </c>
      <c r="S103" s="2">
        <v>4394160.6090466194</v>
      </c>
      <c r="T103" s="2">
        <v>4407655.0466119703</v>
      </c>
      <c r="U103" s="2">
        <v>4336856.9656663993</v>
      </c>
      <c r="V103" s="2">
        <v>4460221.1646299297</v>
      </c>
      <c r="W103" s="8">
        <f>INDEX(전체모델결과!$A$2:$I$910,MATCH(ARIMA1차!$A103&amp;"_"&amp;ARIMA1차!W$3,전체모델결과!$A$2:$A$910,0),5)</f>
        <v>4431616.7046260051</v>
      </c>
      <c r="X103" s="8">
        <f>INDEX(전체모델결과!$A$2:$I$910,MATCH(ARIMA1차!$A103&amp;"_"&amp;ARIMA1차!X$3,전체모델결과!$A$2:$A$910,0),5)</f>
        <v>4433814.9271977441</v>
      </c>
      <c r="Y103" s="8">
        <f>INDEX(전체모델결과!$A$2:$I$910,MATCH(ARIMA1차!$A103&amp;"_"&amp;ARIMA1차!Y$3,전체모델결과!$A$2:$A$910,0),5)</f>
        <v>4436013.1497694831</v>
      </c>
      <c r="Z103" s="8">
        <f>INDEX(전체모델결과!$A$2:$I$910,MATCH(ARIMA1차!$A103&amp;"_"&amp;ARIMA1차!Z$3,전체모델결과!$A$2:$A$910,0),5)</f>
        <v>4438211.3723412221</v>
      </c>
      <c r="AA103" s="8">
        <f>INDEX(전체모델결과!$A$2:$I$910,MATCH(ARIMA1차!$A103&amp;"_"&amp;ARIMA1차!AA$3,전체모델결과!$A$2:$A$910,0),5)</f>
        <v>4440409.5949129611</v>
      </c>
      <c r="AB103" s="8">
        <f>INDEX(전체모델결과!$A$2:$I$910,MATCH(ARIMA1차!$A103&amp;"_"&amp;ARIMA1차!AB$3,전체모델결과!$A$2:$A$910,0),5)</f>
        <v>4442607.8174847001</v>
      </c>
      <c r="AC103" s="8">
        <f>INDEX(전체모델결과!$A$2:$I$910,MATCH(ARIMA1차!$A103&amp;"_"&amp;ARIMA1차!AC$3,전체모델결과!$A$2:$A$910,0),5)</f>
        <v>4444806.0400564391</v>
      </c>
      <c r="AD103" s="8">
        <f>INDEX(전체모델결과!$A$2:$I$910,MATCH(ARIMA1차!$A103&amp;"_"&amp;ARIMA1차!AD$3,전체모델결과!$A$2:$A$910,0),5)</f>
        <v>4447004.2626281781</v>
      </c>
      <c r="AE103" s="8">
        <f>INDEX(전체모델결과!$A$2:$I$910,MATCH(ARIMA1차!$A103&amp;"_"&amp;ARIMA1차!AE$3,전체모델결과!$A$2:$A$910,0),5)</f>
        <v>4449202.485199918</v>
      </c>
      <c r="AG103" s="3">
        <f>(W103-실제값!W103)^2</f>
        <v>4123280481.9720702</v>
      </c>
      <c r="AH103" s="3">
        <f>(X103-실제값!X103)^2</f>
        <v>45854345681.384377</v>
      </c>
      <c r="AI103" s="3">
        <f>(Y103-실제값!Y103)^2</f>
        <v>40190620491.394997</v>
      </c>
      <c r="AJ103" s="3">
        <f>(Z103-실제값!Z103)^2</f>
        <v>587873835.65542436</v>
      </c>
      <c r="AK103" s="3">
        <f>(AA103-실제값!AA103)^2</f>
        <v>10475009792.432631</v>
      </c>
      <c r="AL103" s="3">
        <f>(AB103-실제값!AB103)^2</f>
        <v>115745818751.24828</v>
      </c>
      <c r="AM103" s="3">
        <f>(AC103-실제값!AC103)^2</f>
        <v>3327335115.4856567</v>
      </c>
      <c r="AN103" s="3">
        <f>(AD103-실제값!AD103)^2</f>
        <v>256337116183.73615</v>
      </c>
    </row>
    <row r="104" spans="1:40" x14ac:dyDescent="0.3">
      <c r="A104" s="1">
        <v>100</v>
      </c>
      <c r="B104" s="2">
        <v>4884381.6193316923</v>
      </c>
      <c r="C104" s="2">
        <v>4954719.4456967637</v>
      </c>
      <c r="D104" s="2">
        <v>4959141.5091430517</v>
      </c>
      <c r="E104" s="2">
        <v>5070229.1575536318</v>
      </c>
      <c r="F104" s="2">
        <v>5031278.6558425548</v>
      </c>
      <c r="G104" s="2">
        <v>5299814.5970711494</v>
      </c>
      <c r="H104" s="2">
        <v>5054393.4527214337</v>
      </c>
      <c r="I104" s="2">
        <v>5210661.6986971535</v>
      </c>
      <c r="J104" s="2">
        <v>5184608.6062564282</v>
      </c>
      <c r="K104" s="2">
        <v>5211823.68734306</v>
      </c>
      <c r="L104" s="2">
        <v>5169682.2629130837</v>
      </c>
      <c r="M104" s="2">
        <v>5211276.3832299439</v>
      </c>
      <c r="N104" s="2">
        <v>5195897.4291886277</v>
      </c>
      <c r="O104" s="2">
        <v>5296120.8055185759</v>
      </c>
      <c r="P104" s="2">
        <v>5208663.3911561221</v>
      </c>
      <c r="Q104" s="2">
        <v>5259484.1818489423</v>
      </c>
      <c r="R104" s="2">
        <v>5090995.2361437678</v>
      </c>
      <c r="S104" s="2">
        <v>5257559.7975490075</v>
      </c>
      <c r="T104" s="2">
        <v>5218395.9648242546</v>
      </c>
      <c r="U104" s="2">
        <v>5198031.7028459199</v>
      </c>
      <c r="V104" s="2">
        <v>5286966.9276235402</v>
      </c>
      <c r="W104" s="8">
        <f>INDEX(전체모델결과!$A$2:$I$910,MATCH(ARIMA1차!$A104&amp;"_"&amp;ARIMA1차!W$3,전체모델결과!$A$2:$A$910,0),5)</f>
        <v>5307146.2388474941</v>
      </c>
      <c r="X104" s="8">
        <f>INDEX(전체모델결과!$A$2:$I$910,MATCH(ARIMA1차!$A104&amp;"_"&amp;ARIMA1차!X$3,전체모델결과!$A$2:$A$910,0),5)</f>
        <v>5320981.496437531</v>
      </c>
      <c r="Y104" s="8">
        <f>INDEX(전체모델결과!$A$2:$I$910,MATCH(ARIMA1차!$A104&amp;"_"&amp;ARIMA1차!Y$3,전체모델결과!$A$2:$A$910,0),5)</f>
        <v>5334816.7540275678</v>
      </c>
      <c r="Z104" s="8">
        <f>INDEX(전체모델결과!$A$2:$I$910,MATCH(ARIMA1차!$A104&amp;"_"&amp;ARIMA1차!Z$3,전체모델결과!$A$2:$A$910,0),5)</f>
        <v>5348652.0116176046</v>
      </c>
      <c r="AA104" s="8">
        <f>INDEX(전체모델결과!$A$2:$I$910,MATCH(ARIMA1차!$A104&amp;"_"&amp;ARIMA1차!AA$3,전체모델결과!$A$2:$A$910,0),5)</f>
        <v>5362487.2692076415</v>
      </c>
      <c r="AB104" s="8">
        <f>INDEX(전체모델결과!$A$2:$I$910,MATCH(ARIMA1차!$A104&amp;"_"&amp;ARIMA1차!AB$3,전체모델결과!$A$2:$A$910,0),5)</f>
        <v>5376322.5267976783</v>
      </c>
      <c r="AC104" s="8">
        <f>INDEX(전체모델결과!$A$2:$I$910,MATCH(ARIMA1차!$A104&amp;"_"&amp;ARIMA1차!AC$3,전체모델결과!$A$2:$A$910,0),5)</f>
        <v>5390157.7843877152</v>
      </c>
      <c r="AD104" s="8">
        <f>INDEX(전체모델결과!$A$2:$I$910,MATCH(ARIMA1차!$A104&amp;"_"&amp;ARIMA1차!AD$3,전체모델결과!$A$2:$A$910,0),5)</f>
        <v>5403993.041977752</v>
      </c>
      <c r="AE104" s="8">
        <f>INDEX(전체모델결과!$A$2:$I$910,MATCH(ARIMA1차!$A104&amp;"_"&amp;ARIMA1차!AE$3,전체모델결과!$A$2:$A$910,0),5)</f>
        <v>5417828.2995677888</v>
      </c>
      <c r="AG104" s="3">
        <f>(W104-실제값!W104)^2</f>
        <v>24241255641.60902</v>
      </c>
      <c r="AH104" s="3">
        <f>(X104-실제값!X104)^2</f>
        <v>2692094858.5648298</v>
      </c>
      <c r="AI104" s="3">
        <f>(Y104-실제값!Y104)^2</f>
        <v>6311261428.5629587</v>
      </c>
      <c r="AJ104" s="3">
        <f>(Z104-실제값!Z104)^2</f>
        <v>60773195647.257187</v>
      </c>
      <c r="AK104" s="3">
        <f>(AA104-실제값!AA104)^2</f>
        <v>3612565655.045188</v>
      </c>
      <c r="AL104" s="3">
        <f>(AB104-실제값!AB104)^2</f>
        <v>83854354865.362183</v>
      </c>
      <c r="AM104" s="3">
        <f>(AC104-실제값!AC104)^2</f>
        <v>1953408309.0260646</v>
      </c>
      <c r="AN104" s="3">
        <f>(AD104-실제값!AD104)^2</f>
        <v>315018974617.69965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4AC70-3DD8-4DAB-BA99-20701360B7BE}">
  <dimension ref="A3:AO104"/>
  <sheetViews>
    <sheetView zoomScale="85" zoomScaleNormal="85" workbookViewId="0"/>
  </sheetViews>
  <sheetFormatPr defaultRowHeight="16.5" x14ac:dyDescent="0.3"/>
  <cols>
    <col min="2" max="31" width="10.875" bestFit="1" customWidth="1"/>
    <col min="33" max="40" width="17.625" bestFit="1" customWidth="1"/>
    <col min="41" max="41" width="9.875" bestFit="1" customWidth="1"/>
  </cols>
  <sheetData>
    <row r="3" spans="1:41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  <c r="AG3" s="8">
        <f>SQRT((1/COUNTA(AG4:AG104))*SUM(AG4:AG104))</f>
        <v>44478.788483354489</v>
      </c>
      <c r="AH3" s="8">
        <f t="shared" ref="AH3:AN3" si="2">SQRT((1/COUNTA(AH4:AH104))*SUM(AH4:AH104))</f>
        <v>39923.353187088323</v>
      </c>
      <c r="AI3" s="8">
        <f t="shared" si="2"/>
        <v>44862.421161913247</v>
      </c>
      <c r="AJ3" s="8">
        <f t="shared" si="2"/>
        <v>52303.230660360554</v>
      </c>
      <c r="AK3" s="8">
        <f t="shared" si="2"/>
        <v>55059.562023341619</v>
      </c>
      <c r="AL3" s="8">
        <f t="shared" si="2"/>
        <v>99624.717992531048</v>
      </c>
      <c r="AM3" s="8">
        <f t="shared" si="2"/>
        <v>66413.135586533113</v>
      </c>
      <c r="AN3" s="8">
        <f t="shared" si="2"/>
        <v>129425.61792718356</v>
      </c>
      <c r="AO3" s="9"/>
    </row>
    <row r="4" spans="1:41" x14ac:dyDescent="0.3">
      <c r="A4" s="1">
        <v>0</v>
      </c>
      <c r="B4" s="2">
        <v>85341.531484750332</v>
      </c>
      <c r="C4" s="2">
        <v>82864.267986240622</v>
      </c>
      <c r="D4" s="2">
        <v>82407.845927963033</v>
      </c>
      <c r="E4" s="2">
        <v>82132.553212313112</v>
      </c>
      <c r="F4" s="2">
        <v>80864.817670861477</v>
      </c>
      <c r="G4" s="2">
        <v>80298.141799750534</v>
      </c>
      <c r="H4" s="2">
        <v>76982.740995390923</v>
      </c>
      <c r="I4" s="2">
        <v>77300.67752203792</v>
      </c>
      <c r="J4" s="2">
        <v>78535.775064002926</v>
      </c>
      <c r="K4" s="2">
        <v>76990.686178311953</v>
      </c>
      <c r="L4" s="2">
        <v>78188.302396087383</v>
      </c>
      <c r="M4" s="2">
        <v>77700.112681907922</v>
      </c>
      <c r="N4" s="2">
        <v>77902.38739901298</v>
      </c>
      <c r="O4" s="2">
        <v>74075.45833448229</v>
      </c>
      <c r="P4" s="2">
        <v>71376.204039593082</v>
      </c>
      <c r="Q4" s="2">
        <v>67454.64892658552</v>
      </c>
      <c r="R4" s="2">
        <v>65865.272021818106</v>
      </c>
      <c r="S4" s="2">
        <v>65109.488117954344</v>
      </c>
      <c r="T4" s="2">
        <v>65312.077764779315</v>
      </c>
      <c r="U4" s="2">
        <v>63885.383413504256</v>
      </c>
      <c r="V4" s="2">
        <v>64045.897014213355</v>
      </c>
      <c r="W4" s="8">
        <f>INDEX(전체모델결과!$A$2:$I$910,MATCH(ARIMA2차!$A4&amp;"_"&amp;ARIMA2차!W$3,전체모델결과!$A$2:$A$910,0),6)</f>
        <v>63122.484747602604</v>
      </c>
      <c r="X4" s="8">
        <f>INDEX(전체모델결과!$A$2:$I$910,MATCH(ARIMA2차!$A4&amp;"_"&amp;ARIMA2차!X$3,전체모델결과!$A$2:$A$910,0),6)</f>
        <v>62035.793984360062</v>
      </c>
      <c r="Y4" s="8">
        <f>INDEX(전체모델결과!$A$2:$I$910,MATCH(ARIMA2차!$A4&amp;"_"&amp;ARIMA2차!Y$3,전체모델결과!$A$2:$A$910,0),6)</f>
        <v>60947.994642515201</v>
      </c>
      <c r="Z4" s="8">
        <f>INDEX(전체모델결과!$A$2:$I$910,MATCH(ARIMA2차!$A4&amp;"_"&amp;ARIMA2차!Z$3,전체모델결과!$A$2:$A$910,0),6)</f>
        <v>59859.086722069886</v>
      </c>
      <c r="AA4" s="8">
        <f>INDEX(전체모델결과!$A$2:$I$910,MATCH(ARIMA2차!$A4&amp;"_"&amp;ARIMA2차!AA$3,전체모델결과!$A$2:$A$910,0),6)</f>
        <v>58769.070223022252</v>
      </c>
      <c r="AB4" s="8">
        <f>INDEX(전체모델결과!$A$2:$I$910,MATCH(ARIMA2차!$A4&amp;"_"&amp;ARIMA2차!AB$3,전체모델결과!$A$2:$A$910,0),6)</f>
        <v>57677.945145373698</v>
      </c>
      <c r="AC4" s="8">
        <f>INDEX(전체모델결과!$A$2:$I$910,MATCH(ARIMA2차!$A4&amp;"_"&amp;ARIMA2차!AC$3,전체모델결과!$A$2:$A$910,0),6)</f>
        <v>56585.711489122827</v>
      </c>
      <c r="AD4" s="8">
        <f>INDEX(전체모델결과!$A$2:$I$910,MATCH(ARIMA2차!$A4&amp;"_"&amp;ARIMA2차!AD$3,전체모델결과!$A$2:$A$910,0),6)</f>
        <v>55492.3692542715</v>
      </c>
      <c r="AE4" s="8">
        <f>INDEX(전체모델결과!$A$2:$I$910,MATCH(ARIMA2차!$A4&amp;"_"&amp;ARIMA2차!AE$3,전체모델결과!$A$2:$A$910,0),6)</f>
        <v>54397.918440818787</v>
      </c>
      <c r="AG4" s="3">
        <f>(W4-실제값!W4)^2</f>
        <v>42998.135915732695</v>
      </c>
      <c r="AH4" s="3">
        <f>(X4-실제값!X4)^2</f>
        <v>16376.636722872892</v>
      </c>
      <c r="AI4" s="3">
        <f>(Y4-실제값!Y4)^2</f>
        <v>89922.419657009406</v>
      </c>
      <c r="AJ4" s="3">
        <f>(Z4-실제값!Z4)^2</f>
        <v>142156.86255618642</v>
      </c>
      <c r="AK4" s="3">
        <f>(AA4-실제값!AA4)^2</f>
        <v>3501178.1130742356</v>
      </c>
      <c r="AL4" s="3">
        <f>(AB4-실제값!AB4)^2</f>
        <v>754353.99683122244</v>
      </c>
      <c r="AM4" s="3">
        <f>(AC4-실제값!AC4)^2</f>
        <v>20769184.226775769</v>
      </c>
      <c r="AN4" s="3">
        <f>(AD4-실제값!AD4)^2</f>
        <v>14538051.362783572</v>
      </c>
    </row>
    <row r="5" spans="1:41" x14ac:dyDescent="0.3">
      <c r="A5" s="1">
        <v>1</v>
      </c>
      <c r="B5" s="2">
        <v>6839.3473391891848</v>
      </c>
      <c r="C5" s="2">
        <v>6113.3922204265373</v>
      </c>
      <c r="D5" s="2">
        <v>6058.0622767828045</v>
      </c>
      <c r="E5" s="2">
        <v>5779.5204906106701</v>
      </c>
      <c r="F5" s="2">
        <v>5730.6936102061736</v>
      </c>
      <c r="G5" s="2">
        <v>5648.6255862893622</v>
      </c>
      <c r="H5" s="2">
        <v>5655.5801539449512</v>
      </c>
      <c r="I5" s="2">
        <v>5387.7039021283726</v>
      </c>
      <c r="J5" s="2">
        <v>5230.8413393177916</v>
      </c>
      <c r="K5" s="2">
        <v>5232.455706153658</v>
      </c>
      <c r="L5" s="2">
        <v>5357.3895710613642</v>
      </c>
      <c r="M5" s="2">
        <v>4791.4686565875918</v>
      </c>
      <c r="N5" s="2">
        <v>5180.1515492211547</v>
      </c>
      <c r="O5" s="2">
        <v>5324.8615101887808</v>
      </c>
      <c r="P5" s="2">
        <v>4655.8508500139014</v>
      </c>
      <c r="Q5" s="2">
        <v>4525.9826399602316</v>
      </c>
      <c r="R5" s="2">
        <v>4533.3307549202118</v>
      </c>
      <c r="S5" s="2">
        <v>4432.5984638586669</v>
      </c>
      <c r="T5" s="2">
        <v>4586.2094883306472</v>
      </c>
      <c r="U5" s="2">
        <v>3945.8853297548894</v>
      </c>
      <c r="V5" s="2">
        <v>4520.5009598970873</v>
      </c>
      <c r="W5" s="8">
        <f>INDEX(전체모델결과!$A$2:$I$910,MATCH(ARIMA2차!$A5&amp;"_"&amp;ARIMA2차!W$3,전체모델결과!$A$2:$A$910,0),6)</f>
        <v>4048.3313797797891</v>
      </c>
      <c r="X5" s="8">
        <f>INDEX(전체모델결과!$A$2:$I$910,MATCH(ARIMA2차!$A5&amp;"_"&amp;ARIMA2차!X$3,전체모델결과!$A$2:$A$910,0),6)</f>
        <v>3941.3754110260925</v>
      </c>
      <c r="Y5" s="8">
        <f>INDEX(전체모델결과!$A$2:$I$910,MATCH(ARIMA2차!$A5&amp;"_"&amp;ARIMA2차!Y$3,전체모델결과!$A$2:$A$910,0),6)</f>
        <v>3834.3113965910161</v>
      </c>
      <c r="Z5" s="8">
        <f>INDEX(전체모델결과!$A$2:$I$910,MATCH(ARIMA2차!$A5&amp;"_"&amp;ARIMA2차!Z$3,전체모델결과!$A$2:$A$910,0),6)</f>
        <v>3727.1393364746182</v>
      </c>
      <c r="AA5" s="8">
        <f>INDEX(전체모델결과!$A$2:$I$910,MATCH(ARIMA2차!$A5&amp;"_"&amp;ARIMA2차!AA$3,전체모델결과!$A$2:$A$910,0),6)</f>
        <v>3619.8592306768696</v>
      </c>
      <c r="AB5" s="8">
        <f>INDEX(전체모델결과!$A$2:$I$910,MATCH(ARIMA2차!$A5&amp;"_"&amp;ARIMA2차!AB$3,전체모델결과!$A$2:$A$910,0),6)</f>
        <v>3512.4710791977705</v>
      </c>
      <c r="AC5" s="8">
        <f>INDEX(전체모델결과!$A$2:$I$910,MATCH(ARIMA2차!$A5&amp;"_"&amp;ARIMA2차!AC$3,전체모델결과!$A$2:$A$910,0),6)</f>
        <v>3404.9748820373206</v>
      </c>
      <c r="AD5" s="8">
        <f>INDEX(전체모델결과!$A$2:$I$910,MATCH(ARIMA2차!$A5&amp;"_"&amp;ARIMA2차!AD$3,전체모델결과!$A$2:$A$910,0),6)</f>
        <v>3297.3706391955202</v>
      </c>
      <c r="AE5" s="8">
        <f>INDEX(전체모델결과!$A$2:$I$910,MATCH(ARIMA2차!$A5&amp;"_"&amp;ARIMA2차!AE$3,전체모델결과!$A$2:$A$910,0),6)</f>
        <v>3189.6583506723982</v>
      </c>
      <c r="AG5" s="3">
        <f>(W5-실제값!W5)^2</f>
        <v>52884.34140798403</v>
      </c>
      <c r="AH5" s="3">
        <f>(X5-실제값!X5)^2</f>
        <v>82216.111606149992</v>
      </c>
      <c r="AI5" s="3">
        <f>(Y5-실제값!Y5)^2</f>
        <v>90975.488864222891</v>
      </c>
      <c r="AJ5" s="3">
        <f>(Z5-실제값!Z5)^2</f>
        <v>192298.59646156011</v>
      </c>
      <c r="AK5" s="3">
        <f>(AA5-실제값!AA5)^2</f>
        <v>143545.69911804743</v>
      </c>
      <c r="AL5" s="3">
        <f>(AB5-실제값!AB5)^2</f>
        <v>283368.00526100904</v>
      </c>
      <c r="AM5" s="3">
        <f>(AC5-실제값!AC5)^2</f>
        <v>1655290.4183044611</v>
      </c>
      <c r="AN5" s="3">
        <f>(AD5-실제값!AD5)^2</f>
        <v>2193192.1224045795</v>
      </c>
    </row>
    <row r="6" spans="1:41" x14ac:dyDescent="0.3">
      <c r="A6" s="1">
        <v>2</v>
      </c>
      <c r="B6" s="2">
        <v>4701.4940093401856</v>
      </c>
      <c r="C6" s="2">
        <v>4388.9051813565648</v>
      </c>
      <c r="D6" s="2">
        <v>4017.3179313606674</v>
      </c>
      <c r="E6" s="2">
        <v>3934.6370084571417</v>
      </c>
      <c r="F6" s="2">
        <v>4100.8502393605186</v>
      </c>
      <c r="G6" s="2">
        <v>3817.3657091481409</v>
      </c>
      <c r="H6" s="2">
        <v>3845.0459203056353</v>
      </c>
      <c r="I6" s="2">
        <v>3693.4859481161875</v>
      </c>
      <c r="J6" s="2">
        <v>3730.3295721305458</v>
      </c>
      <c r="K6" s="2">
        <v>3298.0573417537389</v>
      </c>
      <c r="L6" s="2">
        <v>3661.7913474137176</v>
      </c>
      <c r="M6" s="2">
        <v>3292.6719471249985</v>
      </c>
      <c r="N6" s="2">
        <v>3274.0937446735579</v>
      </c>
      <c r="O6" s="2">
        <v>3330.7342112456454</v>
      </c>
      <c r="P6" s="2">
        <v>3161.5719638882942</v>
      </c>
      <c r="Q6" s="2">
        <v>3153.2965084063339</v>
      </c>
      <c r="R6" s="2">
        <v>3008.5308726296644</v>
      </c>
      <c r="S6" s="2">
        <v>3055.2743898941671</v>
      </c>
      <c r="T6" s="2">
        <v>2891.0371419056823</v>
      </c>
      <c r="U6" s="2">
        <v>2768.6212150301512</v>
      </c>
      <c r="V6" s="2">
        <v>2773.7575549841395</v>
      </c>
      <c r="W6" s="8">
        <f>INDEX(전체모델결과!$A$2:$I$910,MATCH(ARIMA2차!$A6&amp;"_"&amp;ARIMA2차!W$3,전체모델결과!$A$2:$A$910,0),6)</f>
        <v>2606.6108445062127</v>
      </c>
      <c r="X6" s="8">
        <f>INDEX(전체모델결과!$A$2:$I$910,MATCH(ARIMA2차!$A6&amp;"_"&amp;ARIMA2차!X$3,전체모델결과!$A$2:$A$910,0),6)</f>
        <v>2523.0217084685864</v>
      </c>
      <c r="Y6" s="8">
        <f>INDEX(전체모델결과!$A$2:$I$910,MATCH(ARIMA2차!$A6&amp;"_"&amp;ARIMA2차!Y$3,전체모델결과!$A$2:$A$910,0),6)</f>
        <v>2439.3484057500027</v>
      </c>
      <c r="Z6" s="8">
        <f>INDEX(전체모델결과!$A$2:$I$910,MATCH(ARIMA2차!$A6&amp;"_"&amp;ARIMA2차!Z$3,전체모델결과!$A$2:$A$910,0),6)</f>
        <v>2355.5909363504325</v>
      </c>
      <c r="AA6" s="8">
        <f>INDEX(전체모델결과!$A$2:$I$910,MATCH(ARIMA2차!$A6&amp;"_"&amp;ARIMA2차!AA$3,전체모델결과!$A$2:$A$910,0),6)</f>
        <v>2271.7493002698757</v>
      </c>
      <c r="AB6" s="8">
        <f>INDEX(전체모델결과!$A$2:$I$910,MATCH(ARIMA2차!$A6&amp;"_"&amp;ARIMA2차!AB$3,전체모델결과!$A$2:$A$910,0),6)</f>
        <v>2187.8234975083324</v>
      </c>
      <c r="AC6" s="8">
        <f>INDEX(전체모델결과!$A$2:$I$910,MATCH(ARIMA2차!$A6&amp;"_"&amp;ARIMA2차!AC$3,전체모델결과!$A$2:$A$910,0),6)</f>
        <v>2103.8135280658316</v>
      </c>
      <c r="AD6" s="8">
        <f>INDEX(전체모델결과!$A$2:$I$910,MATCH(ARIMA2차!$A6&amp;"_"&amp;ARIMA2차!AD$3,전체모델결과!$A$2:$A$910,0),6)</f>
        <v>2019.7193919423153</v>
      </c>
      <c r="AE6" s="8">
        <f>INDEX(전체모델결과!$A$2:$I$910,MATCH(ARIMA2차!$A6&amp;"_"&amp;ARIMA2차!AE$3,전체모델결과!$A$2:$A$910,0),6)</f>
        <v>1935.5410891378415</v>
      </c>
      <c r="AG6" s="3">
        <f>(W6-실제값!W6)^2</f>
        <v>43335.059254160369</v>
      </c>
      <c r="AH6" s="3">
        <f>(X6-실제값!X6)^2</f>
        <v>103276.67286090335</v>
      </c>
      <c r="AI6" s="3">
        <f>(Y6-실제값!Y6)^2</f>
        <v>288814.52812434919</v>
      </c>
      <c r="AJ6" s="3">
        <f>(Z6-실제값!Z6)^2</f>
        <v>37037.188748496847</v>
      </c>
      <c r="AK6" s="3">
        <f>(AA6-실제값!AA6)^2</f>
        <v>73428.972190438537</v>
      </c>
      <c r="AL6" s="3">
        <f>(AB6-실제값!AB6)^2</f>
        <v>191912.69776829178</v>
      </c>
      <c r="AM6" s="3">
        <f>(AC6-실제값!AC6)^2</f>
        <v>853597.22553312185</v>
      </c>
      <c r="AN6" s="3">
        <f>(AD6-실제값!AD6)^2</f>
        <v>1671542.7649815201</v>
      </c>
    </row>
    <row r="7" spans="1:41" x14ac:dyDescent="0.3">
      <c r="A7" s="1">
        <v>3</v>
      </c>
      <c r="B7" s="2">
        <v>3480.0646490263516</v>
      </c>
      <c r="C7" s="2">
        <v>3559.9939260123269</v>
      </c>
      <c r="D7" s="2">
        <v>3257.8705627879744</v>
      </c>
      <c r="E7" s="2">
        <v>2878.1787173720763</v>
      </c>
      <c r="F7" s="2">
        <v>3056.872830688294</v>
      </c>
      <c r="G7" s="2">
        <v>2854.937044118913</v>
      </c>
      <c r="H7" s="2">
        <v>2889.5161661774723</v>
      </c>
      <c r="I7" s="2">
        <v>2761.4781322092581</v>
      </c>
      <c r="J7" s="2">
        <v>2966.4029470619648</v>
      </c>
      <c r="K7" s="2">
        <v>2517.262391327451</v>
      </c>
      <c r="L7" s="2">
        <v>2557.8871272827364</v>
      </c>
      <c r="M7" s="2">
        <v>2488.3197211743109</v>
      </c>
      <c r="N7" s="2">
        <v>2456.2291815960875</v>
      </c>
      <c r="O7" s="2">
        <v>2541.1579934187316</v>
      </c>
      <c r="P7" s="2">
        <v>2431.8258137174944</v>
      </c>
      <c r="Q7" s="2">
        <v>2434.2643283182406</v>
      </c>
      <c r="R7" s="2">
        <v>2345.6050433959817</v>
      </c>
      <c r="S7" s="2">
        <v>2234.6133356270143</v>
      </c>
      <c r="T7" s="2">
        <v>2117.9377029733291</v>
      </c>
      <c r="U7" s="2">
        <v>2098.8611237298742</v>
      </c>
      <c r="V7" s="2">
        <v>2263.3605235085683</v>
      </c>
      <c r="W7" s="8">
        <f>INDEX(전체모델결과!$A$2:$I$910,MATCH(ARIMA2차!$A7&amp;"_"&amp;ARIMA2차!W$3,전체모델결과!$A$2:$A$910,0),6)</f>
        <v>1975.5908734147088</v>
      </c>
      <c r="X7" s="8">
        <f>INDEX(전체모델결과!$A$2:$I$910,MATCH(ARIMA2차!$A7&amp;"_"&amp;ARIMA2차!X$3,전체모델결과!$A$2:$A$910,0),6)</f>
        <v>1911.4367708237842</v>
      </c>
      <c r="Y7" s="8">
        <f>INDEX(전체모델결과!$A$2:$I$910,MATCH(ARIMA2차!$A7&amp;"_"&amp;ARIMA2차!Y$3,전체모델결과!$A$2:$A$910,0),6)</f>
        <v>1847.2180831476871</v>
      </c>
      <c r="Z7" s="8">
        <f>INDEX(전체모델결과!$A$2:$I$910,MATCH(ARIMA2차!$A7&amp;"_"&amp;ARIMA2차!Z$3,전체모델결과!$A$2:$A$910,0),6)</f>
        <v>1782.9348103864468</v>
      </c>
      <c r="AA7" s="8">
        <f>INDEX(전체모델결과!$A$2:$I$910,MATCH(ARIMA2차!$A7&amp;"_"&amp;ARIMA2차!AA$3,전체모델결과!$A$2:$A$910,0),6)</f>
        <v>1718.5869525400631</v>
      </c>
      <c r="AB7" s="8">
        <f>INDEX(전체모델결과!$A$2:$I$910,MATCH(ARIMA2차!$A7&amp;"_"&amp;ARIMA2차!AB$3,전체모델결과!$A$2:$A$910,0),6)</f>
        <v>1654.1745096085069</v>
      </c>
      <c r="AC7" s="8">
        <f>INDEX(전체모델결과!$A$2:$I$910,MATCH(ARIMA2차!$A7&amp;"_"&amp;ARIMA2차!AC$3,전체모델결과!$A$2:$A$910,0),6)</f>
        <v>1589.6974815918365</v>
      </c>
      <c r="AD7" s="8">
        <f>INDEX(전체모델결과!$A$2:$I$910,MATCH(ARIMA2차!$A7&amp;"_"&amp;ARIMA2차!AD$3,전체모델결과!$A$2:$A$910,0),6)</f>
        <v>1525.1558684899646</v>
      </c>
      <c r="AE7" s="8">
        <f>INDEX(전체모델결과!$A$2:$I$910,MATCH(ARIMA2차!$A7&amp;"_"&amp;ARIMA2차!AE$3,전체모델결과!$A$2:$A$910,0),6)</f>
        <v>1460.5496703029203</v>
      </c>
      <c r="AG7" s="3">
        <f>(W7-실제값!W7)^2</f>
        <v>105416.78746365567</v>
      </c>
      <c r="AH7" s="3">
        <f>(X7-실제값!X7)^2</f>
        <v>118206.04226391351</v>
      </c>
      <c r="AI7" s="3">
        <f>(Y7-실제값!Y7)^2</f>
        <v>129434.83407002407</v>
      </c>
      <c r="AJ7" s="3">
        <f>(Z7-실제값!Z7)^2</f>
        <v>13058.624246324</v>
      </c>
      <c r="AK7" s="3">
        <f>(AA7-실제값!AA7)^2</f>
        <v>92312.519819713605</v>
      </c>
      <c r="AL7" s="3">
        <f>(AB7-실제값!AB7)^2</f>
        <v>232485.71072994283</v>
      </c>
      <c r="AM7" s="3">
        <f>(AC7-실제값!AC7)^2</f>
        <v>401706.96224594978</v>
      </c>
      <c r="AN7" s="3">
        <f>(AD7-실제값!AD7)^2</f>
        <v>698464.15544544475</v>
      </c>
    </row>
    <row r="8" spans="1:41" x14ac:dyDescent="0.3">
      <c r="A8" s="1">
        <v>4</v>
      </c>
      <c r="B8" s="2">
        <v>2865.8427026107765</v>
      </c>
      <c r="C8" s="2">
        <v>2703.4091441809196</v>
      </c>
      <c r="D8" s="2">
        <v>2468.2281235010496</v>
      </c>
      <c r="E8" s="2">
        <v>2323.5320634907466</v>
      </c>
      <c r="F8" s="2">
        <v>2337.0529384365364</v>
      </c>
      <c r="G8" s="2">
        <v>2141.5737222376642</v>
      </c>
      <c r="H8" s="2">
        <v>2419.0878166418761</v>
      </c>
      <c r="I8" s="2">
        <v>2355.4674648413552</v>
      </c>
      <c r="J8" s="2">
        <v>2212.9446159952267</v>
      </c>
      <c r="K8" s="2">
        <v>2116.0694693553874</v>
      </c>
      <c r="L8" s="2">
        <v>2068.3887615195499</v>
      </c>
      <c r="M8" s="2">
        <v>1936.0089620632887</v>
      </c>
      <c r="N8" s="2">
        <v>2023.4810625596899</v>
      </c>
      <c r="O8" s="2">
        <v>1912.4911044761184</v>
      </c>
      <c r="P8" s="2">
        <v>1792.7049175781317</v>
      </c>
      <c r="Q8" s="2">
        <v>1765.1712896379925</v>
      </c>
      <c r="R8" s="2">
        <v>1794.6428505379117</v>
      </c>
      <c r="S8" s="2">
        <v>1969.0235027825252</v>
      </c>
      <c r="T8" s="2">
        <v>1808.2082589479537</v>
      </c>
      <c r="U8" s="2">
        <v>1886.1796701281767</v>
      </c>
      <c r="V8" s="2">
        <v>1662.5157804811279</v>
      </c>
      <c r="W8" s="8">
        <f>INDEX(전체모델결과!$A$2:$I$910,MATCH(ARIMA2차!$A8&amp;"_"&amp;ARIMA2차!W$3,전체모델결과!$A$2:$A$910,0),6)</f>
        <v>1596.299151894098</v>
      </c>
      <c r="X8" s="8">
        <f>INDEX(전체모델결과!$A$2:$I$910,MATCH(ARIMA2차!$A8&amp;"_"&amp;ARIMA2차!X$3,전체모델결과!$A$2:$A$910,0),6)</f>
        <v>1548.1359545844898</v>
      </c>
      <c r="Y8" s="8">
        <f>INDEX(전체모델결과!$A$2:$I$910,MATCH(ARIMA2차!$A8&amp;"_"&amp;ARIMA2차!Y$3,전체모델결과!$A$2:$A$910,0),6)</f>
        <v>1499.9242148729245</v>
      </c>
      <c r="Z8" s="8">
        <f>INDEX(전체모델결과!$A$2:$I$910,MATCH(ARIMA2차!$A8&amp;"_"&amp;ARIMA2차!Z$3,전체모델결과!$A$2:$A$910,0),6)</f>
        <v>1451.6639327594021</v>
      </c>
      <c r="AA8" s="8">
        <f>INDEX(전체모델결과!$A$2:$I$910,MATCH(ARIMA2차!$A8&amp;"_"&amp;ARIMA2차!AA$3,전체모델결과!$A$2:$A$910,0),6)</f>
        <v>1403.3551082439517</v>
      </c>
      <c r="AB8" s="8">
        <f>INDEX(전체모델결과!$A$2:$I$910,MATCH(ARIMA2차!$A8&amp;"_"&amp;ARIMA2차!AB$3,전체모델결과!$A$2:$A$910,0),6)</f>
        <v>1354.9977413265296</v>
      </c>
      <c r="AC8" s="8">
        <f>INDEX(전체모델결과!$A$2:$I$910,MATCH(ARIMA2차!$A8&amp;"_"&amp;ARIMA2차!AC$3,전체모델결과!$A$2:$A$910,0),6)</f>
        <v>1306.5918320071796</v>
      </c>
      <c r="AD8" s="8">
        <f>INDEX(전체모델결과!$A$2:$I$910,MATCH(ARIMA2차!$A8&amp;"_"&amp;ARIMA2차!AD$3,전체모델결과!$A$2:$A$910,0),6)</f>
        <v>1258.1373802858579</v>
      </c>
      <c r="AE8" s="8">
        <f>INDEX(전체모델결과!$A$2:$I$910,MATCH(ARIMA2차!$A8&amp;"_"&amp;ARIMA2차!AE$3,전체모델결과!$A$2:$A$910,0),6)</f>
        <v>1209.6343861626083</v>
      </c>
      <c r="AG8" s="3">
        <f>(W8-실제값!W8)^2</f>
        <v>5305.6807508289776</v>
      </c>
      <c r="AH8" s="3">
        <f>(X8-실제값!X8)^2</f>
        <v>1858.3311571037586</v>
      </c>
      <c r="AI8" s="3">
        <f>(Y8-실제값!Y8)^2</f>
        <v>34937.578870389916</v>
      </c>
      <c r="AJ8" s="3">
        <f>(Z8-실제값!Z8)^2</f>
        <v>3118.3503950978252</v>
      </c>
      <c r="AK8" s="3">
        <f>(AA8-실제값!AA8)^2</f>
        <v>6580.3339625164554</v>
      </c>
      <c r="AL8" s="3">
        <f>(AB8-실제값!AB8)^2</f>
        <v>85775.235344325032</v>
      </c>
      <c r="AM8" s="3">
        <f>(AC8-실제값!AC8)^2</f>
        <v>188750.84798123993</v>
      </c>
      <c r="AN8" s="3">
        <f>(AD8-실제값!AD8)^2</f>
        <v>281594.66690953693</v>
      </c>
    </row>
    <row r="9" spans="1:41" x14ac:dyDescent="0.3">
      <c r="A9" s="1">
        <v>5</v>
      </c>
      <c r="B9" s="2">
        <v>2482.162907116935</v>
      </c>
      <c r="C9" s="2">
        <v>2601.0110897832146</v>
      </c>
      <c r="D9" s="2">
        <v>2267.2880739397551</v>
      </c>
      <c r="E9" s="2">
        <v>2277.9464070306058</v>
      </c>
      <c r="F9" s="2">
        <v>2170.7548277252363</v>
      </c>
      <c r="G9" s="2">
        <v>2103.4630069828695</v>
      </c>
      <c r="H9" s="2">
        <v>1899.7442902530788</v>
      </c>
      <c r="I9" s="2">
        <v>1863.3358560495001</v>
      </c>
      <c r="J9" s="2">
        <v>1940.8385452986165</v>
      </c>
      <c r="K9" s="2">
        <v>1807.6360273322459</v>
      </c>
      <c r="L9" s="2">
        <v>1711.8792565975698</v>
      </c>
      <c r="M9" s="2">
        <v>2000.5546728249158</v>
      </c>
      <c r="N9" s="2">
        <v>1680.6529654352948</v>
      </c>
      <c r="O9" s="2">
        <v>1533.7896617262606</v>
      </c>
      <c r="P9" s="2">
        <v>1538.307221079348</v>
      </c>
      <c r="Q9" s="2">
        <v>1405.5454742116794</v>
      </c>
      <c r="R9" s="2">
        <v>1565.1523594352566</v>
      </c>
      <c r="S9" s="2">
        <v>1423.6491829800079</v>
      </c>
      <c r="T9" s="2">
        <v>1494.4420910188956</v>
      </c>
      <c r="U9" s="2">
        <v>1402.9876714543425</v>
      </c>
      <c r="V9" s="2">
        <v>1567.4938475549097</v>
      </c>
      <c r="W9" s="8">
        <f>INDEX(전체모델결과!$A$2:$I$910,MATCH(ARIMA2차!$A9&amp;"_"&amp;ARIMA2차!W$3,전체모델결과!$A$2:$A$910,0),6)</f>
        <v>1243.108883371402</v>
      </c>
      <c r="X9" s="8">
        <f>INDEX(전체모델결과!$A$2:$I$910,MATCH(ARIMA2차!$A9&amp;"_"&amp;ARIMA2차!X$3,전체모델결과!$A$2:$A$910,0),6)</f>
        <v>1187.9954609735869</v>
      </c>
      <c r="Y9" s="8">
        <f>INDEX(전체모델결과!$A$2:$I$910,MATCH(ARIMA2차!$A9&amp;"_"&amp;ARIMA2차!Y$3,전체모델결과!$A$2:$A$910,0),6)</f>
        <v>1132.8267782447074</v>
      </c>
      <c r="Z9" s="8">
        <f>INDEX(전체모델결과!$A$2:$I$910,MATCH(ARIMA2차!$A9&amp;"_"&amp;ARIMA2차!Z$3,전체모델결과!$A$2:$A$910,0),6)</f>
        <v>1077.6028351847781</v>
      </c>
      <c r="AA9" s="8">
        <f>INDEX(전체모델결과!$A$2:$I$910,MATCH(ARIMA2차!$A9&amp;"_"&amp;ARIMA2차!AA$3,전체모델결과!$A$2:$A$910,0),6)</f>
        <v>1022.323631793799</v>
      </c>
      <c r="AB9" s="8">
        <f>INDEX(전체모델결과!$A$2:$I$910,MATCH(ARIMA2차!$A9&amp;"_"&amp;ARIMA2차!AB$3,전체모델결과!$A$2:$A$910,0),6)</f>
        <v>966.98916807175556</v>
      </c>
      <c r="AC9" s="8">
        <f>INDEX(전체모델결과!$A$2:$I$910,MATCH(ARIMA2차!$A9&amp;"_"&amp;ARIMA2차!AC$3,전체모델결과!$A$2:$A$910,0),6)</f>
        <v>911.59944401866233</v>
      </c>
      <c r="AD9" s="8">
        <f>INDEX(전체모델결과!$A$2:$I$910,MATCH(ARIMA2차!$A9&amp;"_"&amp;ARIMA2차!AD$3,전체모델결과!$A$2:$A$910,0),6)</f>
        <v>856.1544596345193</v>
      </c>
      <c r="AE9" s="8">
        <f>INDEX(전체모델결과!$A$2:$I$910,MATCH(ARIMA2차!$A9&amp;"_"&amp;ARIMA2차!AE$3,전체모델결과!$A$2:$A$910,0),6)</f>
        <v>800.65421491932648</v>
      </c>
      <c r="AG9" s="3">
        <f>(W9-실제값!W9)^2</f>
        <v>27468.631523519467</v>
      </c>
      <c r="AH9" s="3">
        <f>(X9-실제값!X9)^2</f>
        <v>73314.313140511673</v>
      </c>
      <c r="AI9" s="3">
        <f>(Y9-실제값!Y9)^2</f>
        <v>91111.09669196204</v>
      </c>
      <c r="AJ9" s="3">
        <f>(Z9-실제값!Z9)^2</f>
        <v>113720.26191129988</v>
      </c>
      <c r="AK9" s="3">
        <f>(AA9-실제값!AA9)^2</f>
        <v>188283.54352465321</v>
      </c>
      <c r="AL9" s="3">
        <f>(AB9-실제값!AB9)^2</f>
        <v>232682.60523283115</v>
      </c>
      <c r="AM9" s="3">
        <f>(AC9-실제값!AC9)^2</f>
        <v>561265.21994857443</v>
      </c>
      <c r="AN9" s="3">
        <f>(AD9-실제값!AD9)^2</f>
        <v>647150.92601497553</v>
      </c>
    </row>
    <row r="10" spans="1:41" x14ac:dyDescent="0.3">
      <c r="A10" s="1">
        <v>6</v>
      </c>
      <c r="B10" s="2">
        <v>2199.0673360816586</v>
      </c>
      <c r="C10" s="2">
        <v>2332.8037838657951</v>
      </c>
      <c r="D10" s="2">
        <v>2055.0700368838748</v>
      </c>
      <c r="E10" s="2">
        <v>1974.3920984232279</v>
      </c>
      <c r="F10" s="2">
        <v>1834.7328018117496</v>
      </c>
      <c r="G10" s="2">
        <v>1843.5250348289164</v>
      </c>
      <c r="H10" s="2">
        <v>1723.9227635795041</v>
      </c>
      <c r="I10" s="2">
        <v>1610.7004098129607</v>
      </c>
      <c r="J10" s="2">
        <v>1721.5109148324416</v>
      </c>
      <c r="K10" s="2">
        <v>1788.3157361133958</v>
      </c>
      <c r="L10" s="2">
        <v>1692.9099672586456</v>
      </c>
      <c r="M10" s="2">
        <v>1439.4798314655147</v>
      </c>
      <c r="N10" s="2">
        <v>1549.0923694469282</v>
      </c>
      <c r="O10" s="2">
        <v>1317.54413656971</v>
      </c>
      <c r="P10" s="2">
        <v>1346.2213272147612</v>
      </c>
      <c r="Q10" s="2">
        <v>1234.6463912121608</v>
      </c>
      <c r="R10" s="2">
        <v>1360.2717052132896</v>
      </c>
      <c r="S10" s="2">
        <v>1163.8017263821976</v>
      </c>
      <c r="T10" s="2">
        <v>1306.1538277338498</v>
      </c>
      <c r="U10" s="2">
        <v>1282.2700731781529</v>
      </c>
      <c r="V10" s="2">
        <v>1360.2452797825852</v>
      </c>
      <c r="W10" s="8">
        <f>INDEX(전체모델결과!$A$2:$I$910,MATCH(ARIMA2차!$A10&amp;"_"&amp;ARIMA2차!W$3,전체모델결과!$A$2:$A$910,0),6)</f>
        <v>1074.0132680096431</v>
      </c>
      <c r="X10" s="8">
        <f>INDEX(전체모델결과!$A$2:$I$910,MATCH(ARIMA2차!$A10&amp;"_"&amp;ARIMA2차!X$3,전체모델결과!$A$2:$A$910,0),6)</f>
        <v>1023.484897979899</v>
      </c>
      <c r="Y10" s="8">
        <f>INDEX(전체모델결과!$A$2:$I$910,MATCH(ARIMA2차!$A10&amp;"_"&amp;ARIMA2차!Y$3,전체모델결과!$A$2:$A$910,0),6)</f>
        <v>972.90589719684795</v>
      </c>
      <c r="Z10" s="8">
        <f>INDEX(전체모델결과!$A$2:$I$910,MATCH(ARIMA2차!$A10&amp;"_"&amp;ARIMA2차!Z$3,전체모델결과!$A$2:$A$910,0),6)</f>
        <v>922.27626566051913</v>
      </c>
      <c r="AA10" s="8">
        <f>INDEX(전체모델결과!$A$2:$I$910,MATCH(ARIMA2차!$A10&amp;"_"&amp;ARIMA2차!AA$3,전체모델결과!$A$2:$A$910,0),6)</f>
        <v>871.59600337086886</v>
      </c>
      <c r="AB10" s="8">
        <f>INDEX(전체모델결과!$A$2:$I$910,MATCH(ARIMA2차!$A10&amp;"_"&amp;ARIMA2차!AB$3,전체모델결과!$A$2:$A$910,0),6)</f>
        <v>820.86511032791168</v>
      </c>
      <c r="AC10" s="8">
        <f>INDEX(전체모델결과!$A$2:$I$910,MATCH(ARIMA2차!$A10&amp;"_"&amp;ARIMA2차!AC$3,전체모델결과!$A$2:$A$910,0),6)</f>
        <v>770.08358653166215</v>
      </c>
      <c r="AD10" s="8">
        <f>INDEX(전체모델결과!$A$2:$I$910,MATCH(ARIMA2차!$A10&amp;"_"&amp;ARIMA2차!AD$3,전체모델결과!$A$2:$A$910,0),6)</f>
        <v>719.25143198210571</v>
      </c>
      <c r="AE10" s="8">
        <f>INDEX(전체모델결과!$A$2:$I$910,MATCH(ARIMA2차!$A10&amp;"_"&amp;ARIMA2차!AE$3,전체모델결과!$A$2:$A$910,0),6)</f>
        <v>668.36864667924237</v>
      </c>
      <c r="AG10" s="3">
        <f>(W10-실제값!W10)^2</f>
        <v>89006.112635705969</v>
      </c>
      <c r="AH10" s="3">
        <f>(X10-실제값!X10)^2</f>
        <v>21910.565627338798</v>
      </c>
      <c r="AI10" s="3">
        <f>(Y10-실제값!Y10)^2</f>
        <v>52512.614755914314</v>
      </c>
      <c r="AJ10" s="3">
        <f>(Z10-실제값!Z10)^2</f>
        <v>138641.41442171094</v>
      </c>
      <c r="AK10" s="3">
        <f>(AA10-실제값!AA10)^2</f>
        <v>110161.03082348866</v>
      </c>
      <c r="AL10" s="3">
        <f>(AB10-실제값!AB10)^2</f>
        <v>333851.09306165722</v>
      </c>
      <c r="AM10" s="3">
        <f>(AC10-실제값!AC10)^2</f>
        <v>382314.44911947963</v>
      </c>
      <c r="AN10" s="3">
        <f>(AD10-실제값!AD10)^2</f>
        <v>388835.47329307697</v>
      </c>
    </row>
    <row r="11" spans="1:41" x14ac:dyDescent="0.3">
      <c r="A11" s="1">
        <v>7</v>
      </c>
      <c r="B11" s="2">
        <v>2142.1907096307605</v>
      </c>
      <c r="C11" s="2">
        <v>2096.7596051830628</v>
      </c>
      <c r="D11" s="2">
        <v>1882.0853959701903</v>
      </c>
      <c r="E11" s="2">
        <v>2030.2086801475339</v>
      </c>
      <c r="F11" s="2">
        <v>1808.8335722022161</v>
      </c>
      <c r="G11" s="2">
        <v>1642.2417432556033</v>
      </c>
      <c r="H11" s="2">
        <v>1469.9034073317855</v>
      </c>
      <c r="I11" s="2">
        <v>1593.2304747230721</v>
      </c>
      <c r="J11" s="2">
        <v>1527.5598621757174</v>
      </c>
      <c r="K11" s="2">
        <v>1580.6137867518937</v>
      </c>
      <c r="L11" s="2">
        <v>1471.1560774442946</v>
      </c>
      <c r="M11" s="2">
        <v>1455.9842063075259</v>
      </c>
      <c r="N11" s="2">
        <v>1497.2365692551907</v>
      </c>
      <c r="O11" s="2">
        <v>1382.8147216704881</v>
      </c>
      <c r="P11" s="2">
        <v>1260.5235343389124</v>
      </c>
      <c r="Q11" s="2">
        <v>1303.6863709410613</v>
      </c>
      <c r="R11" s="2">
        <v>1234.5371830910933</v>
      </c>
      <c r="S11" s="2">
        <v>1381.0381231253648</v>
      </c>
      <c r="T11" s="2">
        <v>1204.0323033238769</v>
      </c>
      <c r="U11" s="2">
        <v>1293.2440927646612</v>
      </c>
      <c r="V11" s="2">
        <v>1136.9503168702988</v>
      </c>
      <c r="W11" s="8">
        <f>INDEX(전체모델결과!$A$2:$I$910,MATCH(ARIMA2차!$A11&amp;"_"&amp;ARIMA2차!W$3,전체모델결과!$A$2:$A$910,0),6)</f>
        <v>1054.7055855838844</v>
      </c>
      <c r="X11" s="8">
        <f>INDEX(전체모델결과!$A$2:$I$910,MATCH(ARIMA2차!$A11&amp;"_"&amp;ARIMA2차!X$3,전체모델결과!$A$2:$A$910,0),6)</f>
        <v>1010.0068221222609</v>
      </c>
      <c r="Y11" s="8">
        <f>INDEX(전체모델결과!$A$2:$I$910,MATCH(ARIMA2차!$A11&amp;"_"&amp;ARIMA2차!Y$3,전체모델결과!$A$2:$A$910,0),6)</f>
        <v>965.26321787640336</v>
      </c>
      <c r="Z11" s="8">
        <f>INDEX(전체모델결과!$A$2:$I$910,MATCH(ARIMA2차!$A11&amp;"_"&amp;ARIMA2차!Z$3,전체모델결과!$A$2:$A$910,0),6)</f>
        <v>920.47477284628258</v>
      </c>
      <c r="AA11" s="8">
        <f>INDEX(전체모델결과!$A$2:$I$910,MATCH(ARIMA2차!$A11&amp;"_"&amp;ARIMA2차!AA$3,전체모델결과!$A$2:$A$910,0),6)</f>
        <v>875.64148703192768</v>
      </c>
      <c r="AB11" s="8">
        <f>INDEX(전체모델결과!$A$2:$I$910,MATCH(ARIMA2차!$A11&amp;"_"&amp;ARIMA2차!AB$3,전체모델결과!$A$2:$A$910,0),6)</f>
        <v>830.76336043332412</v>
      </c>
      <c r="AC11" s="8">
        <f>INDEX(전체모델결과!$A$2:$I$910,MATCH(ARIMA2차!$A11&amp;"_"&amp;ARIMA2차!AC$3,전체모델결과!$A$2:$A$910,0),6)</f>
        <v>785.8403930504719</v>
      </c>
      <c r="AD11" s="8">
        <f>INDEX(전체모델결과!$A$2:$I$910,MATCH(ARIMA2차!$A11&amp;"_"&amp;ARIMA2차!AD$3,전체모델결과!$A$2:$A$910,0),6)</f>
        <v>740.87258488335647</v>
      </c>
      <c r="AE11" s="8">
        <f>INDEX(전체모델결과!$A$2:$I$910,MATCH(ARIMA2차!$A11&amp;"_"&amp;ARIMA2차!AE$3,전체모델결과!$A$2:$A$910,0),6)</f>
        <v>695.85993593200692</v>
      </c>
      <c r="AG11" s="3">
        <f>(W11-실제값!W11)^2</f>
        <v>61698.945545719995</v>
      </c>
      <c r="AH11" s="3">
        <f>(X11-실제값!X11)^2</f>
        <v>81213.634148766752</v>
      </c>
      <c r="AI11" s="3">
        <f>(Y11-실제값!Y11)^2</f>
        <v>43086.139731896408</v>
      </c>
      <c r="AJ11" s="3">
        <f>(Z11-실제값!Z11)^2</f>
        <v>64774.820341186307</v>
      </c>
      <c r="AK11" s="3">
        <f>(AA11-실제값!AA11)^2</f>
        <v>76925.420920821067</v>
      </c>
      <c r="AL11" s="3">
        <f>(AB11-실제값!AB11)^2</f>
        <v>161537.37664370841</v>
      </c>
      <c r="AM11" s="3">
        <f>(AC11-실제값!AC11)^2</f>
        <v>121961.54441731829</v>
      </c>
      <c r="AN11" s="3">
        <f>(AD11-실제값!AD11)^2</f>
        <v>273972.4852827568</v>
      </c>
    </row>
    <row r="12" spans="1:41" x14ac:dyDescent="0.3">
      <c r="A12" s="1">
        <v>8</v>
      </c>
      <c r="B12" s="2">
        <v>2331.5176086007123</v>
      </c>
      <c r="C12" s="2">
        <v>2002.3979820441762</v>
      </c>
      <c r="D12" s="2">
        <v>1967.606121671043</v>
      </c>
      <c r="E12" s="2">
        <v>1711.1294022492905</v>
      </c>
      <c r="F12" s="2">
        <v>1830.2498037205376</v>
      </c>
      <c r="G12" s="2">
        <v>1634.8616420357753</v>
      </c>
      <c r="H12" s="2">
        <v>1593.0613546108495</v>
      </c>
      <c r="I12" s="2">
        <v>1673.382768794763</v>
      </c>
      <c r="J12" s="2">
        <v>1569.8361015949652</v>
      </c>
      <c r="K12" s="2">
        <v>1464.450096770247</v>
      </c>
      <c r="L12" s="2">
        <v>1480.3317105059816</v>
      </c>
      <c r="M12" s="2">
        <v>1531.5722561273781</v>
      </c>
      <c r="N12" s="2">
        <v>1424.4660962547687</v>
      </c>
      <c r="O12" s="2">
        <v>1404.9348021345857</v>
      </c>
      <c r="P12" s="2">
        <v>1293.2026868130185</v>
      </c>
      <c r="Q12" s="2">
        <v>1240.9813987211332</v>
      </c>
      <c r="R12" s="2">
        <v>1324.5283071958679</v>
      </c>
      <c r="S12" s="2">
        <v>1149.8800914931619</v>
      </c>
      <c r="T12" s="2">
        <v>1243.8673743466125</v>
      </c>
      <c r="U12" s="2">
        <v>1210.461805712808</v>
      </c>
      <c r="V12" s="2">
        <v>1270.5931303674081</v>
      </c>
      <c r="W12" s="8">
        <f>INDEX(전체모델결과!$A$2:$I$910,MATCH(ARIMA2차!$A12&amp;"_"&amp;ARIMA2차!W$3,전체모델결과!$A$2:$A$910,0),6)</f>
        <v>1043.5625271331519</v>
      </c>
      <c r="X12" s="8">
        <f>INDEX(전체모델결과!$A$2:$I$910,MATCH(ARIMA2차!$A12&amp;"_"&amp;ARIMA2차!X$3,전체모델결과!$A$2:$A$910,0),6)</f>
        <v>998.02415660324914</v>
      </c>
      <c r="Y12" s="8">
        <f>INDEX(전체모델결과!$A$2:$I$910,MATCH(ARIMA2차!$A12&amp;"_"&amp;ARIMA2차!Y$3,전체모델결과!$A$2:$A$910,0),6)</f>
        <v>952.44011823923211</v>
      </c>
      <c r="Z12" s="8">
        <f>INDEX(전체모델결과!$A$2:$I$910,MATCH(ARIMA2차!$A12&amp;"_"&amp;ARIMA2차!Z$3,전체모델결과!$A$2:$A$910,0),6)</f>
        <v>906.810412041159</v>
      </c>
      <c r="AA12" s="8">
        <f>INDEX(전체모델결과!$A$2:$I$910,MATCH(ARIMA2차!$A12&amp;"_"&amp;ARIMA2차!AA$3,전체모델결과!$A$2:$A$910,0),6)</f>
        <v>861.13503800898616</v>
      </c>
      <c r="AB12" s="8">
        <f>INDEX(전체모델결과!$A$2:$I$910,MATCH(ARIMA2차!$A12&amp;"_"&amp;ARIMA2차!AB$3,전체모델결과!$A$2:$A$910,0),6)</f>
        <v>815.41399614274269</v>
      </c>
      <c r="AC12" s="8">
        <f>INDEX(전체모델결과!$A$2:$I$910,MATCH(ARIMA2차!$A12&amp;"_"&amp;ARIMA2차!AC$3,전체모델결과!$A$2:$A$910,0),6)</f>
        <v>769.64728644239949</v>
      </c>
      <c r="AD12" s="8">
        <f>INDEX(전체모델결과!$A$2:$I$910,MATCH(ARIMA2차!$A12&amp;"_"&amp;ARIMA2차!AD$3,전체모델결과!$A$2:$A$910,0),6)</f>
        <v>723.83490890800022</v>
      </c>
      <c r="AE12" s="8">
        <f>INDEX(전체모델결과!$A$2:$I$910,MATCH(ARIMA2차!$A12&amp;"_"&amp;ARIMA2차!AE$3,전체모델결과!$A$2:$A$910,0),6)</f>
        <v>677.97686353948666</v>
      </c>
      <c r="AG12" s="3">
        <f>(W12-실제값!W12)^2</f>
        <v>96598.44917708369</v>
      </c>
      <c r="AH12" s="3">
        <f>(X12-실제값!X12)^2</f>
        <v>34685.09433604787</v>
      </c>
      <c r="AI12" s="3">
        <f>(Y12-실제값!Y12)^2</f>
        <v>35654.652698578444</v>
      </c>
      <c r="AJ12" s="3">
        <f>(Z12-실제값!Z12)^2</f>
        <v>91071.892705330014</v>
      </c>
      <c r="AK12" s="3">
        <f>(AA12-실제값!AA12)^2</f>
        <v>23092.018498667952</v>
      </c>
      <c r="AL12" s="3">
        <f>(AB12-실제값!AB12)^2</f>
        <v>100627.59440148156</v>
      </c>
      <c r="AM12" s="3">
        <f>(AC12-실제값!AC12)^2</f>
        <v>243238.11267206396</v>
      </c>
      <c r="AN12" s="3">
        <f>(AD12-실제값!AD12)^2</f>
        <v>202732.33188275713</v>
      </c>
    </row>
    <row r="13" spans="1:41" x14ac:dyDescent="0.3">
      <c r="A13" s="1">
        <v>9</v>
      </c>
      <c r="B13" s="2">
        <v>2083.5380520587119</v>
      </c>
      <c r="C13" s="2">
        <v>1880.2691453699008</v>
      </c>
      <c r="D13" s="2">
        <v>1789.7405968618925</v>
      </c>
      <c r="E13" s="2">
        <v>1780.0885612342786</v>
      </c>
      <c r="F13" s="2">
        <v>1697.776819061326</v>
      </c>
      <c r="G13" s="2">
        <v>1579.2955238594209</v>
      </c>
      <c r="H13" s="2">
        <v>1621.0481622468744</v>
      </c>
      <c r="I13" s="2">
        <v>1576.9209180889302</v>
      </c>
      <c r="J13" s="2">
        <v>1372.5462192125192</v>
      </c>
      <c r="K13" s="2">
        <v>1603.1107902952704</v>
      </c>
      <c r="L13" s="2">
        <v>1486.8262717903851</v>
      </c>
      <c r="M13" s="2">
        <v>1351.5365493534036</v>
      </c>
      <c r="N13" s="2">
        <v>1413.94513060689</v>
      </c>
      <c r="O13" s="2">
        <v>1246.1462644035932</v>
      </c>
      <c r="P13" s="2">
        <v>1388.5185919824933</v>
      </c>
      <c r="Q13" s="2">
        <v>1219.8642144853568</v>
      </c>
      <c r="R13" s="2">
        <v>1161.8389136221447</v>
      </c>
      <c r="S13" s="2">
        <v>1214.9420878653455</v>
      </c>
      <c r="T13" s="2">
        <v>1348.7099319777842</v>
      </c>
      <c r="U13" s="2">
        <v>1278.8276826982028</v>
      </c>
      <c r="V13" s="2">
        <v>1249.6876196689807</v>
      </c>
      <c r="W13" s="8">
        <f>INDEX(전체모델결과!$A$2:$I$910,MATCH(ARIMA2차!$A13&amp;"_"&amp;ARIMA2차!W$3,전체모델결과!$A$2:$A$910,0),6)</f>
        <v>1086.5409323918138</v>
      </c>
      <c r="X13" s="8">
        <f>INDEX(전체모델결과!$A$2:$I$910,MATCH(ARIMA2차!$A13&amp;"_"&amp;ARIMA2차!X$3,전체모델결과!$A$2:$A$910,0),6)</f>
        <v>1049.3370990070835</v>
      </c>
      <c r="Y13" s="8">
        <f>INDEX(전체모델결과!$A$2:$I$910,MATCH(ARIMA2차!$A13&amp;"_"&amp;ARIMA2차!Y$3,전체모델결과!$A$2:$A$910,0),6)</f>
        <v>1012.09584093999</v>
      </c>
      <c r="Z13" s="8">
        <f>INDEX(전체모델결과!$A$2:$I$910,MATCH(ARIMA2차!$A13&amp;"_"&amp;ARIMA2차!Z$3,전체모델결과!$A$2:$A$910,0),6)</f>
        <v>974.81715819051897</v>
      </c>
      <c r="AA13" s="8">
        <f>INDEX(전체모델결과!$A$2:$I$910,MATCH(ARIMA2차!$A13&amp;"_"&amp;ARIMA2차!AA$3,전체모델결과!$A$2:$A$910,0),6)</f>
        <v>937.50105075864121</v>
      </c>
      <c r="AB13" s="8">
        <f>INDEX(전체모델결과!$A$2:$I$910,MATCH(ARIMA2차!$A13&amp;"_"&amp;ARIMA2차!AB$3,전체모델결과!$A$2:$A$910,0),6)</f>
        <v>900.14751864441496</v>
      </c>
      <c r="AC13" s="8">
        <f>INDEX(전체모델결과!$A$2:$I$910,MATCH(ARIMA2차!$A13&amp;"_"&amp;ARIMA2차!AC$3,전체모델결과!$A$2:$A$910,0),6)</f>
        <v>862.756561847782</v>
      </c>
      <c r="AD13" s="8">
        <f>INDEX(전체모델결과!$A$2:$I$910,MATCH(ARIMA2차!$A13&amp;"_"&amp;ARIMA2차!AD$3,전체모델결과!$A$2:$A$910,0),6)</f>
        <v>825.32818036878598</v>
      </c>
      <c r="AE13" s="8">
        <f>INDEX(전체모델결과!$A$2:$I$910,MATCH(ARIMA2차!$A13&amp;"_"&amp;ARIMA2차!AE$3,전체모델결과!$A$2:$A$910,0),6)</f>
        <v>787.86237420739781</v>
      </c>
      <c r="AG13" s="3">
        <f>(W13-실제값!W13)^2</f>
        <v>4492.8277752894019</v>
      </c>
      <c r="AH13" s="3">
        <f>(X13-실제값!X13)^2</f>
        <v>7233.8910992114734</v>
      </c>
      <c r="AI13" s="3">
        <f>(Y13-실제값!Y13)^2</f>
        <v>62275.80356126315</v>
      </c>
      <c r="AJ13" s="3">
        <f>(Z13-실제값!Z13)^2</f>
        <v>31743.886055187664</v>
      </c>
      <c r="AK13" s="3">
        <f>(AA13-실제값!AA13)^2</f>
        <v>28701.997917108311</v>
      </c>
      <c r="AL13" s="3">
        <f>(AB13-실제값!AB13)^2</f>
        <v>78495.442189830821</v>
      </c>
      <c r="AM13" s="3">
        <f>(AC13-실제값!AC13)^2</f>
        <v>95941.953161954094</v>
      </c>
      <c r="AN13" s="3">
        <f>(AD13-실제값!AD13)^2</f>
        <v>217714.52734781153</v>
      </c>
    </row>
    <row r="14" spans="1:41" x14ac:dyDescent="0.3">
      <c r="A14" s="1">
        <v>10</v>
      </c>
      <c r="B14" s="2">
        <v>1989.2797809247022</v>
      </c>
      <c r="C14" s="2">
        <v>1977.8827850771047</v>
      </c>
      <c r="D14" s="2">
        <v>1849.4153793319276</v>
      </c>
      <c r="E14" s="2">
        <v>1928.5105422574727</v>
      </c>
      <c r="F14" s="2">
        <v>1879.6688917221336</v>
      </c>
      <c r="G14" s="2">
        <v>1802.5756967720163</v>
      </c>
      <c r="H14" s="2">
        <v>1789.7385001819709</v>
      </c>
      <c r="I14" s="2">
        <v>1724.6495806135463</v>
      </c>
      <c r="J14" s="2">
        <v>1830.9891904193164</v>
      </c>
      <c r="K14" s="2">
        <v>1481.2326533452213</v>
      </c>
      <c r="L14" s="2">
        <v>1340.9055419639221</v>
      </c>
      <c r="M14" s="2">
        <v>1341.6305401248965</v>
      </c>
      <c r="N14" s="2">
        <v>1465.0972992044999</v>
      </c>
      <c r="O14" s="2">
        <v>1312.0288110456872</v>
      </c>
      <c r="P14" s="2">
        <v>1223.2967315999088</v>
      </c>
      <c r="Q14" s="2">
        <v>1098.7000835160566</v>
      </c>
      <c r="R14" s="2">
        <v>1198.9924833533537</v>
      </c>
      <c r="S14" s="2">
        <v>1192.6589471047616</v>
      </c>
      <c r="T14" s="2">
        <v>1120.288135674976</v>
      </c>
      <c r="U14" s="2">
        <v>1216.0149271217772</v>
      </c>
      <c r="V14" s="2">
        <v>1303.6916735412749</v>
      </c>
      <c r="W14" s="8">
        <f>INDEX(전체모델결과!$A$2:$I$910,MATCH(ARIMA2차!$A14&amp;"_"&amp;ARIMA2차!W$3,전체모델결과!$A$2:$A$910,0),6)</f>
        <v>1001.2649268535315</v>
      </c>
      <c r="X14" s="8">
        <f>INDEX(전체모델결과!$A$2:$I$910,MATCH(ARIMA2차!$A14&amp;"_"&amp;ARIMA2차!X$3,전체모델결과!$A$2:$A$910,0),6)</f>
        <v>953.09985910907562</v>
      </c>
      <c r="Y14" s="8">
        <f>INDEX(전체모델결과!$A$2:$I$910,MATCH(ARIMA2차!$A14&amp;"_"&amp;ARIMA2차!Y$3,전체모델결과!$A$2:$A$910,0),6)</f>
        <v>904.88653977618378</v>
      </c>
      <c r="Z14" s="8">
        <f>INDEX(전체모델결과!$A$2:$I$910,MATCH(ARIMA2차!$A14&amp;"_"&amp;ARIMA2차!Z$3,전체모델결과!$A$2:$A$910,0),6)</f>
        <v>856.62496885485598</v>
      </c>
      <c r="AA14" s="8">
        <f>INDEX(전체모델결과!$A$2:$I$910,MATCH(ARIMA2차!$A14&amp;"_"&amp;ARIMA2차!AA$3,전체모델결과!$A$2:$A$910,0),6)</f>
        <v>808.31514634509222</v>
      </c>
      <c r="AB14" s="8">
        <f>INDEX(전체모델결과!$A$2:$I$910,MATCH(ARIMA2차!$A14&amp;"_"&amp;ARIMA2차!AB$3,전체모델결과!$A$2:$A$910,0),6)</f>
        <v>759.95707224689249</v>
      </c>
      <c r="AC14" s="8">
        <f>INDEX(전체모델결과!$A$2:$I$910,MATCH(ARIMA2차!$A14&amp;"_"&amp;ARIMA2차!AC$3,전체모델결과!$A$2:$A$910,0),6)</f>
        <v>711.55074656027136</v>
      </c>
      <c r="AD14" s="8">
        <f>INDEX(전체모델결과!$A$2:$I$910,MATCH(ARIMA2차!$A14&amp;"_"&amp;ARIMA2차!AD$3,전체모델결과!$A$2:$A$910,0),6)</f>
        <v>663.09616928521427</v>
      </c>
      <c r="AE14" s="8">
        <f>INDEX(전체모델결과!$A$2:$I$910,MATCH(ARIMA2차!$A14&amp;"_"&amp;ARIMA2차!AE$3,전체모델결과!$A$2:$A$910,0),6)</f>
        <v>614.59334042172122</v>
      </c>
      <c r="AG14" s="3">
        <f>(W14-실제값!W14)^2</f>
        <v>93653.270368778423</v>
      </c>
      <c r="AH14" s="3">
        <f>(X14-실제값!X14)^2</f>
        <v>182090.6302305935</v>
      </c>
      <c r="AI14" s="3">
        <f>(Y14-실제값!Y14)^2</f>
        <v>67032.931865937251</v>
      </c>
      <c r="AJ14" s="3">
        <f>(Z14-실제값!Z14)^2</f>
        <v>276219.68804241891</v>
      </c>
      <c r="AK14" s="3">
        <f>(AA14-실제값!AA14)^2</f>
        <v>231299.56485720511</v>
      </c>
      <c r="AL14" s="3">
        <f>(AB14-실제값!AB14)^2</f>
        <v>319671.74103531847</v>
      </c>
      <c r="AM14" s="3">
        <f>(AC14-실제값!AC14)^2</f>
        <v>272783.48345299799</v>
      </c>
      <c r="AN14" s="3">
        <f>(AD14-실제값!AD14)^2</f>
        <v>334292.70008692902</v>
      </c>
    </row>
    <row r="15" spans="1:41" x14ac:dyDescent="0.3">
      <c r="A15" s="1">
        <v>11</v>
      </c>
      <c r="B15" s="2">
        <v>2254.0380676094674</v>
      </c>
      <c r="C15" s="2">
        <v>2134.7085158981872</v>
      </c>
      <c r="D15" s="2">
        <v>1967.7789552606655</v>
      </c>
      <c r="E15" s="2">
        <v>1931.1555305319769</v>
      </c>
      <c r="F15" s="2">
        <v>2027.5561334818615</v>
      </c>
      <c r="G15" s="2">
        <v>2108.3267035018666</v>
      </c>
      <c r="H15" s="2">
        <v>1874.3216020818547</v>
      </c>
      <c r="I15" s="2">
        <v>1739.6136731330823</v>
      </c>
      <c r="J15" s="2">
        <v>1599.9389200649027</v>
      </c>
      <c r="K15" s="2">
        <v>1606.5508727247914</v>
      </c>
      <c r="L15" s="2">
        <v>1672.6713290811124</v>
      </c>
      <c r="M15" s="2">
        <v>1620.571560351583</v>
      </c>
      <c r="N15" s="2">
        <v>1529.9765935462353</v>
      </c>
      <c r="O15" s="2">
        <v>1289.1011310379349</v>
      </c>
      <c r="P15" s="2">
        <v>1579.7790515932945</v>
      </c>
      <c r="Q15" s="2">
        <v>1420.4373520155752</v>
      </c>
      <c r="R15" s="2">
        <v>1417.6628771713392</v>
      </c>
      <c r="S15" s="2">
        <v>1271.2752023554249</v>
      </c>
      <c r="T15" s="2">
        <v>1237.557653072389</v>
      </c>
      <c r="U15" s="2">
        <v>1343.6857137319048</v>
      </c>
      <c r="V15" s="2">
        <v>1269.7719414749022</v>
      </c>
      <c r="W15" s="8">
        <f>INDEX(전체모델결과!$A$2:$I$910,MATCH(ARIMA2차!$A15&amp;"_"&amp;ARIMA2차!W$3,전체모델결과!$A$2:$A$910,0),6)</f>
        <v>1128.7662545158528</v>
      </c>
      <c r="X15" s="8">
        <f>INDEX(전체모델결과!$A$2:$I$910,MATCH(ARIMA2차!$A15&amp;"_"&amp;ARIMA2차!X$3,전체모델결과!$A$2:$A$910,0),6)</f>
        <v>1079.9389440773521</v>
      </c>
      <c r="Y15" s="8">
        <f>INDEX(전체모델결과!$A$2:$I$910,MATCH(ARIMA2차!$A15&amp;"_"&amp;ARIMA2차!Y$3,전체모델결과!$A$2:$A$910,0),6)</f>
        <v>1031.0626626776793</v>
      </c>
      <c r="Z15" s="8">
        <f>INDEX(전체모델결과!$A$2:$I$910,MATCH(ARIMA2차!$A15&amp;"_"&amp;ARIMA2차!Z$3,전체모델결과!$A$2:$A$910,0),6)</f>
        <v>982.13741031683458</v>
      </c>
      <c r="AA15" s="8">
        <f>INDEX(전체모델결과!$A$2:$I$910,MATCH(ARIMA2차!$A15&amp;"_"&amp;ARIMA2차!AA$3,전체모델결과!$A$2:$A$910,0),6)</f>
        <v>933.16318699483236</v>
      </c>
      <c r="AB15" s="8">
        <f>INDEX(전체모델결과!$A$2:$I$910,MATCH(ARIMA2차!$A15&amp;"_"&amp;ARIMA2차!AB$3,전체모델결과!$A$2:$A$910,0),6)</f>
        <v>884.13999271167268</v>
      </c>
      <c r="AC15" s="8">
        <f>INDEX(전체모델결과!$A$2:$I$910,MATCH(ARIMA2차!$A15&amp;"_"&amp;ARIMA2차!AC$3,전체모델결과!$A$2:$A$910,0),6)</f>
        <v>835.06782746734098</v>
      </c>
      <c r="AD15" s="8">
        <f>INDEX(전체모델결과!$A$2:$I$910,MATCH(ARIMA2차!$A15&amp;"_"&amp;ARIMA2차!AD$3,전체모델결과!$A$2:$A$910,0),6)</f>
        <v>785.94669126183726</v>
      </c>
      <c r="AE15" s="8">
        <f>INDEX(전체모델결과!$A$2:$I$910,MATCH(ARIMA2차!$A15&amp;"_"&amp;ARIMA2차!AE$3,전체모델결과!$A$2:$A$910,0),6)</f>
        <v>736.77658409519063</v>
      </c>
      <c r="AG15" s="3">
        <f>(W15-실제값!W15)^2</f>
        <v>37862.5852169547</v>
      </c>
      <c r="AH15" s="3">
        <f>(X15-실제값!X15)^2</f>
        <v>126384.51052309157</v>
      </c>
      <c r="AI15" s="3">
        <f>(Y15-실제값!Y15)^2</f>
        <v>15625.207786919174</v>
      </c>
      <c r="AJ15" s="3">
        <f>(Z15-실제값!Z15)^2</f>
        <v>274797.00850452733</v>
      </c>
      <c r="AK15" s="3">
        <f>(AA15-실제값!AA15)^2</f>
        <v>294590.59949257981</v>
      </c>
      <c r="AL15" s="3">
        <f>(AB15-실제값!AB15)^2</f>
        <v>191123.62264790671</v>
      </c>
      <c r="AM15" s="3">
        <f>(AC15-실제값!AC15)^2</f>
        <v>447094.72679380747</v>
      </c>
      <c r="AN15" s="3">
        <f>(AD15-실제값!AD15)^2</f>
        <v>409376.77043140557</v>
      </c>
    </row>
    <row r="16" spans="1:41" x14ac:dyDescent="0.3">
      <c r="A16" s="1">
        <v>12</v>
      </c>
      <c r="B16" s="2">
        <v>2658.7943368402321</v>
      </c>
      <c r="C16" s="2">
        <v>2460.9054305764544</v>
      </c>
      <c r="D16" s="2">
        <v>2519.5012363793708</v>
      </c>
      <c r="E16" s="2">
        <v>2594.739761124551</v>
      </c>
      <c r="F16" s="2">
        <v>2023.3885737796029</v>
      </c>
      <c r="G16" s="2">
        <v>2228.8176842037801</v>
      </c>
      <c r="H16" s="2">
        <v>2050.0034816814868</v>
      </c>
      <c r="I16" s="2">
        <v>2260.8270589519084</v>
      </c>
      <c r="J16" s="2">
        <v>2146.5610081885984</v>
      </c>
      <c r="K16" s="2">
        <v>2061.6024011457343</v>
      </c>
      <c r="L16" s="2">
        <v>1732.7217979437394</v>
      </c>
      <c r="M16" s="2">
        <v>1585.3709574866036</v>
      </c>
      <c r="N16" s="2">
        <v>1615.6872580694092</v>
      </c>
      <c r="O16" s="2">
        <v>1623.4366200556685</v>
      </c>
      <c r="P16" s="2">
        <v>1527.9545203544778</v>
      </c>
      <c r="Q16" s="2">
        <v>1460.5752992121845</v>
      </c>
      <c r="R16" s="2">
        <v>1550.5474799687327</v>
      </c>
      <c r="S16" s="2">
        <v>1412.6365724081295</v>
      </c>
      <c r="T16" s="2">
        <v>1511.5781566184114</v>
      </c>
      <c r="U16" s="2">
        <v>1486.8752806088717</v>
      </c>
      <c r="V16" s="2">
        <v>1406.9899435175309</v>
      </c>
      <c r="W16" s="8">
        <f>INDEX(전체모델결과!$A$2:$I$910,MATCH(ARIMA2차!$A16&amp;"_"&amp;ARIMA2차!W$3,전체모델결과!$A$2:$A$910,0),6)</f>
        <v>1186.5343753698398</v>
      </c>
      <c r="X16" s="8">
        <f>INDEX(전체모델결과!$A$2:$I$910,MATCH(ARIMA2차!$A16&amp;"_"&amp;ARIMA2차!X$3,전체모델결과!$A$2:$A$910,0),6)</f>
        <v>1121.0874323162425</v>
      </c>
      <c r="Y16" s="8">
        <f>INDEX(전체모델결과!$A$2:$I$910,MATCH(ARIMA2차!$A16&amp;"_"&amp;ARIMA2차!Y$3,전체모델결과!$A$2:$A$910,0),6)</f>
        <v>1055.575010331755</v>
      </c>
      <c r="Z16" s="8">
        <f>INDEX(전체모델결과!$A$2:$I$910,MATCH(ARIMA2차!$A16&amp;"_"&amp;ARIMA2차!Z$3,전체모델결과!$A$2:$A$910,0),6)</f>
        <v>989.99710941643571</v>
      </c>
      <c r="AA16" s="8">
        <f>INDEX(전체모델결과!$A$2:$I$910,MATCH(ARIMA2차!$A16&amp;"_"&amp;ARIMA2차!AA$3,전체모델결과!$A$2:$A$910,0),6)</f>
        <v>924.35372957022628</v>
      </c>
      <c r="AB16" s="8">
        <f>INDEX(전체모델결과!$A$2:$I$910,MATCH(ARIMA2차!$A16&amp;"_"&amp;ARIMA2차!AB$3,전체모델결과!$A$2:$A$910,0),6)</f>
        <v>858.64487079321407</v>
      </c>
      <c r="AC16" s="8">
        <f>INDEX(전체모델결과!$A$2:$I$910,MATCH(ARIMA2차!$A16&amp;"_"&amp;ARIMA2차!AC$3,전체모델결과!$A$2:$A$910,0),6)</f>
        <v>792.87053308528266</v>
      </c>
      <c r="AD16" s="8">
        <f>INDEX(전체모델결과!$A$2:$I$910,MATCH(ARIMA2차!$A16&amp;"_"&amp;ARIMA2차!AD$3,전체모델결과!$A$2:$A$910,0),6)</f>
        <v>727.03071644651936</v>
      </c>
      <c r="AE16" s="8">
        <f>INDEX(전체모델결과!$A$2:$I$910,MATCH(ARIMA2차!$A16&amp;"_"&amp;ARIMA2차!AE$3,전체모델결과!$A$2:$A$910,0),6)</f>
        <v>661.12542087686597</v>
      </c>
      <c r="AG16" s="3">
        <f>(W16-실제값!W16)^2</f>
        <v>91734.674802556663</v>
      </c>
      <c r="AH16" s="3">
        <f>(X16-실제값!X16)^2</f>
        <v>475856.95779108291</v>
      </c>
      <c r="AI16" s="3">
        <f>(Y16-실제값!Y16)^2</f>
        <v>282271.00143452251</v>
      </c>
      <c r="AJ16" s="3">
        <f>(Z16-실제값!Z16)^2</f>
        <v>427581.68099685048</v>
      </c>
      <c r="AK16" s="3">
        <f>(AA16-실제값!AA16)^2</f>
        <v>426683.15445372276</v>
      </c>
      <c r="AL16" s="3">
        <f>(AB16-실제값!AB16)^2</f>
        <v>390165.01550232101</v>
      </c>
      <c r="AM16" s="3">
        <f>(AC16-실제값!AC16)^2</f>
        <v>617525.59690107103</v>
      </c>
      <c r="AN16" s="3">
        <f>(AD16-실제값!AD16)^2</f>
        <v>878449.41687776661</v>
      </c>
    </row>
    <row r="17" spans="1:40" x14ac:dyDescent="0.3">
      <c r="A17" s="1">
        <v>13</v>
      </c>
      <c r="B17" s="2">
        <v>3452.6122698192107</v>
      </c>
      <c r="C17" s="2">
        <v>3199.3346188603805</v>
      </c>
      <c r="D17" s="2">
        <v>3260.8895791886616</v>
      </c>
      <c r="E17" s="2">
        <v>3052.9687450442166</v>
      </c>
      <c r="F17" s="2">
        <v>2698.1811826632434</v>
      </c>
      <c r="G17" s="2">
        <v>2584.454253894507</v>
      </c>
      <c r="H17" s="2">
        <v>2574.4054455794744</v>
      </c>
      <c r="I17" s="2">
        <v>2651.2953308612305</v>
      </c>
      <c r="J17" s="2">
        <v>2561.3136812126345</v>
      </c>
      <c r="K17" s="2">
        <v>2364.5261295034634</v>
      </c>
      <c r="L17" s="2">
        <v>2401.0021279027451</v>
      </c>
      <c r="M17" s="2">
        <v>2127.5226034415796</v>
      </c>
      <c r="N17" s="2">
        <v>2128.9460206395343</v>
      </c>
      <c r="O17" s="2">
        <v>2039.1241148209315</v>
      </c>
      <c r="P17" s="2">
        <v>1957.008420707514</v>
      </c>
      <c r="Q17" s="2">
        <v>1789.5103362989541</v>
      </c>
      <c r="R17" s="2">
        <v>1884.4838903918785</v>
      </c>
      <c r="S17" s="2">
        <v>1794.7769042067762</v>
      </c>
      <c r="T17" s="2">
        <v>1788.3514979449731</v>
      </c>
      <c r="U17" s="2">
        <v>1960.357981043725</v>
      </c>
      <c r="V17" s="2">
        <v>1872.0316719842094</v>
      </c>
      <c r="W17" s="8">
        <f>INDEX(전체모델결과!$A$2:$I$910,MATCH(ARIMA2차!$A17&amp;"_"&amp;ARIMA2차!W$3,전체모델결과!$A$2:$A$910,0),6)</f>
        <v>1501.9665767425613</v>
      </c>
      <c r="X17" s="8">
        <f>INDEX(전체모델결과!$A$2:$I$910,MATCH(ARIMA2차!$A17&amp;"_"&amp;ARIMA2차!X$3,전체모델결과!$A$2:$A$910,0),6)</f>
        <v>1420.8168339280237</v>
      </c>
      <c r="Y17" s="8">
        <f>INDEX(전체모델결과!$A$2:$I$910,MATCH(ARIMA2차!$A17&amp;"_"&amp;ARIMA2차!Y$3,전체모델결과!$A$2:$A$910,0),6)</f>
        <v>1339.5858865860791</v>
      </c>
      <c r="Z17" s="8">
        <f>INDEX(전체모델결과!$A$2:$I$910,MATCH(ARIMA2차!$A17&amp;"_"&amp;ARIMA2차!Z$3,전체모델결과!$A$2:$A$910,0),6)</f>
        <v>1258.2737347166985</v>
      </c>
      <c r="AA17" s="8">
        <f>INDEX(전체모델결과!$A$2:$I$910,MATCH(ARIMA2차!$A17&amp;"_"&amp;ARIMA2차!AA$3,전체모델결과!$A$2:$A$910,0),6)</f>
        <v>1176.8803783198819</v>
      </c>
      <c r="AB17" s="8">
        <f>INDEX(전체모델결과!$A$2:$I$910,MATCH(ARIMA2차!$A17&amp;"_"&amp;ARIMA2차!AB$3,전체모델결과!$A$2:$A$910,0),6)</f>
        <v>1095.4058173956291</v>
      </c>
      <c r="AC17" s="8">
        <f>INDEX(전체모델결과!$A$2:$I$910,MATCH(ARIMA2차!$A17&amp;"_"&amp;ARIMA2차!AC$3,전체모델결과!$A$2:$A$910,0),6)</f>
        <v>1013.8500519439403</v>
      </c>
      <c r="AD17" s="8">
        <f>INDEX(전체모델결과!$A$2:$I$910,MATCH(ARIMA2차!$A17&amp;"_"&amp;ARIMA2차!AD$3,전체모델결과!$A$2:$A$910,0),6)</f>
        <v>932.2130819648155</v>
      </c>
      <c r="AE17" s="8">
        <f>INDEX(전체모델결과!$A$2:$I$910,MATCH(ARIMA2차!$A17&amp;"_"&amp;ARIMA2차!AE$3,전체모델결과!$A$2:$A$910,0),6)</f>
        <v>850.4949074582546</v>
      </c>
      <c r="AG17" s="3">
        <f>(W17-실제값!W17)^2</f>
        <v>119344.38526513528</v>
      </c>
      <c r="AH17" s="3">
        <f>(X17-실제값!X17)^2</f>
        <v>370985.60694956745</v>
      </c>
      <c r="AI17" s="3">
        <f>(Y17-실제값!Y17)^2</f>
        <v>263426.02952920069</v>
      </c>
      <c r="AJ17" s="3">
        <f>(Z17-실제값!Z17)^2</f>
        <v>351300.76510475692</v>
      </c>
      <c r="AK17" s="3">
        <f>(AA17-실제값!AA17)^2</f>
        <v>1111773.9194119722</v>
      </c>
      <c r="AL17" s="3">
        <f>(AB17-실제값!AB17)^2</f>
        <v>1139230.0404123354</v>
      </c>
      <c r="AM17" s="3">
        <f>(AC17-실제값!AC17)^2</f>
        <v>1194900.6673079794</v>
      </c>
      <c r="AN17" s="3">
        <f>(AD17-실제값!AD17)^2</f>
        <v>1996891.7176116246</v>
      </c>
    </row>
    <row r="18" spans="1:40" x14ac:dyDescent="0.3">
      <c r="A18" s="1">
        <v>14</v>
      </c>
      <c r="B18" s="2">
        <v>5008.9749286563692</v>
      </c>
      <c r="C18" s="2">
        <v>4398.3023249082489</v>
      </c>
      <c r="D18" s="2">
        <v>3994.321367845409</v>
      </c>
      <c r="E18" s="2">
        <v>3620.5691402471211</v>
      </c>
      <c r="F18" s="2">
        <v>3723.8755994958528</v>
      </c>
      <c r="G18" s="2">
        <v>3512.1984193370772</v>
      </c>
      <c r="H18" s="2">
        <v>3230.6720285418928</v>
      </c>
      <c r="I18" s="2">
        <v>3203.0039923041177</v>
      </c>
      <c r="J18" s="2">
        <v>3373.6134665179397</v>
      </c>
      <c r="K18" s="2">
        <v>3182.6563237206228</v>
      </c>
      <c r="L18" s="2">
        <v>3308.93924238614</v>
      </c>
      <c r="M18" s="2">
        <v>2872.0916471195169</v>
      </c>
      <c r="N18" s="2">
        <v>2856.1698661890705</v>
      </c>
      <c r="O18" s="2">
        <v>2559.6935831186602</v>
      </c>
      <c r="P18" s="2">
        <v>2429.3867767463771</v>
      </c>
      <c r="Q18" s="2">
        <v>2408.2088570899082</v>
      </c>
      <c r="R18" s="2">
        <v>2461.5691392098129</v>
      </c>
      <c r="S18" s="2">
        <v>2442.8209412581418</v>
      </c>
      <c r="T18" s="2">
        <v>2351.9843462983849</v>
      </c>
      <c r="U18" s="2">
        <v>2357.2504325982081</v>
      </c>
      <c r="V18" s="2">
        <v>2553.9487720969319</v>
      </c>
      <c r="W18" s="8">
        <f>INDEX(전체모델결과!$A$2:$I$910,MATCH(ARIMA2차!$A18&amp;"_"&amp;ARIMA2차!W$3,전체모델결과!$A$2:$A$910,0),6)</f>
        <v>1933.8184878242027</v>
      </c>
      <c r="X18" s="8">
        <f>INDEX(전체모델결과!$A$2:$I$910,MATCH(ARIMA2차!$A18&amp;"_"&amp;ARIMA2차!X$3,전체모델결과!$A$2:$A$910,0),6)</f>
        <v>1823.7099515217124</v>
      </c>
      <c r="Y18" s="8">
        <f>INDEX(전체모델결과!$A$2:$I$910,MATCH(ARIMA2차!$A18&amp;"_"&amp;ARIMA2차!Y$3,전체모델결과!$A$2:$A$910,0),6)</f>
        <v>1713.4912835665746</v>
      </c>
      <c r="Z18" s="8">
        <f>INDEX(전체모델결과!$A$2:$I$910,MATCH(ARIMA2차!$A18&amp;"_"&amp;ARIMA2차!Z$3,전체모델결과!$A$2:$A$910,0),6)</f>
        <v>1603.1624839588476</v>
      </c>
      <c r="AA18" s="8">
        <f>INDEX(전체모델결과!$A$2:$I$910,MATCH(ARIMA2차!$A18&amp;"_"&amp;ARIMA2차!AA$3,전체모델결과!$A$2:$A$910,0),6)</f>
        <v>1492.7235526985023</v>
      </c>
      <c r="AB18" s="8">
        <f>INDEX(전체모델결과!$A$2:$I$910,MATCH(ARIMA2차!$A18&amp;"_"&amp;ARIMA2차!AB$3,전체모델결과!$A$2:$A$910,0),6)</f>
        <v>1382.1744897855388</v>
      </c>
      <c r="AC18" s="8">
        <f>INDEX(전체모델결과!$A$2:$I$910,MATCH(ARIMA2차!$A18&amp;"_"&amp;ARIMA2차!AC$3,전체모델결과!$A$2:$A$910,0),6)</f>
        <v>1271.5152952199569</v>
      </c>
      <c r="AD18" s="8">
        <f>INDEX(전체모델결과!$A$2:$I$910,MATCH(ARIMA2차!$A18&amp;"_"&amp;ARIMA2차!AD$3,전체모델결과!$A$2:$A$910,0),6)</f>
        <v>1160.7459690017567</v>
      </c>
      <c r="AE18" s="8">
        <f>INDEX(전체모델결과!$A$2:$I$910,MATCH(ARIMA2차!$A18&amp;"_"&amp;ARIMA2차!AE$3,전체모델결과!$A$2:$A$910,0),6)</f>
        <v>1049.8665111309383</v>
      </c>
      <c r="AG18" s="3">
        <f>(W18-실제값!W18)^2</f>
        <v>231166.64668933494</v>
      </c>
      <c r="AH18" s="3">
        <f>(X18-실제값!X18)^2</f>
        <v>725762.08660686214</v>
      </c>
      <c r="AI18" s="3">
        <f>(Y18-실제값!Y18)^2</f>
        <v>954233.50328029471</v>
      </c>
      <c r="AJ18" s="3">
        <f>(Z18-실제값!Z18)^2</f>
        <v>841923.55408925703</v>
      </c>
      <c r="AK18" s="3">
        <f>(AA18-실제값!AA18)^2</f>
        <v>2392200.4230911834</v>
      </c>
      <c r="AL18" s="3">
        <f>(AB18-실제값!AB18)^2</f>
        <v>2441333.4021497485</v>
      </c>
      <c r="AM18" s="3">
        <f>(AC18-실제값!AC18)^2</f>
        <v>3632517.1054851669</v>
      </c>
      <c r="AN18" s="3">
        <f>(AD18-실제값!AD18)^2</f>
        <v>3656269.3879777351</v>
      </c>
    </row>
    <row r="19" spans="1:40" x14ac:dyDescent="0.3">
      <c r="A19" s="1">
        <v>15</v>
      </c>
      <c r="B19" s="2">
        <v>6637.2778166263597</v>
      </c>
      <c r="C19" s="2">
        <v>5968.6503423155709</v>
      </c>
      <c r="D19" s="2">
        <v>5515.9695543253656</v>
      </c>
      <c r="E19" s="2">
        <v>5149.6677766470657</v>
      </c>
      <c r="F19" s="2">
        <v>4896.9794447886015</v>
      </c>
      <c r="G19" s="2">
        <v>4957.921583235755</v>
      </c>
      <c r="H19" s="2">
        <v>4598.396407575563</v>
      </c>
      <c r="I19" s="2">
        <v>4350.6128920730771</v>
      </c>
      <c r="J19" s="2">
        <v>4281.9634027795364</v>
      </c>
      <c r="K19" s="2">
        <v>4589.2180622618507</v>
      </c>
      <c r="L19" s="2">
        <v>4593.2543206862065</v>
      </c>
      <c r="M19" s="2">
        <v>4129.3484852966449</v>
      </c>
      <c r="N19" s="2">
        <v>4016.6565178756896</v>
      </c>
      <c r="O19" s="2">
        <v>3753.898564216302</v>
      </c>
      <c r="P19" s="2">
        <v>3425.5416408607471</v>
      </c>
      <c r="Q19" s="2">
        <v>3228.308705439209</v>
      </c>
      <c r="R19" s="2">
        <v>3042.4608072389769</v>
      </c>
      <c r="S19" s="2">
        <v>3278.6484170044359</v>
      </c>
      <c r="T19" s="2">
        <v>3294.3547059013381</v>
      </c>
      <c r="U19" s="2">
        <v>3082.813850695879</v>
      </c>
      <c r="V19" s="2">
        <v>3366.4854072749449</v>
      </c>
      <c r="W19" s="8">
        <f>INDEX(전체모델결과!$A$2:$I$910,MATCH(ARIMA2차!$A19&amp;"_"&amp;ARIMA2차!W$3,전체모델결과!$A$2:$A$910,0),6)</f>
        <v>2619.2490807687282</v>
      </c>
      <c r="X19" s="8">
        <f>INDEX(전체모델결과!$A$2:$I$910,MATCH(ARIMA2차!$A19&amp;"_"&amp;ARIMA2차!X$3,전체모델결과!$A$2:$A$910,0),6)</f>
        <v>2465.8908424889669</v>
      </c>
      <c r="Y19" s="8">
        <f>INDEX(전체모델결과!$A$2:$I$910,MATCH(ARIMA2차!$A19&amp;"_"&amp;ARIMA2차!Y$3,전체모델결과!$A$2:$A$910,0),6)</f>
        <v>2312.3792502489523</v>
      </c>
      <c r="Z19" s="8">
        <f>INDEX(전체모델결과!$A$2:$I$910,MATCH(ARIMA2차!$A19&amp;"_"&amp;ARIMA2차!Z$3,전체모델결과!$A$2:$A$910,0),6)</f>
        <v>2158.7143040485098</v>
      </c>
      <c r="AA19" s="8">
        <f>INDEX(전체모델결과!$A$2:$I$910,MATCH(ARIMA2차!$A19&amp;"_"&amp;ARIMA2차!AA$3,전체모델결과!$A$2:$A$910,0),6)</f>
        <v>2004.896003887814</v>
      </c>
      <c r="AB19" s="8">
        <f>INDEX(전체모델결과!$A$2:$I$910,MATCH(ARIMA2차!$A19&amp;"_"&amp;ARIMA2차!AB$3,전체모델결과!$A$2:$A$910,0),6)</f>
        <v>1850.9243497668649</v>
      </c>
      <c r="AC19" s="8">
        <f>INDEX(전체모델결과!$A$2:$I$910,MATCH(ARIMA2차!$A19&amp;"_"&amp;ARIMA2차!AC$3,전체모델결과!$A$2:$A$910,0),6)</f>
        <v>1696.7993416855461</v>
      </c>
      <c r="AD19" s="8">
        <f>INDEX(전체모델결과!$A$2:$I$910,MATCH(ARIMA2차!$A19&amp;"_"&amp;ARIMA2차!AD$3,전체모델결과!$A$2:$A$910,0),6)</f>
        <v>1542.5209796438576</v>
      </c>
      <c r="AE19" s="8">
        <f>INDEX(전체모델결과!$A$2:$I$910,MATCH(ARIMA2차!$A19&amp;"_"&amp;ARIMA2차!AE$3,전체모델결과!$A$2:$A$910,0),6)</f>
        <v>1388.089263641974</v>
      </c>
      <c r="AG19" s="3">
        <f>(W19-실제값!W19)^2</f>
        <v>908521.05861361336</v>
      </c>
      <c r="AH19" s="3">
        <f>(X19-실제값!X19)^2</f>
        <v>1658668.7512831602</v>
      </c>
      <c r="AI19" s="3">
        <f>(Y19-실제값!Y19)^2</f>
        <v>2066124.3543174935</v>
      </c>
      <c r="AJ19" s="3">
        <f>(Z19-실제값!Z19)^2</f>
        <v>1949249.2972829465</v>
      </c>
      <c r="AK19" s="3">
        <f>(AA19-실제값!AA19)^2</f>
        <v>4439809.8894195296</v>
      </c>
      <c r="AL19" s="3">
        <f>(AB19-실제값!AB19)^2</f>
        <v>5159048.5312722055</v>
      </c>
      <c r="AM19" s="3">
        <f>(AC19-실제값!AC19)^2</f>
        <v>7169572.9684327431</v>
      </c>
      <c r="AN19" s="3">
        <f>(AD19-실제값!AD19)^2</f>
        <v>8906257.9969668034</v>
      </c>
    </row>
    <row r="20" spans="1:40" x14ac:dyDescent="0.3">
      <c r="A20" s="1">
        <v>16</v>
      </c>
      <c r="B20" s="2">
        <v>10231.472573364934</v>
      </c>
      <c r="C20" s="2">
        <v>9538.6324682093782</v>
      </c>
      <c r="D20" s="2">
        <v>8356.8954313496597</v>
      </c>
      <c r="E20" s="2">
        <v>7820.1672679258536</v>
      </c>
      <c r="F20" s="2">
        <v>7588.3114917539888</v>
      </c>
      <c r="G20" s="2">
        <v>7235.9809529869872</v>
      </c>
      <c r="H20" s="2">
        <v>6906.2838488995303</v>
      </c>
      <c r="I20" s="2">
        <v>7391.8332033736633</v>
      </c>
      <c r="J20" s="2">
        <v>6981.674667817173</v>
      </c>
      <c r="K20" s="2">
        <v>6851.7294717403429</v>
      </c>
      <c r="L20" s="2">
        <v>6531.7766919438054</v>
      </c>
      <c r="M20" s="2">
        <v>6394.3271712291798</v>
      </c>
      <c r="N20" s="2">
        <v>5811.2590366759914</v>
      </c>
      <c r="O20" s="2">
        <v>5530.2129343851821</v>
      </c>
      <c r="P20" s="2">
        <v>5117.1235188649343</v>
      </c>
      <c r="Q20" s="2">
        <v>4934.5791025347744</v>
      </c>
      <c r="R20" s="2">
        <v>4725.5666155033759</v>
      </c>
      <c r="S20" s="2">
        <v>4458.4783488852554</v>
      </c>
      <c r="T20" s="2">
        <v>4368.7828764319465</v>
      </c>
      <c r="U20" s="2">
        <v>4681.0869911836844</v>
      </c>
      <c r="V20" s="2">
        <v>4628.8828130006532</v>
      </c>
      <c r="W20" s="8">
        <f>INDEX(전체모델결과!$A$2:$I$910,MATCH(ARIMA2차!$A20&amp;"_"&amp;ARIMA2차!W$3,전체모델결과!$A$2:$A$910,0),6)</f>
        <v>3621.927870633197</v>
      </c>
      <c r="X20" s="8">
        <f>INDEX(전체모델결과!$A$2:$I$910,MATCH(ARIMA2차!$A20&amp;"_"&amp;ARIMA2차!X$3,전체모델결과!$A$2:$A$910,0),6)</f>
        <v>3360.0771802989766</v>
      </c>
      <c r="Y20" s="8">
        <f>INDEX(전체모델결과!$A$2:$I$910,MATCH(ARIMA2차!$A20&amp;"_"&amp;ARIMA2차!Y$3,전체모델결과!$A$2:$A$910,0),6)</f>
        <v>3097.9650647970848</v>
      </c>
      <c r="Z20" s="8">
        <f>INDEX(전체모델결과!$A$2:$I$910,MATCH(ARIMA2차!$A20&amp;"_"&amp;ARIMA2차!Z$3,전체모델결과!$A$2:$A$910,0),6)</f>
        <v>2835.5915241275216</v>
      </c>
      <c r="AA20" s="8">
        <f>INDEX(전체모델결과!$A$2:$I$910,MATCH(ARIMA2차!$A20&amp;"_"&amp;ARIMA2차!AA$3,전체모델결과!$A$2:$A$910,0),6)</f>
        <v>2572.9565582902869</v>
      </c>
      <c r="AB20" s="8">
        <f>INDEX(전체모델결과!$A$2:$I$910,MATCH(ARIMA2차!$A20&amp;"_"&amp;ARIMA2차!AB$3,전체모델결과!$A$2:$A$910,0),6)</f>
        <v>2310.0601672856137</v>
      </c>
      <c r="AC20" s="8">
        <f>INDEX(전체모델결과!$A$2:$I$910,MATCH(ARIMA2차!$A20&amp;"_"&amp;ARIMA2차!AC$3,전체모델결과!$A$2:$A$910,0),6)</f>
        <v>2046.9023511132691</v>
      </c>
      <c r="AD20" s="8">
        <f>INDEX(전체모델결과!$A$2:$I$910,MATCH(ARIMA2차!$A20&amp;"_"&amp;ARIMA2차!AD$3,전체모델결과!$A$2:$A$910,0),6)</f>
        <v>1783.4831097732531</v>
      </c>
      <c r="AE20" s="8">
        <f>INDEX(전체모델결과!$A$2:$I$910,MATCH(ARIMA2차!$A20&amp;"_"&amp;ARIMA2차!AE$3,전체모델결과!$A$2:$A$910,0),6)</f>
        <v>1519.8024432656821</v>
      </c>
      <c r="AG20" s="3">
        <f>(W20-실제값!W20)^2</f>
        <v>1806896.8759580597</v>
      </c>
      <c r="AH20" s="3">
        <f>(X20-실제값!X20)^2</f>
        <v>4148230.2632233612</v>
      </c>
      <c r="AI20" s="3">
        <f>(Y20-실제값!Y20)^2</f>
        <v>2881582.9411186483</v>
      </c>
      <c r="AJ20" s="3">
        <f>(Z20-실제값!Z20)^2</f>
        <v>4408799.6579787703</v>
      </c>
      <c r="AK20" s="3">
        <f>(AA20-실제값!AA20)^2</f>
        <v>10461445.256960208</v>
      </c>
      <c r="AL20" s="3">
        <f>(AB20-실제값!AB20)^2</f>
        <v>12731913.012844965</v>
      </c>
      <c r="AM20" s="3">
        <f>(AC20-실제값!AC20)^2</f>
        <v>14979512.790125139</v>
      </c>
      <c r="AN20" s="3">
        <f>(AD20-실제값!AD20)^2</f>
        <v>21676524.394845799</v>
      </c>
    </row>
    <row r="21" spans="1:40" x14ac:dyDescent="0.3">
      <c r="A21" s="1">
        <v>17</v>
      </c>
      <c r="B21" s="2">
        <v>12257.136912612061</v>
      </c>
      <c r="C21" s="2">
        <v>11189.505906472112</v>
      </c>
      <c r="D21" s="2">
        <v>10913.390066986394</v>
      </c>
      <c r="E21" s="2">
        <v>9717.69706527569</v>
      </c>
      <c r="F21" s="2">
        <v>9753.2101706529575</v>
      </c>
      <c r="G21" s="2">
        <v>9340.8930803807289</v>
      </c>
      <c r="H21" s="2">
        <v>9206.1249522680773</v>
      </c>
      <c r="I21" s="2">
        <v>9000.5982780708036</v>
      </c>
      <c r="J21" s="2">
        <v>8895.7589209669623</v>
      </c>
      <c r="K21" s="2">
        <v>8829.9784077933982</v>
      </c>
      <c r="L21" s="2">
        <v>9003.9019541309335</v>
      </c>
      <c r="M21" s="2">
        <v>8870.8869957905499</v>
      </c>
      <c r="N21" s="2">
        <v>8099.1891125515976</v>
      </c>
      <c r="O21" s="2">
        <v>7422.7368798284851</v>
      </c>
      <c r="P21" s="2">
        <v>6832.3280772838989</v>
      </c>
      <c r="Q21" s="2">
        <v>6500.30111227615</v>
      </c>
      <c r="R21" s="2">
        <v>6216.2746581458623</v>
      </c>
      <c r="S21" s="2">
        <v>5974.746720285917</v>
      </c>
      <c r="T21" s="2">
        <v>5999.0654923211669</v>
      </c>
      <c r="U21" s="2">
        <v>5866.7440150343955</v>
      </c>
      <c r="V21" s="2">
        <v>6579.6551315887327</v>
      </c>
      <c r="W21" s="8">
        <f>INDEX(전체모델결과!$A$2:$I$910,MATCH(ARIMA2차!$A21&amp;"_"&amp;ARIMA2차!W$3,전체모델결과!$A$2:$A$910,0),6)</f>
        <v>5228.9920154473512</v>
      </c>
      <c r="X21" s="8">
        <f>INDEX(전체모델결과!$A$2:$I$910,MATCH(ARIMA2차!$A21&amp;"_"&amp;ARIMA2차!X$3,전체모델결과!$A$2:$A$910,0),6)</f>
        <v>4938.1846647760831</v>
      </c>
      <c r="Y21" s="8">
        <f>INDEX(전체모델결과!$A$2:$I$910,MATCH(ARIMA2차!$A21&amp;"_"&amp;ARIMA2차!Y$3,전체모델결과!$A$2:$A$910,0),6)</f>
        <v>4647.0863858979428</v>
      </c>
      <c r="Z21" s="8">
        <f>INDEX(전체모델결과!$A$2:$I$910,MATCH(ARIMA2차!$A21&amp;"_"&amp;ARIMA2차!Z$3,전체모델결과!$A$2:$A$910,0),6)</f>
        <v>4355.6971788128139</v>
      </c>
      <c r="AA21" s="8">
        <f>INDEX(전체모델결과!$A$2:$I$910,MATCH(ARIMA2차!$A21&amp;"_"&amp;ARIMA2차!AA$3,전체모델결과!$A$2:$A$910,0),6)</f>
        <v>4064.0170435208129</v>
      </c>
      <c r="AB21" s="8">
        <f>INDEX(전체모델결과!$A$2:$I$910,MATCH(ARIMA2차!$A21&amp;"_"&amp;ARIMA2차!AB$3,전체모델결과!$A$2:$A$910,0),6)</f>
        <v>3772.0459800215904</v>
      </c>
      <c r="AC21" s="8">
        <f>INDEX(전체모델결과!$A$2:$I$910,MATCH(ARIMA2차!$A21&amp;"_"&amp;ARIMA2차!AC$3,전체모델결과!$A$2:$A$910,0),6)</f>
        <v>3479.7839883157285</v>
      </c>
      <c r="AD21" s="8">
        <f>INDEX(전체모델결과!$A$2:$I$910,MATCH(ARIMA2차!$A21&amp;"_"&amp;ARIMA2차!AD$3,전체모델결과!$A$2:$A$910,0),6)</f>
        <v>3187.2310684027616</v>
      </c>
      <c r="AE21" s="8">
        <f>INDEX(전체모델결과!$A$2:$I$910,MATCH(ARIMA2차!$A21&amp;"_"&amp;ARIMA2차!AE$3,전체모델결과!$A$2:$A$910,0),6)</f>
        <v>2894.3872202829225</v>
      </c>
      <c r="AG21" s="3">
        <f>(W21-실제값!W21)^2</f>
        <v>2226285.7737240177</v>
      </c>
      <c r="AH21" s="3">
        <f>(X21-실제값!X21)^2</f>
        <v>2389835.7750979727</v>
      </c>
      <c r="AI21" s="3">
        <f>(Y21-실제값!Y21)^2</f>
        <v>3723883.8397480417</v>
      </c>
      <c r="AJ21" s="3">
        <f>(Z21-실제값!Z21)^2</f>
        <v>3849283.4156053597</v>
      </c>
      <c r="AK21" s="3">
        <f>(AA21-실제값!AA21)^2</f>
        <v>12103856.052862857</v>
      </c>
      <c r="AL21" s="3">
        <f>(AB21-실제값!AB21)^2</f>
        <v>20317194.635268345</v>
      </c>
      <c r="AM21" s="3">
        <f>(AC21-실제값!AC21)^2</f>
        <v>21328615.960965741</v>
      </c>
      <c r="AN21" s="3">
        <f>(AD21-실제값!AD21)^2</f>
        <v>23824835.898573238</v>
      </c>
    </row>
    <row r="22" spans="1:40" x14ac:dyDescent="0.3">
      <c r="A22" s="1">
        <v>18</v>
      </c>
      <c r="B22" s="2">
        <v>15119.226467929722</v>
      </c>
      <c r="C22" s="2">
        <v>14296.247090176468</v>
      </c>
      <c r="D22" s="2">
        <v>13404.680280689861</v>
      </c>
      <c r="E22" s="2">
        <v>13139.339179091976</v>
      </c>
      <c r="F22" s="2">
        <v>12224.429034644429</v>
      </c>
      <c r="G22" s="2">
        <v>11769.367860932201</v>
      </c>
      <c r="H22" s="2">
        <v>12066.737934422737</v>
      </c>
      <c r="I22" s="2">
        <v>11914.942057541439</v>
      </c>
      <c r="J22" s="2">
        <v>11939.293151646911</v>
      </c>
      <c r="K22" s="2">
        <v>11619.70967308425</v>
      </c>
      <c r="L22" s="2">
        <v>11716.437665902271</v>
      </c>
      <c r="M22" s="2">
        <v>12000.573958927287</v>
      </c>
      <c r="N22" s="2">
        <v>11521.530556124755</v>
      </c>
      <c r="O22" s="2">
        <v>10530.288652311981</v>
      </c>
      <c r="P22" s="2">
        <v>9493.650279111791</v>
      </c>
      <c r="Q22" s="2">
        <v>9431.5433525101507</v>
      </c>
      <c r="R22" s="2">
        <v>8969.1781273937486</v>
      </c>
      <c r="S22" s="2">
        <v>8750.726027116667</v>
      </c>
      <c r="T22" s="2">
        <v>7790.1783345366603</v>
      </c>
      <c r="U22" s="2">
        <v>8242.4720835650478</v>
      </c>
      <c r="V22" s="2">
        <v>8532.4609315727266</v>
      </c>
      <c r="W22" s="8">
        <f>INDEX(전체모델결과!$A$2:$I$910,MATCH(ARIMA2차!$A22&amp;"_"&amp;ARIMA2차!W$3,전체모델결과!$A$2:$A$910,0),6)</f>
        <v>7693.0967807237757</v>
      </c>
      <c r="X22" s="8">
        <f>INDEX(전체모델결과!$A$2:$I$910,MATCH(ARIMA2차!$A22&amp;"_"&amp;ARIMA2차!X$3,전체모델결과!$A$2:$A$910,0),6)</f>
        <v>7374.9872164690169</v>
      </c>
      <c r="Y22" s="8">
        <f>INDEX(전체모델결과!$A$2:$I$910,MATCH(ARIMA2차!$A22&amp;"_"&amp;ARIMA2차!Y$3,전체모델결과!$A$2:$A$910,0),6)</f>
        <v>7056.5584399341606</v>
      </c>
      <c r="Z22" s="8">
        <f>INDEX(전체모델결과!$A$2:$I$910,MATCH(ARIMA2차!$A22&amp;"_"&amp;ARIMA2차!Z$3,전체모델결과!$A$2:$A$910,0),6)</f>
        <v>6737.8104511192068</v>
      </c>
      <c r="AA22" s="8">
        <f>INDEX(전체모델결과!$A$2:$I$910,MATCH(ARIMA2차!$A22&amp;"_"&amp;ARIMA2차!AA$3,전체모델결과!$A$2:$A$910,0),6)</f>
        <v>6418.7432500242721</v>
      </c>
      <c r="AB22" s="8">
        <f>INDEX(전체모델결과!$A$2:$I$910,MATCH(ARIMA2차!$A22&amp;"_"&amp;ARIMA2차!AB$3,전체모델결과!$A$2:$A$910,0),6)</f>
        <v>6099.3568366491236</v>
      </c>
      <c r="AC22" s="8">
        <f>INDEX(전체모델결과!$A$2:$I$910,MATCH(ARIMA2차!$A22&amp;"_"&amp;ARIMA2차!AC$3,전체모델결과!$A$2:$A$910,0),6)</f>
        <v>5779.6512109938776</v>
      </c>
      <c r="AD22" s="8">
        <f>INDEX(전체모델결과!$A$2:$I$910,MATCH(ARIMA2차!$A22&amp;"_"&amp;ARIMA2차!AD$3,전체모델결과!$A$2:$A$910,0),6)</f>
        <v>5459.6263730585342</v>
      </c>
      <c r="AE22" s="8">
        <f>INDEX(전체모델결과!$A$2:$I$910,MATCH(ARIMA2차!$A22&amp;"_"&amp;ARIMA2차!AE$3,전체모델결과!$A$2:$A$910,0),6)</f>
        <v>5139.2823228430934</v>
      </c>
      <c r="AG22" s="3">
        <f>(W22-실제값!W22)^2</f>
        <v>3137772.5687869745</v>
      </c>
      <c r="AH22" s="3">
        <f>(X22-실제값!X22)^2</f>
        <v>3859205.1850152402</v>
      </c>
      <c r="AI22" s="3">
        <f>(Y22-실제값!Y22)^2</f>
        <v>3840079.3158079018</v>
      </c>
      <c r="AJ22" s="3">
        <f>(Z22-실제값!Z22)^2</f>
        <v>5135006.447435556</v>
      </c>
      <c r="AK22" s="3">
        <f>(AA22-실제값!AA22)^2</f>
        <v>17468619.919784755</v>
      </c>
      <c r="AL22" s="3">
        <f>(AB22-실제값!AB22)^2</f>
        <v>26561640.705768868</v>
      </c>
      <c r="AM22" s="3">
        <f>(AC22-실제값!AC22)^2</f>
        <v>24264328.552822497</v>
      </c>
      <c r="AN22" s="3">
        <f>(AD22-실제값!AD22)^2</f>
        <v>24591640.815575715</v>
      </c>
    </row>
    <row r="23" spans="1:40" x14ac:dyDescent="0.3">
      <c r="A23" s="1">
        <v>19</v>
      </c>
      <c r="B23" s="2">
        <v>15573.314485255103</v>
      </c>
      <c r="C23" s="2">
        <v>15133.608029644038</v>
      </c>
      <c r="D23" s="2">
        <v>14265.024999226322</v>
      </c>
      <c r="E23" s="2">
        <v>13556.501344550376</v>
      </c>
      <c r="F23" s="2">
        <v>13200.850856360748</v>
      </c>
      <c r="G23" s="2">
        <v>13309.589672038826</v>
      </c>
      <c r="H23" s="2">
        <v>13689.301272987863</v>
      </c>
      <c r="I23" s="2">
        <v>13753.163356331577</v>
      </c>
      <c r="J23" s="2">
        <v>13336.849271852168</v>
      </c>
      <c r="K23" s="2">
        <v>12968.730801349429</v>
      </c>
      <c r="L23" s="2">
        <v>13393.542363885894</v>
      </c>
      <c r="M23" s="2">
        <v>13425.228750736555</v>
      </c>
      <c r="N23" s="2">
        <v>13112.19148855339</v>
      </c>
      <c r="O23" s="2">
        <v>12100.368284973158</v>
      </c>
      <c r="P23" s="2">
        <v>10733.91854028805</v>
      </c>
      <c r="Q23" s="2">
        <v>10264.480202904188</v>
      </c>
      <c r="R23" s="2">
        <v>10672.271661373436</v>
      </c>
      <c r="S23" s="2">
        <v>9898.3189914413742</v>
      </c>
      <c r="T23" s="2">
        <v>9259.8506482731373</v>
      </c>
      <c r="U23" s="2">
        <v>9490.3095835061777</v>
      </c>
      <c r="V23" s="2">
        <v>10121.487217864025</v>
      </c>
      <c r="W23" s="8">
        <f>INDEX(전체모델결과!$A$2:$I$910,MATCH(ARIMA2차!$A23&amp;"_"&amp;ARIMA2차!W$3,전체모델결과!$A$2:$A$910,0),6)</f>
        <v>9311.5405300806742</v>
      </c>
      <c r="X23" s="8">
        <f>INDEX(전체모델결과!$A$2:$I$910,MATCH(ARIMA2차!$A23&amp;"_"&amp;ARIMA2차!X$3,전체모델결과!$A$2:$A$910,0),6)</f>
        <v>9024.8384974974906</v>
      </c>
      <c r="Y23" s="8">
        <f>INDEX(전체모델결과!$A$2:$I$910,MATCH(ARIMA2차!$A23&amp;"_"&amp;ARIMA2차!Y$3,전체모델결과!$A$2:$A$910,0),6)</f>
        <v>8737.8475994187174</v>
      </c>
      <c r="Z23" s="8">
        <f>INDEX(전체모델결과!$A$2:$I$910,MATCH(ARIMA2차!$A23&amp;"_"&amp;ARIMA2차!Z$3,전체모델결과!$A$2:$A$910,0),6)</f>
        <v>8450.5678358444711</v>
      </c>
      <c r="AA23" s="8">
        <f>INDEX(전체모델결과!$A$2:$I$910,MATCH(ARIMA2차!$A23&amp;"_"&amp;ARIMA2차!AA$3,전체모델결과!$A$2:$A$910,0),6)</f>
        <v>8162.9992067746352</v>
      </c>
      <c r="AB23" s="8">
        <f>INDEX(전체모델결과!$A$2:$I$910,MATCH(ARIMA2차!$A23&amp;"_"&amp;ARIMA2차!AB$3,전체모델결과!$A$2:$A$910,0),6)</f>
        <v>7875.1417122092098</v>
      </c>
      <c r="AC23" s="8">
        <f>INDEX(전체모델결과!$A$2:$I$910,MATCH(ARIMA2차!$A23&amp;"_"&amp;ARIMA2차!AC$3,전체모델결과!$A$2:$A$910,0),6)</f>
        <v>7586.9953521481948</v>
      </c>
      <c r="AD23" s="8">
        <f>INDEX(전체모델결과!$A$2:$I$910,MATCH(ARIMA2차!$A23&amp;"_"&amp;ARIMA2차!AD$3,전체모델결과!$A$2:$A$910,0),6)</f>
        <v>7298.5601265914738</v>
      </c>
      <c r="AE23" s="8">
        <f>INDEX(전체모델결과!$A$2:$I$910,MATCH(ARIMA2차!$A23&amp;"_"&amp;ARIMA2차!AE$3,전체모델결과!$A$2:$A$910,0),6)</f>
        <v>7009.8360355393961</v>
      </c>
      <c r="AG23" s="3">
        <f>(W23-실제값!W23)^2</f>
        <v>2768077.7233303315</v>
      </c>
      <c r="AH23" s="3">
        <f>(X23-실제값!X23)^2</f>
        <v>5237880.2910057856</v>
      </c>
      <c r="AI23" s="3">
        <f>(Y23-실제값!Y23)^2</f>
        <v>1512001.5667728151</v>
      </c>
      <c r="AJ23" s="3">
        <f>(Z23-실제값!Z23)^2</f>
        <v>3091289.9603446857</v>
      </c>
      <c r="AK23" s="3">
        <f>(AA23-실제값!AA23)^2</f>
        <v>19557703.532352097</v>
      </c>
      <c r="AL23" s="3">
        <f>(AB23-실제값!AB23)^2</f>
        <v>30688182.692509659</v>
      </c>
      <c r="AM23" s="3">
        <f>(AC23-실제값!AC23)^2</f>
        <v>18229500.043983385</v>
      </c>
      <c r="AN23" s="3">
        <f>(AD23-실제값!AD23)^2</f>
        <v>19474779.300801996</v>
      </c>
    </row>
    <row r="24" spans="1:40" x14ac:dyDescent="0.3">
      <c r="A24" s="1">
        <v>20</v>
      </c>
      <c r="B24" s="2">
        <v>15589.02344417824</v>
      </c>
      <c r="C24" s="2">
        <v>15211.451727367632</v>
      </c>
      <c r="D24" s="2">
        <v>14128.378925710265</v>
      </c>
      <c r="E24" s="2">
        <v>13597.649308639713</v>
      </c>
      <c r="F24" s="2">
        <v>13267.633344432445</v>
      </c>
      <c r="G24" s="2">
        <v>13713.637929622484</v>
      </c>
      <c r="H24" s="2">
        <v>13540.752133426273</v>
      </c>
      <c r="I24" s="2">
        <v>13773.974330999186</v>
      </c>
      <c r="J24" s="2">
        <v>13897.813939612783</v>
      </c>
      <c r="K24" s="2">
        <v>13248.967636599782</v>
      </c>
      <c r="L24" s="2">
        <v>13585.068428389055</v>
      </c>
      <c r="M24" s="2">
        <v>14128.081189041324</v>
      </c>
      <c r="N24" s="2">
        <v>13143.439554409255</v>
      </c>
      <c r="O24" s="2">
        <v>13147.735554885747</v>
      </c>
      <c r="P24" s="2">
        <v>12046.253539066991</v>
      </c>
      <c r="Q24" s="2">
        <v>11295.153954026671</v>
      </c>
      <c r="R24" s="2">
        <v>10968.781524111253</v>
      </c>
      <c r="S24" s="2">
        <v>10884.454828187223</v>
      </c>
      <c r="T24" s="2">
        <v>10408.872079856556</v>
      </c>
      <c r="U24" s="2">
        <v>10382.041594942519</v>
      </c>
      <c r="V24" s="2">
        <v>11101.380248601301</v>
      </c>
      <c r="W24" s="8">
        <f>INDEX(전체모델결과!$A$2:$I$910,MATCH(ARIMA2차!$A24&amp;"_"&amp;ARIMA2차!W$3,전체모델결과!$A$2:$A$910,0),6)</f>
        <v>10447.564948646643</v>
      </c>
      <c r="X24" s="8">
        <f>INDEX(전체모델결과!$A$2:$I$910,MATCH(ARIMA2차!$A24&amp;"_"&amp;ARIMA2차!X$3,전체모델결과!$A$2:$A$910,0),6)</f>
        <v>10222.168283906998</v>
      </c>
      <c r="Y24" s="8">
        <f>INDEX(전체모델결과!$A$2:$I$910,MATCH(ARIMA2차!$A24&amp;"_"&amp;ARIMA2차!Y$3,전체모델결과!$A$2:$A$910,0),6)</f>
        <v>9996.5429835812538</v>
      </c>
      <c r="Z24" s="8">
        <f>INDEX(전체모델결과!$A$2:$I$910,MATCH(ARIMA2차!$A24&amp;"_"&amp;ARIMA2차!Z$3,전체모델결과!$A$2:$A$910,0),6)</f>
        <v>9770.6890476692934</v>
      </c>
      <c r="AA24" s="8">
        <f>INDEX(전체모델결과!$A$2:$I$910,MATCH(ARIMA2차!$A24&amp;"_"&amp;ARIMA2차!AA$3,전체모델결과!$A$2:$A$910,0),6)</f>
        <v>9544.6064761712914</v>
      </c>
      <c r="AB24" s="8">
        <f>INDEX(전체모델결과!$A$2:$I$910,MATCH(ARIMA2차!$A24&amp;"_"&amp;ARIMA2차!AB$3,전체모델결과!$A$2:$A$910,0),6)</f>
        <v>9318.2952690870734</v>
      </c>
      <c r="AC24" s="8">
        <f>INDEX(전체모델결과!$A$2:$I$910,MATCH(ARIMA2차!$A24&amp;"_"&amp;ARIMA2차!AC$3,전체모델결과!$A$2:$A$910,0),6)</f>
        <v>9091.7554264167557</v>
      </c>
      <c r="AD24" s="8">
        <f>INDEX(전체모델결과!$A$2:$I$910,MATCH(ARIMA2차!$A24&amp;"_"&amp;ARIMA2차!AD$3,전체모델결과!$A$2:$A$910,0),6)</f>
        <v>8864.9869481602218</v>
      </c>
      <c r="AE24" s="8">
        <f>INDEX(전체모델결과!$A$2:$I$910,MATCH(ARIMA2차!$A24&amp;"_"&amp;ARIMA2차!AE$3,전체모델결과!$A$2:$A$910,0),6)</f>
        <v>8637.9898343176465</v>
      </c>
      <c r="AG24" s="3">
        <f>(W24-실제값!W24)^2</f>
        <v>1700589.8024369972</v>
      </c>
      <c r="AH24" s="3">
        <f>(X24-실제값!X24)^2</f>
        <v>3314751.5497804093</v>
      </c>
      <c r="AI24" s="3">
        <f>(Y24-실제값!Y24)^2</f>
        <v>871847.36692421744</v>
      </c>
      <c r="AJ24" s="3">
        <f>(Z24-실제값!Z24)^2</f>
        <v>2156809.2159577613</v>
      </c>
      <c r="AK24" s="3">
        <f>(AA24-실제값!AA24)^2</f>
        <v>15719321.328027187</v>
      </c>
      <c r="AL24" s="3">
        <f>(AB24-실제값!AB24)^2</f>
        <v>17507391.305302106</v>
      </c>
      <c r="AM24" s="3">
        <f>(AC24-실제값!AC24)^2</f>
        <v>12688716.108101189</v>
      </c>
      <c r="AN24" s="3">
        <f>(AD24-실제값!AD24)^2</f>
        <v>11259504.544174576</v>
      </c>
    </row>
    <row r="25" spans="1:40" x14ac:dyDescent="0.3">
      <c r="A25" s="1">
        <v>21</v>
      </c>
      <c r="B25" s="2">
        <v>16383.606276270681</v>
      </c>
      <c r="C25" s="2">
        <v>15757.831546186337</v>
      </c>
      <c r="D25" s="2">
        <v>15781.901408615786</v>
      </c>
      <c r="E25" s="2">
        <v>14864.339797978151</v>
      </c>
      <c r="F25" s="2">
        <v>14005.723405532666</v>
      </c>
      <c r="G25" s="2">
        <v>14591.372956779031</v>
      </c>
      <c r="H25" s="2">
        <v>15295.469270840664</v>
      </c>
      <c r="I25" s="2">
        <v>14493.860548491833</v>
      </c>
      <c r="J25" s="2">
        <v>14206.674659214163</v>
      </c>
      <c r="K25" s="2">
        <v>14547.030017136662</v>
      </c>
      <c r="L25" s="2">
        <v>14990.311765119315</v>
      </c>
      <c r="M25" s="2">
        <v>15204.068020419971</v>
      </c>
      <c r="N25" s="2">
        <v>14553.402337440761</v>
      </c>
      <c r="O25" s="2">
        <v>13786.019262759319</v>
      </c>
      <c r="P25" s="2">
        <v>13383.548970223939</v>
      </c>
      <c r="Q25" s="2">
        <v>12891.350145832499</v>
      </c>
      <c r="R25" s="2">
        <v>12543.579991423831</v>
      </c>
      <c r="S25" s="2">
        <v>12126.649292020127</v>
      </c>
      <c r="T25" s="2">
        <v>11817.873281174125</v>
      </c>
      <c r="U25" s="2">
        <v>11692.469384792892</v>
      </c>
      <c r="V25" s="2">
        <v>12425.522531937908</v>
      </c>
      <c r="W25" s="8">
        <f>INDEX(전체모델결과!$A$2:$I$910,MATCH(ARIMA2차!$A25&amp;"_"&amp;ARIMA2차!W$3,전체모델결과!$A$2:$A$910,0),6)</f>
        <v>11872.364888006006</v>
      </c>
      <c r="X25" s="8">
        <f>INDEX(전체모델결과!$A$2:$I$910,MATCH(ARIMA2차!$A25&amp;"_"&amp;ARIMA2차!X$3,전체모델결과!$A$2:$A$910,0),6)</f>
        <v>11671.559930948482</v>
      </c>
      <c r="Y25" s="8">
        <f>INDEX(전체모델결과!$A$2:$I$910,MATCH(ARIMA2차!$A25&amp;"_"&amp;ARIMA2차!Y$3,전체모델결과!$A$2:$A$910,0),6)</f>
        <v>11470.550021955452</v>
      </c>
      <c r="Z25" s="8">
        <f>INDEX(전체모델결과!$A$2:$I$910,MATCH(ARIMA2차!$A25&amp;"_"&amp;ARIMA2차!Z$3,전체모델결과!$A$2:$A$910,0),6)</f>
        <v>11269.335161026916</v>
      </c>
      <c r="AA25" s="8">
        <f>INDEX(전체모델결과!$A$2:$I$910,MATCH(ARIMA2차!$A25&amp;"_"&amp;ARIMA2차!AA$3,전체모델결과!$A$2:$A$910,0),6)</f>
        <v>11067.915348162933</v>
      </c>
      <c r="AB25" s="8">
        <f>INDEX(전체모델결과!$A$2:$I$910,MATCH(ARIMA2차!$A25&amp;"_"&amp;ARIMA2차!AB$3,전체모델결과!$A$2:$A$910,0),6)</f>
        <v>10866.290583363443</v>
      </c>
      <c r="AC25" s="8">
        <f>INDEX(전체모델결과!$A$2:$I$910,MATCH(ARIMA2차!$A25&amp;"_"&amp;ARIMA2차!AC$3,전체모델결과!$A$2:$A$910,0),6)</f>
        <v>10664.460866628448</v>
      </c>
      <c r="AD25" s="8">
        <f>INDEX(전체모델결과!$A$2:$I$910,MATCH(ARIMA2차!$A25&amp;"_"&amp;ARIMA2차!AD$3,전체모델결과!$A$2:$A$910,0),6)</f>
        <v>10462.426197957946</v>
      </c>
      <c r="AE25" s="8">
        <f>INDEX(전체모델결과!$A$2:$I$910,MATCH(ARIMA2차!$A25&amp;"_"&amp;ARIMA2차!AE$3,전체모델결과!$A$2:$A$910,0),6)</f>
        <v>10260.186577351938</v>
      </c>
      <c r="AG25" s="3">
        <f>(W25-실제값!W25)^2</f>
        <v>4073973.7252092813</v>
      </c>
      <c r="AH25" s="3">
        <f>(X25-실제값!X25)^2</f>
        <v>1425928.5191533521</v>
      </c>
      <c r="AI25" s="3">
        <f>(Y25-실제값!Y25)^2</f>
        <v>1372867.926980084</v>
      </c>
      <c r="AJ25" s="3">
        <f>(Z25-실제값!Z25)^2</f>
        <v>3473599.0038588797</v>
      </c>
      <c r="AK25" s="3">
        <f>(AA25-실제값!AA25)^2</f>
        <v>18747611.055361748</v>
      </c>
      <c r="AL25" s="3">
        <f>(AB25-실제값!AB25)^2</f>
        <v>21593702.738862898</v>
      </c>
      <c r="AM25" s="3">
        <f>(AC25-실제값!AC25)^2</f>
        <v>10209582.98300579</v>
      </c>
      <c r="AN25" s="3">
        <f>(AD25-실제값!AD25)^2</f>
        <v>7752608.3266707938</v>
      </c>
    </row>
    <row r="26" spans="1:40" x14ac:dyDescent="0.3">
      <c r="A26" s="1">
        <v>22</v>
      </c>
      <c r="B26" s="2">
        <v>15814.399472617055</v>
      </c>
      <c r="C26" s="2">
        <v>15275.37325062528</v>
      </c>
      <c r="D26" s="2">
        <v>14005.113844048239</v>
      </c>
      <c r="E26" s="2">
        <v>14019.935875516758</v>
      </c>
      <c r="F26" s="2">
        <v>13756.52904944183</v>
      </c>
      <c r="G26" s="2">
        <v>13872.453415312208</v>
      </c>
      <c r="H26" s="2">
        <v>14624.172442199662</v>
      </c>
      <c r="I26" s="2">
        <v>14299.058910343409</v>
      </c>
      <c r="J26" s="2">
        <v>14796.981902111045</v>
      </c>
      <c r="K26" s="2">
        <v>14394.316922336278</v>
      </c>
      <c r="L26" s="2">
        <v>14916.213932752618</v>
      </c>
      <c r="M26" s="2">
        <v>14897.725122706286</v>
      </c>
      <c r="N26" s="2">
        <v>15486.473799579941</v>
      </c>
      <c r="O26" s="2">
        <v>14360.41298063588</v>
      </c>
      <c r="P26" s="2">
        <v>12684.89843336235</v>
      </c>
      <c r="Q26" s="2">
        <v>12714.726111738624</v>
      </c>
      <c r="R26" s="2">
        <v>13606.919535384968</v>
      </c>
      <c r="S26" s="2">
        <v>13379.805184922516</v>
      </c>
      <c r="T26" s="2">
        <v>12357.873153311428</v>
      </c>
      <c r="U26" s="2">
        <v>12585.312938747935</v>
      </c>
      <c r="V26" s="2">
        <v>13352.440002415628</v>
      </c>
      <c r="W26" s="8">
        <f>INDEX(전체모델결과!$A$2:$I$910,MATCH(ARIMA2차!$A26&amp;"_"&amp;ARIMA2차!W$3,전체모델결과!$A$2:$A$910,0),6)</f>
        <v>12925.048849090032</v>
      </c>
      <c r="X26" s="8">
        <f>INDEX(전체모델결과!$A$2:$I$910,MATCH(ARIMA2차!$A26&amp;"_"&amp;ARIMA2차!X$3,전체모델결과!$A$2:$A$910,0),6)</f>
        <v>12821.288630116731</v>
      </c>
      <c r="Y26" s="8">
        <f>INDEX(전체모델결과!$A$2:$I$910,MATCH(ARIMA2차!$A26&amp;"_"&amp;ARIMA2차!Y$3,전체모델결과!$A$2:$A$910,0),6)</f>
        <v>12717.419168254448</v>
      </c>
      <c r="Z26" s="8">
        <f>INDEX(전체모델결과!$A$2:$I$910,MATCH(ARIMA2차!$A26&amp;"_"&amp;ARIMA2차!Z$3,전체모델결과!$A$2:$A$910,0),6)</f>
        <v>12613.440463503212</v>
      </c>
      <c r="AA26" s="8">
        <f>INDEX(전체모델결과!$A$2:$I$910,MATCH(ARIMA2차!$A26&amp;"_"&amp;ARIMA2차!AA$3,전체모델결과!$A$2:$A$910,0),6)</f>
        <v>12509.352515862993</v>
      </c>
      <c r="AB26" s="8">
        <f>INDEX(전체모델결과!$A$2:$I$910,MATCH(ARIMA2차!$A26&amp;"_"&amp;ARIMA2차!AB$3,전체모델결과!$A$2:$A$910,0),6)</f>
        <v>12405.155325333821</v>
      </c>
      <c r="AC26" s="8">
        <f>INDEX(전체모델결과!$A$2:$I$910,MATCH(ARIMA2차!$A26&amp;"_"&amp;ARIMA2차!AC$3,전체모델결과!$A$2:$A$910,0),6)</f>
        <v>12300.848891915695</v>
      </c>
      <c r="AD26" s="8">
        <f>INDEX(전체모델결과!$A$2:$I$910,MATCH(ARIMA2차!$A26&amp;"_"&amp;ARIMA2차!AD$3,전체모델결과!$A$2:$A$910,0),6)</f>
        <v>12196.433215608587</v>
      </c>
      <c r="AE26" s="8">
        <f>INDEX(전체모델결과!$A$2:$I$910,MATCH(ARIMA2차!$A26&amp;"_"&amp;ARIMA2차!AE$3,전체모델결과!$A$2:$A$910,0),6)</f>
        <v>12091.908296412497</v>
      </c>
      <c r="AG26" s="3">
        <f>(W26-실제값!W26)^2</f>
        <v>1564007.5949912069</v>
      </c>
      <c r="AH26" s="3">
        <f>(X26-실제값!X26)^2</f>
        <v>683917.55592162744</v>
      </c>
      <c r="AI26" s="3">
        <f>(Y26-실제값!Y26)^2</f>
        <v>217887.1663317754</v>
      </c>
      <c r="AJ26" s="3">
        <f>(Z26-실제값!Z26)^2</f>
        <v>334977.5501542323</v>
      </c>
      <c r="AK26" s="3">
        <f>(AA26-실제값!AA26)^2</f>
        <v>11270521.445653914</v>
      </c>
      <c r="AL26" s="3">
        <f>(AB26-실제값!AB26)^2</f>
        <v>17603552.006230887</v>
      </c>
      <c r="AM26" s="3">
        <f>(AC26-실제값!AC26)^2</f>
        <v>7338084.0275815716</v>
      </c>
      <c r="AN26" s="3">
        <f>(AD26-실제값!AD26)^2</f>
        <v>2712297.5399971991</v>
      </c>
    </row>
    <row r="27" spans="1:40" x14ac:dyDescent="0.3">
      <c r="A27" s="1">
        <v>23</v>
      </c>
      <c r="B27" s="2">
        <v>15322.2149800063</v>
      </c>
      <c r="C27" s="2">
        <v>14273.239083629172</v>
      </c>
      <c r="D27" s="2">
        <v>14470.824301112265</v>
      </c>
      <c r="E27" s="2">
        <v>13655.316465897786</v>
      </c>
      <c r="F27" s="2">
        <v>13535.018150149514</v>
      </c>
      <c r="G27" s="2">
        <v>13710.138003188671</v>
      </c>
      <c r="H27" s="2">
        <v>14039.449104052088</v>
      </c>
      <c r="I27" s="2">
        <v>14609.329233401782</v>
      </c>
      <c r="J27" s="2">
        <v>14578.740772082347</v>
      </c>
      <c r="K27" s="2">
        <v>14002.305008959154</v>
      </c>
      <c r="L27" s="2">
        <v>14931.084500027153</v>
      </c>
      <c r="M27" s="2">
        <v>15466.866853726246</v>
      </c>
      <c r="N27" s="2">
        <v>14539.998162608406</v>
      </c>
      <c r="O27" s="2">
        <v>14210.09320437972</v>
      </c>
      <c r="P27" s="2">
        <v>13464.209546831762</v>
      </c>
      <c r="Q27" s="2">
        <v>12866.056573556169</v>
      </c>
      <c r="R27" s="2">
        <v>13629.363057875422</v>
      </c>
      <c r="S27" s="2">
        <v>12679.666248756675</v>
      </c>
      <c r="T27" s="2">
        <v>13028.540123970333</v>
      </c>
      <c r="U27" s="2">
        <v>12808.590578615816</v>
      </c>
      <c r="V27" s="2">
        <v>13585.823219407186</v>
      </c>
      <c r="W27" s="8">
        <f>INDEX(전체모델결과!$A$2:$I$910,MATCH(ARIMA2차!$A27&amp;"_"&amp;ARIMA2차!W$3,전체모델결과!$A$2:$A$910,0),6)</f>
        <v>13186.376691987301</v>
      </c>
      <c r="X27" s="8">
        <f>INDEX(전체모델결과!$A$2:$I$910,MATCH(ARIMA2차!$A27&amp;"_"&amp;ARIMA2차!X$3,전체모델결과!$A$2:$A$910,0),6)</f>
        <v>13114.381430578534</v>
      </c>
      <c r="Y27" s="8">
        <f>INDEX(전체모델결과!$A$2:$I$910,MATCH(ARIMA2차!$A27&amp;"_"&amp;ARIMA2차!Y$3,전체모델결과!$A$2:$A$910,0),6)</f>
        <v>13042.308294977556</v>
      </c>
      <c r="Z27" s="8">
        <f>INDEX(전체모델결과!$A$2:$I$910,MATCH(ARIMA2차!$A27&amp;"_"&amp;ARIMA2차!Z$3,전체모델결과!$A$2:$A$910,0),6)</f>
        <v>12970.157285184338</v>
      </c>
      <c r="AA27" s="8">
        <f>INDEX(전체모델결과!$A$2:$I$910,MATCH(ARIMA2차!$A27&amp;"_"&amp;ARIMA2차!AA$3,전체모델결과!$A$2:$A$910,0),6)</f>
        <v>12897.928401198878</v>
      </c>
      <c r="AB27" s="8">
        <f>INDEX(전체모델결과!$A$2:$I$910,MATCH(ARIMA2차!$A27&amp;"_"&amp;ARIMA2차!AB$3,전체모델결과!$A$2:$A$910,0),6)</f>
        <v>12825.621643021208</v>
      </c>
      <c r="AC27" s="8">
        <f>INDEX(전체모델결과!$A$2:$I$910,MATCH(ARIMA2차!$A27&amp;"_"&amp;ARIMA2차!AC$3,전체모델결과!$A$2:$A$910,0),6)</f>
        <v>12753.237010651297</v>
      </c>
      <c r="AD27" s="8">
        <f>INDEX(전체모델결과!$A$2:$I$910,MATCH(ARIMA2차!$A27&amp;"_"&amp;ARIMA2차!AD$3,전체모델결과!$A$2:$A$910,0),6)</f>
        <v>12680.774504089175</v>
      </c>
      <c r="AE27" s="8">
        <f>INDEX(전체모델결과!$A$2:$I$910,MATCH(ARIMA2차!$A27&amp;"_"&amp;ARIMA2차!AE$3,전체모델결과!$A$2:$A$910,0),6)</f>
        <v>12608.234123334783</v>
      </c>
      <c r="AG27" s="3">
        <f>(W27-실제값!W27)^2</f>
        <v>2992487.8746829908</v>
      </c>
      <c r="AH27" s="3">
        <f>(X27-실제값!X27)^2</f>
        <v>2071029.8887796523</v>
      </c>
      <c r="AI27" s="3">
        <f>(Y27-실제값!Y27)^2</f>
        <v>435570.95561809832</v>
      </c>
      <c r="AJ27" s="3">
        <f>(Z27-실제값!Z27)^2</f>
        <v>87788.865767919822</v>
      </c>
      <c r="AK27" s="3">
        <f>(AA27-실제값!AA27)^2</f>
        <v>13218925.408624303</v>
      </c>
      <c r="AL27" s="3">
        <f>(AB27-실제값!AB27)^2</f>
        <v>15054253.979260504</v>
      </c>
      <c r="AM27" s="3">
        <f>(AC27-실제값!AC27)^2</f>
        <v>8274961.2389109451</v>
      </c>
      <c r="AN27" s="3">
        <f>(AD27-실제값!AD27)^2</f>
        <v>3503172.4856575155</v>
      </c>
    </row>
    <row r="28" spans="1:40" x14ac:dyDescent="0.3">
      <c r="A28" s="1">
        <v>24</v>
      </c>
      <c r="B28" s="2">
        <v>15197.787697345353</v>
      </c>
      <c r="C28" s="2">
        <v>13617.79082875659</v>
      </c>
      <c r="D28" s="2">
        <v>13198.184722751337</v>
      </c>
      <c r="E28" s="2">
        <v>13502.87159809476</v>
      </c>
      <c r="F28" s="2">
        <v>12820.614658191234</v>
      </c>
      <c r="G28" s="2">
        <v>13552.433472918256</v>
      </c>
      <c r="H28" s="2">
        <v>14022.362238459138</v>
      </c>
      <c r="I28" s="2">
        <v>14261.402723980102</v>
      </c>
      <c r="J28" s="2">
        <v>14409.868725432665</v>
      </c>
      <c r="K28" s="2">
        <v>14311.904065723205</v>
      </c>
      <c r="L28" s="2">
        <v>14624.41942000702</v>
      </c>
      <c r="M28" s="2">
        <v>15344.799493711278</v>
      </c>
      <c r="N28" s="2">
        <v>15247.68075677776</v>
      </c>
      <c r="O28" s="2">
        <v>14102.036824602732</v>
      </c>
      <c r="P28" s="2">
        <v>13405.292241050491</v>
      </c>
      <c r="Q28" s="2">
        <v>13621.269418876554</v>
      </c>
      <c r="R28" s="2">
        <v>13318.512445867196</v>
      </c>
      <c r="S28" s="2">
        <v>13278.731825009578</v>
      </c>
      <c r="T28" s="2">
        <v>13121.823998895587</v>
      </c>
      <c r="U28" s="2">
        <v>13476.919676320273</v>
      </c>
      <c r="V28" s="2">
        <v>14242.995780217594</v>
      </c>
      <c r="W28" s="8">
        <f>INDEX(전체모델결과!$A$2:$I$910,MATCH(ARIMA2차!$A28&amp;"_"&amp;ARIMA2차!W$3,전체모델결과!$A$2:$A$910,0),6)</f>
        <v>13793.889178157522</v>
      </c>
      <c r="X28" s="8">
        <f>INDEX(전체모델결과!$A$2:$I$910,MATCH(ARIMA2차!$A28&amp;"_"&amp;ARIMA2차!X$3,전체모델결과!$A$2:$A$910,0),6)</f>
        <v>13780.715095686886</v>
      </c>
      <c r="Y28" s="8">
        <f>INDEX(전체모델결과!$A$2:$I$910,MATCH(ARIMA2차!$A28&amp;"_"&amp;ARIMA2차!Y$3,전체모델결과!$A$2:$A$910,0),6)</f>
        <v>13767.521165631319</v>
      </c>
      <c r="Z28" s="8">
        <f>INDEX(전체모델결과!$A$2:$I$910,MATCH(ARIMA2차!$A28&amp;"_"&amp;ARIMA2차!Z$3,전체모델결과!$A$2:$A$910,0),6)</f>
        <v>13754.307387990819</v>
      </c>
      <c r="AA28" s="8">
        <f>INDEX(전체모델결과!$A$2:$I$910,MATCH(ARIMA2차!$A28&amp;"_"&amp;ARIMA2차!AA$3,전체모델결과!$A$2:$A$910,0),6)</f>
        <v>13741.073762765387</v>
      </c>
      <c r="AB28" s="8">
        <f>INDEX(전체모델결과!$A$2:$I$910,MATCH(ARIMA2차!$A28&amp;"_"&amp;ARIMA2차!AB$3,전체모델결과!$A$2:$A$910,0),6)</f>
        <v>13727.820289955023</v>
      </c>
      <c r="AC28" s="8">
        <f>INDEX(전체모델결과!$A$2:$I$910,MATCH(ARIMA2차!$A28&amp;"_"&amp;ARIMA2차!AC$3,전체모델결과!$A$2:$A$910,0),6)</f>
        <v>13714.546969559728</v>
      </c>
      <c r="AD28" s="8">
        <f>INDEX(전체모델결과!$A$2:$I$910,MATCH(ARIMA2차!$A28&amp;"_"&amp;ARIMA2차!AD$3,전체모델결과!$A$2:$A$910,0),6)</f>
        <v>13701.2538015795</v>
      </c>
      <c r="AE28" s="8">
        <f>INDEX(전체모델결과!$A$2:$I$910,MATCH(ARIMA2차!$A28&amp;"_"&amp;ARIMA2차!AE$3,전체모델결과!$A$2:$A$910,0),6)</f>
        <v>13687.94078601434</v>
      </c>
      <c r="AG28" s="3">
        <f>(W28-실제값!W28)^2</f>
        <v>3102101.7873041094</v>
      </c>
      <c r="AH28" s="3">
        <f>(X28-실제값!X28)^2</f>
        <v>2524273.9884806201</v>
      </c>
      <c r="AI28" s="3">
        <f>(Y28-실제값!Y28)^2</f>
        <v>475646.12595031474</v>
      </c>
      <c r="AJ28" s="3">
        <f>(Z28-실제값!Z28)^2</f>
        <v>2345.492701557981</v>
      </c>
      <c r="AK28" s="3">
        <f>(AA28-실제값!AA28)^2</f>
        <v>11397971.227401556</v>
      </c>
      <c r="AL28" s="3">
        <f>(AB28-실제값!AB28)^2</f>
        <v>15813600.468483735</v>
      </c>
      <c r="AM28" s="3">
        <f>(AC28-실제값!AC28)^2</f>
        <v>8068221.7049688408</v>
      </c>
      <c r="AN28" s="3">
        <f>(AD28-실제값!AD28)^2</f>
        <v>1881290.0860285298</v>
      </c>
    </row>
    <row r="29" spans="1:40" x14ac:dyDescent="0.3">
      <c r="A29" s="1">
        <v>25</v>
      </c>
      <c r="B29" s="2">
        <v>15096.357079312631</v>
      </c>
      <c r="C29" s="2">
        <v>14204.033801167092</v>
      </c>
      <c r="D29" s="2">
        <v>13428.978671003219</v>
      </c>
      <c r="E29" s="2">
        <v>12733.598486341878</v>
      </c>
      <c r="F29" s="2">
        <v>12074.912293606156</v>
      </c>
      <c r="G29" s="2">
        <v>12791.890546110213</v>
      </c>
      <c r="H29" s="2">
        <v>13139.703349374759</v>
      </c>
      <c r="I29" s="2">
        <v>13709.171053119295</v>
      </c>
      <c r="J29" s="2">
        <v>13824.495782909724</v>
      </c>
      <c r="K29" s="2">
        <v>14718.886546298407</v>
      </c>
      <c r="L29" s="2">
        <v>14837.219780027308</v>
      </c>
      <c r="M29" s="2">
        <v>15279.811540012475</v>
      </c>
      <c r="N29" s="2">
        <v>14343.409350059936</v>
      </c>
      <c r="O29" s="2">
        <v>14185.283121044669</v>
      </c>
      <c r="P29" s="2">
        <v>13159.144861715582</v>
      </c>
      <c r="Q29" s="2">
        <v>13220.969559468778</v>
      </c>
      <c r="R29" s="2">
        <v>13371.028982949727</v>
      </c>
      <c r="S29" s="2">
        <v>13308.802441437623</v>
      </c>
      <c r="T29" s="2">
        <v>13241.582553679427</v>
      </c>
      <c r="U29" s="2">
        <v>13769.727136362375</v>
      </c>
      <c r="V29" s="2">
        <v>14759.230943626944</v>
      </c>
      <c r="W29" s="8">
        <f>INDEX(전체모델결과!$A$2:$I$910,MATCH(ARIMA2차!$A29&amp;"_"&amp;ARIMA2차!W$3,전체모델결과!$A$2:$A$910,0),6)</f>
        <v>13889.7912844235</v>
      </c>
      <c r="X29" s="8">
        <f>INDEX(전체모델결과!$A$2:$I$910,MATCH(ARIMA2차!$A29&amp;"_"&amp;ARIMA2차!X$3,전체모델결과!$A$2:$A$910,0),6)</f>
        <v>13900.588878899609</v>
      </c>
      <c r="Y29" s="8">
        <f>INDEX(전체모델결과!$A$2:$I$910,MATCH(ARIMA2차!$A29&amp;"_"&amp;ARIMA2차!Y$3,전체모델결과!$A$2:$A$910,0),6)</f>
        <v>13911.390348256289</v>
      </c>
      <c r="Z29" s="8">
        <f>INDEX(전체모델결과!$A$2:$I$910,MATCH(ARIMA2차!$A29&amp;"_"&amp;ARIMA2차!Z$3,전체모델결과!$A$2:$A$910,0),6)</f>
        <v>13922.195692493538</v>
      </c>
      <c r="AA29" s="8">
        <f>INDEX(전체모델결과!$A$2:$I$910,MATCH(ARIMA2차!$A29&amp;"_"&amp;ARIMA2차!AA$3,전체모델결과!$A$2:$A$910,0),6)</f>
        <v>13933.004911611355</v>
      </c>
      <c r="AB29" s="8">
        <f>INDEX(전체모델결과!$A$2:$I$910,MATCH(ARIMA2차!$A29&amp;"_"&amp;ARIMA2차!AB$3,전체모델결과!$A$2:$A$910,0),6)</f>
        <v>13943.818005609741</v>
      </c>
      <c r="AC29" s="8">
        <f>INDEX(전체모델결과!$A$2:$I$910,MATCH(ARIMA2차!$A29&amp;"_"&amp;ARIMA2차!AC$3,전체모델결과!$A$2:$A$910,0),6)</f>
        <v>13954.634974488694</v>
      </c>
      <c r="AD29" s="8">
        <f>INDEX(전체모델결과!$A$2:$I$910,MATCH(ARIMA2차!$A29&amp;"_"&amp;ARIMA2차!AD$3,전체모델결과!$A$2:$A$910,0),6)</f>
        <v>13965.455818248216</v>
      </c>
      <c r="AE29" s="8">
        <f>INDEX(전체모델결과!$A$2:$I$910,MATCH(ARIMA2차!$A29&amp;"_"&amp;ARIMA2차!AE$3,전체모델결과!$A$2:$A$910,0),6)</f>
        <v>13976.280536888307</v>
      </c>
      <c r="AG29" s="3">
        <f>(W29-실제값!W29)^2</f>
        <v>5444868.2338925041</v>
      </c>
      <c r="AH29" s="3">
        <f>(X29-실제값!X29)^2</f>
        <v>4046962.6144898189</v>
      </c>
      <c r="AI29" s="3">
        <f>(Y29-실제값!Y29)^2</f>
        <v>895529.80993439339</v>
      </c>
      <c r="AJ29" s="3">
        <f>(Z29-실제값!Z29)^2</f>
        <v>859580.30767364136</v>
      </c>
      <c r="AK29" s="3">
        <f>(AA29-실제값!AA29)^2</f>
        <v>15066406.274702638</v>
      </c>
      <c r="AL29" s="3">
        <f>(AB29-실제값!AB29)^2</f>
        <v>25273227.314514771</v>
      </c>
      <c r="AM29" s="3">
        <f>(AC29-실제값!AC29)^2</f>
        <v>11218112.738873444</v>
      </c>
      <c r="AN29" s="3">
        <f>(AD29-실제값!AD29)^2</f>
        <v>4940667.2166967886</v>
      </c>
    </row>
    <row r="30" spans="1:40" x14ac:dyDescent="0.3">
      <c r="A30" s="1">
        <v>26</v>
      </c>
      <c r="B30" s="2">
        <v>16069.022943810325</v>
      </c>
      <c r="C30" s="2">
        <v>14488.128370544375</v>
      </c>
      <c r="D30" s="2">
        <v>13725.312690197261</v>
      </c>
      <c r="E30" s="2">
        <v>12297.304356277395</v>
      </c>
      <c r="F30" s="2">
        <v>12502.830391667565</v>
      </c>
      <c r="G30" s="2">
        <v>12705.400930974871</v>
      </c>
      <c r="H30" s="2">
        <v>14025.395583569429</v>
      </c>
      <c r="I30" s="2">
        <v>14053.045946190614</v>
      </c>
      <c r="J30" s="2">
        <v>14136.751879416135</v>
      </c>
      <c r="K30" s="2">
        <v>14301.082294757663</v>
      </c>
      <c r="L30" s="2">
        <v>15168.527958804721</v>
      </c>
      <c r="M30" s="2">
        <v>15135.989487432045</v>
      </c>
      <c r="N30" s="2">
        <v>14540.394193786376</v>
      </c>
      <c r="O30" s="2">
        <v>13835.896809299611</v>
      </c>
      <c r="P30" s="2">
        <v>13825.167580353296</v>
      </c>
      <c r="Q30" s="2">
        <v>13594.402275544477</v>
      </c>
      <c r="R30" s="2">
        <v>13730.029808257039</v>
      </c>
      <c r="S30" s="2">
        <v>13654.986486749767</v>
      </c>
      <c r="T30" s="2">
        <v>13660.376603283377</v>
      </c>
      <c r="U30" s="2">
        <v>14014.638943268035</v>
      </c>
      <c r="V30" s="2">
        <v>14489.654071364888</v>
      </c>
      <c r="W30" s="8">
        <f>INDEX(전체모델결과!$A$2:$I$910,MATCH(ARIMA2차!$A30&amp;"_"&amp;ARIMA2차!W$3,전체모델결과!$A$2:$A$910,0),6)</f>
        <v>14011.209470565429</v>
      </c>
      <c r="X30" s="8">
        <f>INDEX(전체모델결과!$A$2:$I$910,MATCH(ARIMA2차!$A30&amp;"_"&amp;ARIMA2차!X$3,전체모델결과!$A$2:$A$910,0),6)</f>
        <v>14012.382316551804</v>
      </c>
      <c r="Y30" s="8">
        <f>INDEX(전체모델결과!$A$2:$I$910,MATCH(ARIMA2차!$A30&amp;"_"&amp;ARIMA2차!Y$3,전체모델결과!$A$2:$A$910,0),6)</f>
        <v>14013.54943407143</v>
      </c>
      <c r="Z30" s="8">
        <f>INDEX(전체모델결과!$A$2:$I$910,MATCH(ARIMA2차!$A30&amp;"_"&amp;ARIMA2차!Z$3,전체모델결과!$A$2:$A$910,0),6)</f>
        <v>14014.710823124318</v>
      </c>
      <c r="AA30" s="8">
        <f>INDEX(전체모델결과!$A$2:$I$910,MATCH(ARIMA2차!$A30&amp;"_"&amp;ARIMA2차!AA$3,전체모델결과!$A$2:$A$910,0),6)</f>
        <v>14015.866483710461</v>
      </c>
      <c r="AB30" s="8">
        <f>INDEX(전체모델결과!$A$2:$I$910,MATCH(ARIMA2차!$A30&amp;"_"&amp;ARIMA2차!AB$3,전체모델결과!$A$2:$A$910,0),6)</f>
        <v>14017.016415829856</v>
      </c>
      <c r="AC30" s="8">
        <f>INDEX(전체모델결과!$A$2:$I$910,MATCH(ARIMA2차!$A30&amp;"_"&amp;ARIMA2차!AC$3,전체모델결과!$A$2:$A$910,0),6)</f>
        <v>14018.160619482511</v>
      </c>
      <c r="AD30" s="8">
        <f>INDEX(전체모델결과!$A$2:$I$910,MATCH(ARIMA2차!$A30&amp;"_"&amp;ARIMA2차!AD$3,전체모델결과!$A$2:$A$910,0),6)</f>
        <v>14019.299094668422</v>
      </c>
      <c r="AE30" s="8">
        <f>INDEX(전체모델결과!$A$2:$I$910,MATCH(ARIMA2차!$A30&amp;"_"&amp;ARIMA2차!AE$3,전체모델결과!$A$2:$A$910,0),6)</f>
        <v>14020.43184138759</v>
      </c>
      <c r="AG30" s="3">
        <f>(W30-실제값!W30)^2</f>
        <v>4106329.4964002087</v>
      </c>
      <c r="AH30" s="3">
        <f>(X30-실제값!X30)^2</f>
        <v>8047839.6138069658</v>
      </c>
      <c r="AI30" s="3">
        <f>(Y30-실제값!Y30)^2</f>
        <v>2249738.1287800116</v>
      </c>
      <c r="AJ30" s="3">
        <f>(Z30-실제값!Z30)^2</f>
        <v>2036784.337814796</v>
      </c>
      <c r="AK30" s="3">
        <f>(AA30-실제값!AA30)^2</f>
        <v>18467931.913334694</v>
      </c>
      <c r="AL30" s="3">
        <f>(AB30-실제값!AB30)^2</f>
        <v>32353612.209738273</v>
      </c>
      <c r="AM30" s="3">
        <f>(AC30-실제값!AC30)^2</f>
        <v>20102657.10887273</v>
      </c>
      <c r="AN30" s="3">
        <f>(AD30-실제값!AD30)^2</f>
        <v>7658261.0867430242</v>
      </c>
    </row>
    <row r="31" spans="1:40" x14ac:dyDescent="0.3">
      <c r="A31" s="1">
        <v>27</v>
      </c>
      <c r="B31" s="2">
        <v>16218.972017567145</v>
      </c>
      <c r="C31" s="2">
        <v>14609.544712251418</v>
      </c>
      <c r="D31" s="2">
        <v>13906.732571689392</v>
      </c>
      <c r="E31" s="2">
        <v>13238.772454712807</v>
      </c>
      <c r="F31" s="2">
        <v>12300.090713646505</v>
      </c>
      <c r="G31" s="2">
        <v>12800.031928957082</v>
      </c>
      <c r="H31" s="2">
        <v>13327.877673646923</v>
      </c>
      <c r="I31" s="2">
        <v>13477.166191021022</v>
      </c>
      <c r="J31" s="2">
        <v>13530.802146679895</v>
      </c>
      <c r="K31" s="2">
        <v>14510.334840190157</v>
      </c>
      <c r="L31" s="2">
        <v>14924.7189942722</v>
      </c>
      <c r="M31" s="2">
        <v>15607.358888665092</v>
      </c>
      <c r="N31" s="2">
        <v>14990.622341398612</v>
      </c>
      <c r="O31" s="2">
        <v>14208.538654458836</v>
      </c>
      <c r="P31" s="2">
        <v>13319.756039735457</v>
      </c>
      <c r="Q31" s="2">
        <v>13284.906874429322</v>
      </c>
      <c r="R31" s="2">
        <v>13543.523089343291</v>
      </c>
      <c r="S31" s="2">
        <v>13692.968908503461</v>
      </c>
      <c r="T31" s="2">
        <v>13926.382531419782</v>
      </c>
      <c r="U31" s="2">
        <v>13814.973601073143</v>
      </c>
      <c r="V31" s="2">
        <v>15344.012923396536</v>
      </c>
      <c r="W31" s="8">
        <f>INDEX(전체모델결과!$A$2:$I$910,MATCH(ARIMA2차!$A31&amp;"_"&amp;ARIMA2차!W$3,전체모델결과!$A$2:$A$910,0),6)</f>
        <v>14078.559747408261</v>
      </c>
      <c r="X31" s="8">
        <f>INDEX(전체모델결과!$A$2:$I$910,MATCH(ARIMA2차!$A31&amp;"_"&amp;ARIMA2차!X$3,전체모델결과!$A$2:$A$910,0),6)</f>
        <v>14083.18121419811</v>
      </c>
      <c r="Y31" s="8">
        <f>INDEX(전체모델결과!$A$2:$I$910,MATCH(ARIMA2차!$A31&amp;"_"&amp;ARIMA2차!Y$3,전체모델결과!$A$2:$A$910,0),6)</f>
        <v>14087.800338949506</v>
      </c>
      <c r="Z31" s="8">
        <f>INDEX(전체모델결과!$A$2:$I$910,MATCH(ARIMA2차!$A31&amp;"_"&amp;ARIMA2차!Z$3,전체모델결과!$A$2:$A$910,0),6)</f>
        <v>14092.417121662445</v>
      </c>
      <c r="AA31" s="8">
        <f>INDEX(전체모델결과!$A$2:$I$910,MATCH(ARIMA2차!$A31&amp;"_"&amp;ARIMA2차!AA$3,전체모델결과!$A$2:$A$910,0),6)</f>
        <v>14097.031562336928</v>
      </c>
      <c r="AB31" s="8">
        <f>INDEX(전체모델결과!$A$2:$I$910,MATCH(ARIMA2차!$A31&amp;"_"&amp;ARIMA2차!AB$3,전체모델결과!$A$2:$A$910,0),6)</f>
        <v>14101.643660972954</v>
      </c>
      <c r="AC31" s="8">
        <f>INDEX(전체모델결과!$A$2:$I$910,MATCH(ARIMA2차!$A31&amp;"_"&amp;ARIMA2차!AC$3,전체모델결과!$A$2:$A$910,0),6)</f>
        <v>14106.253417570522</v>
      </c>
      <c r="AD31" s="8">
        <f>INDEX(전체모델결과!$A$2:$I$910,MATCH(ARIMA2차!$A31&amp;"_"&amp;ARIMA2차!AD$3,전체모델결과!$A$2:$A$910,0),6)</f>
        <v>14110.860832129634</v>
      </c>
      <c r="AE31" s="8">
        <f>INDEX(전체모델결과!$A$2:$I$910,MATCH(ARIMA2차!$A31&amp;"_"&amp;ARIMA2차!AE$3,전체모델결과!$A$2:$A$910,0),6)</f>
        <v>14115.465904650291</v>
      </c>
      <c r="AG31" s="3">
        <f>(W31-실제값!W31)^2</f>
        <v>9639085.6493183374</v>
      </c>
      <c r="AH31" s="3">
        <f>(X31-실제값!X31)^2</f>
        <v>11365416.520107009</v>
      </c>
      <c r="AI31" s="3">
        <f>(Y31-실제값!Y31)^2</f>
        <v>7683229.3969761813</v>
      </c>
      <c r="AJ31" s="3">
        <f>(Z31-실제값!Z31)^2</f>
        <v>3113174.1757686934</v>
      </c>
      <c r="AK31" s="3">
        <f>(AA31-실제값!AA31)^2</f>
        <v>28633700.70509167</v>
      </c>
      <c r="AL31" s="3">
        <f>(AB31-실제값!AB31)^2</f>
        <v>42854756.405840024</v>
      </c>
      <c r="AM31" s="3">
        <f>(AC31-실제값!AC31)^2</f>
        <v>27339343.68713814</v>
      </c>
      <c r="AN31" s="3">
        <f>(AD31-실제값!AD31)^2</f>
        <v>14794697.485721566</v>
      </c>
    </row>
    <row r="32" spans="1:40" x14ac:dyDescent="0.3">
      <c r="A32" s="1">
        <v>28</v>
      </c>
      <c r="B32" s="2">
        <v>17937.242208020238</v>
      </c>
      <c r="C32" s="2">
        <v>15303.508681538038</v>
      </c>
      <c r="D32" s="2">
        <v>13853.252225641872</v>
      </c>
      <c r="E32" s="2">
        <v>12997.680997882373</v>
      </c>
      <c r="F32" s="2">
        <v>12769.332341493509</v>
      </c>
      <c r="G32" s="2">
        <v>12568.54042114629</v>
      </c>
      <c r="H32" s="2">
        <v>13704.593589059463</v>
      </c>
      <c r="I32" s="2">
        <v>13305.806651487856</v>
      </c>
      <c r="J32" s="2">
        <v>13457.660326301988</v>
      </c>
      <c r="K32" s="2">
        <v>13323.230147841081</v>
      </c>
      <c r="L32" s="2">
        <v>14496.967938374921</v>
      </c>
      <c r="M32" s="2">
        <v>14915.903934662392</v>
      </c>
      <c r="N32" s="2">
        <v>15023.577911770348</v>
      </c>
      <c r="O32" s="2">
        <v>14769.771651192992</v>
      </c>
      <c r="P32" s="2">
        <v>13841.68223985572</v>
      </c>
      <c r="Q32" s="2">
        <v>13734.216375890715</v>
      </c>
      <c r="R32" s="2">
        <v>13764.694276357804</v>
      </c>
      <c r="S32" s="2">
        <v>14043.102276843507</v>
      </c>
      <c r="T32" s="2">
        <v>13939.640619197946</v>
      </c>
      <c r="U32" s="2">
        <v>14340.809659356741</v>
      </c>
      <c r="V32" s="2">
        <v>15227.8696480453</v>
      </c>
      <c r="W32" s="8">
        <f>INDEX(전체모델결과!$A$2:$I$910,MATCH(ARIMA2차!$A32&amp;"_"&amp;ARIMA2차!W$3,전체모델결과!$A$2:$A$910,0),6)</f>
        <v>14070.274706140684</v>
      </c>
      <c r="X32" s="8">
        <f>INDEX(전체모델결과!$A$2:$I$910,MATCH(ARIMA2차!$A32&amp;"_"&amp;ARIMA2차!X$3,전체모델결과!$A$2:$A$910,0),6)</f>
        <v>14062.180795547461</v>
      </c>
      <c r="Y32" s="8">
        <f>INDEX(전체모델결과!$A$2:$I$910,MATCH(ARIMA2차!$A32&amp;"_"&amp;ARIMA2차!Y$3,전체모델결과!$A$2:$A$910,0),6)</f>
        <v>14054.071938783167</v>
      </c>
      <c r="Z32" s="8">
        <f>INDEX(전체모델결과!$A$2:$I$910,MATCH(ARIMA2차!$A32&amp;"_"&amp;ARIMA2차!Z$3,전체모델결과!$A$2:$A$910,0),6)</f>
        <v>14045.948135847808</v>
      </c>
      <c r="AA32" s="8">
        <f>INDEX(전체모델결과!$A$2:$I$910,MATCH(ARIMA2차!$A32&amp;"_"&amp;ARIMA2차!AA$3,전체모델결과!$A$2:$A$910,0),6)</f>
        <v>14037.80938674137</v>
      </c>
      <c r="AB32" s="8">
        <f>INDEX(전체모델결과!$A$2:$I$910,MATCH(ARIMA2차!$A32&amp;"_"&amp;ARIMA2차!AB$3,전체모델결과!$A$2:$A$910,0),6)</f>
        <v>14029.655691463875</v>
      </c>
      <c r="AC32" s="8">
        <f>INDEX(전체모델결과!$A$2:$I$910,MATCH(ARIMA2차!$A32&amp;"_"&amp;ARIMA2차!AC$3,전체모델결과!$A$2:$A$910,0),6)</f>
        <v>14021.487050015301</v>
      </c>
      <c r="AD32" s="8">
        <f>INDEX(전체모델결과!$A$2:$I$910,MATCH(ARIMA2차!$A32&amp;"_"&amp;ARIMA2차!AD$3,전체모델결과!$A$2:$A$910,0),6)</f>
        <v>14013.303462395666</v>
      </c>
      <c r="AE32" s="8">
        <f>INDEX(전체모델결과!$A$2:$I$910,MATCH(ARIMA2차!$A32&amp;"_"&amp;ARIMA2차!AE$3,전체모델결과!$A$2:$A$910,0),6)</f>
        <v>14005.104928604957</v>
      </c>
      <c r="AG32" s="3">
        <f>(W32-실제값!W32)^2</f>
        <v>15314156.119307129</v>
      </c>
      <c r="AH32" s="3">
        <f>(X32-실제값!X32)^2</f>
        <v>16410302.169990094</v>
      </c>
      <c r="AI32" s="3">
        <f>(Y32-실제값!Y32)^2</f>
        <v>10980216.015586689</v>
      </c>
      <c r="AJ32" s="3">
        <f>(Z32-실제값!Z32)^2</f>
        <v>8010513.0315998476</v>
      </c>
      <c r="AK32" s="3">
        <f>(AA32-실제값!AA32)^2</f>
        <v>39378042.224179476</v>
      </c>
      <c r="AL32" s="3">
        <f>(AB32-실제값!AB32)^2</f>
        <v>60050300.573642679</v>
      </c>
      <c r="AM32" s="3">
        <f>(AC32-실제값!AC32)^2</f>
        <v>36887223.260609478</v>
      </c>
      <c r="AN32" s="3">
        <f>(AD32-실제값!AD32)^2</f>
        <v>23137289.20275607</v>
      </c>
    </row>
    <row r="33" spans="1:40" x14ac:dyDescent="0.3">
      <c r="A33" s="1">
        <v>29</v>
      </c>
      <c r="B33" s="2">
        <v>18162.798599587808</v>
      </c>
      <c r="C33" s="2">
        <v>15906.583873233601</v>
      </c>
      <c r="D33" s="2">
        <v>13834.715217178069</v>
      </c>
      <c r="E33" s="2">
        <v>13176.962368690631</v>
      </c>
      <c r="F33" s="2">
        <v>13417.917634639873</v>
      </c>
      <c r="G33" s="2">
        <v>13400.283358499542</v>
      </c>
      <c r="H33" s="2">
        <v>13350.518547646061</v>
      </c>
      <c r="I33" s="2">
        <v>13803.163738601674</v>
      </c>
      <c r="J33" s="2">
        <v>14030.453790669297</v>
      </c>
      <c r="K33" s="2">
        <v>14142.425100698305</v>
      </c>
      <c r="L33" s="2">
        <v>13743.150810667872</v>
      </c>
      <c r="M33" s="2">
        <v>15283.262580989682</v>
      </c>
      <c r="N33" s="2">
        <v>15184.289034715044</v>
      </c>
      <c r="O33" s="2">
        <v>15114.689931686786</v>
      </c>
      <c r="P33" s="2">
        <v>14907.702244199347</v>
      </c>
      <c r="Q33" s="2">
        <v>14009.482111262714</v>
      </c>
      <c r="R33" s="2">
        <v>14221.436652611714</v>
      </c>
      <c r="S33" s="2">
        <v>14622.492063967475</v>
      </c>
      <c r="T33" s="2">
        <v>14265.735085193872</v>
      </c>
      <c r="U33" s="2">
        <v>14764.370085664879</v>
      </c>
      <c r="V33" s="2">
        <v>16363.560000971194</v>
      </c>
      <c r="W33" s="8">
        <f>INDEX(전체모델결과!$A$2:$I$910,MATCH(ARIMA2차!$A33&amp;"_"&amp;ARIMA2차!W$3,전체모델결과!$A$2:$A$910,0),6)</f>
        <v>14657.307947218818</v>
      </c>
      <c r="X33" s="8">
        <f>INDEX(전체모델결과!$A$2:$I$910,MATCH(ARIMA2차!$A33&amp;"_"&amp;ARIMA2차!X$3,전체모델결과!$A$2:$A$910,0),6)</f>
        <v>14666.402246319834</v>
      </c>
      <c r="Y33" s="8">
        <f>INDEX(전체모델결과!$A$2:$I$910,MATCH(ARIMA2차!$A33&amp;"_"&amp;ARIMA2차!Y$3,전체모델결과!$A$2:$A$910,0),6)</f>
        <v>14675.49835385818</v>
      </c>
      <c r="Z33" s="8">
        <f>INDEX(전체모델결과!$A$2:$I$910,MATCH(ARIMA2차!$A33&amp;"_"&amp;ARIMA2차!Z$3,전체모델결과!$A$2:$A$910,0),6)</f>
        <v>14684.596269833855</v>
      </c>
      <c r="AA33" s="8">
        <f>INDEX(전체모델결과!$A$2:$I$910,MATCH(ARIMA2차!$A33&amp;"_"&amp;ARIMA2차!AA$3,전체모델결과!$A$2:$A$910,0),6)</f>
        <v>14693.695994246864</v>
      </c>
      <c r="AB33" s="8">
        <f>INDEX(전체모델결과!$A$2:$I$910,MATCH(ARIMA2차!$A33&amp;"_"&amp;ARIMA2차!AB$3,전체모델결과!$A$2:$A$910,0),6)</f>
        <v>14702.7975270972</v>
      </c>
      <c r="AC33" s="8">
        <f>INDEX(전체모델결과!$A$2:$I$910,MATCH(ARIMA2차!$A33&amp;"_"&amp;ARIMA2차!AC$3,전체모델결과!$A$2:$A$910,0),6)</f>
        <v>14711.90086838487</v>
      </c>
      <c r="AD33" s="8">
        <f>INDEX(전체모델결과!$A$2:$I$910,MATCH(ARIMA2차!$A33&amp;"_"&amp;ARIMA2차!AD$3,전체모델결과!$A$2:$A$910,0),6)</f>
        <v>14721.006018109867</v>
      </c>
      <c r="AE33" s="8">
        <f>INDEX(전체모델결과!$A$2:$I$910,MATCH(ARIMA2차!$A33&amp;"_"&amp;ARIMA2차!AE$3,전체모델결과!$A$2:$A$910,0),6)</f>
        <v>14730.112976272198</v>
      </c>
      <c r="AG33" s="3">
        <f>(W33-실제값!W33)^2</f>
        <v>6741003.0471951552</v>
      </c>
      <c r="AH33" s="3">
        <f>(X33-실제값!X33)^2</f>
        <v>13186574.617728908</v>
      </c>
      <c r="AI33" s="3">
        <f>(Y33-실제값!Y33)^2</f>
        <v>8243643.3496854613</v>
      </c>
      <c r="AJ33" s="3">
        <f>(Z33-실제값!Z33)^2</f>
        <v>10070530.371505121</v>
      </c>
      <c r="AK33" s="3">
        <f>(AA33-실제값!AA33)^2</f>
        <v>45437309.504515812</v>
      </c>
      <c r="AL33" s="3">
        <f>(AB33-실제값!AB33)^2</f>
        <v>69684939.770690069</v>
      </c>
      <c r="AM33" s="3">
        <f>(AC33-실제값!AC33)^2</f>
        <v>51860609.419973232</v>
      </c>
      <c r="AN33" s="3">
        <f>(AD33-실제값!AD33)^2</f>
        <v>21174555.139075845</v>
      </c>
    </row>
    <row r="34" spans="1:40" x14ac:dyDescent="0.3">
      <c r="A34" s="1">
        <v>30</v>
      </c>
      <c r="B34" s="2">
        <v>19574.365095453337</v>
      </c>
      <c r="C34" s="2">
        <v>15837.282676348919</v>
      </c>
      <c r="D34" s="2">
        <v>14607.050124079546</v>
      </c>
      <c r="E34" s="2">
        <v>13402.277061314229</v>
      </c>
      <c r="F34" s="2">
        <v>13031.617701937421</v>
      </c>
      <c r="G34" s="2">
        <v>12892.131428571243</v>
      </c>
      <c r="H34" s="2">
        <v>14019.23797510188</v>
      </c>
      <c r="I34" s="2">
        <v>13989.91787149743</v>
      </c>
      <c r="J34" s="2">
        <v>13816.691480754853</v>
      </c>
      <c r="K34" s="2">
        <v>12981.095071165122</v>
      </c>
      <c r="L34" s="2">
        <v>14159.447395617965</v>
      </c>
      <c r="M34" s="2">
        <v>14499.061317382102</v>
      </c>
      <c r="N34" s="2">
        <v>14933.94765695647</v>
      </c>
      <c r="O34" s="2">
        <v>15011.630746050168</v>
      </c>
      <c r="P34" s="2">
        <v>14357.342953603178</v>
      </c>
      <c r="Q34" s="2">
        <v>14213.262438823534</v>
      </c>
      <c r="R34" s="2">
        <v>14182.507185547209</v>
      </c>
      <c r="S34" s="2">
        <v>14475.77936814918</v>
      </c>
      <c r="T34" s="2">
        <v>14871.549896079741</v>
      </c>
      <c r="U34" s="2">
        <v>14693.494033613573</v>
      </c>
      <c r="V34" s="2">
        <v>16053.410445231833</v>
      </c>
      <c r="W34" s="8">
        <f>INDEX(전체모델결과!$A$2:$I$910,MATCH(ARIMA2차!$A34&amp;"_"&amp;ARIMA2차!W$3,전체모델결과!$A$2:$A$910,0),6)</f>
        <v>14352.974655394915</v>
      </c>
      <c r="X34" s="8">
        <f>INDEX(전체모델결과!$A$2:$I$910,MATCH(ARIMA2차!$A34&amp;"_"&amp;ARIMA2차!X$3,전체모델결과!$A$2:$A$910,0),6)</f>
        <v>14334.640534824153</v>
      </c>
      <c r="Y34" s="8">
        <f>INDEX(전체모델결과!$A$2:$I$910,MATCH(ARIMA2차!$A34&amp;"_"&amp;ARIMA2차!Y$3,전체모델결과!$A$2:$A$910,0),6)</f>
        <v>14316.281175134238</v>
      </c>
      <c r="Z34" s="8">
        <f>INDEX(전체모델결과!$A$2:$I$910,MATCH(ARIMA2차!$A34&amp;"_"&amp;ARIMA2차!Z$3,전체모델결과!$A$2:$A$910,0),6)</f>
        <v>14297.896576325184</v>
      </c>
      <c r="AA34" s="8">
        <f>INDEX(전체모델결과!$A$2:$I$910,MATCH(ARIMA2차!$A34&amp;"_"&amp;ARIMA2차!AA$3,전체모델결과!$A$2:$A$910,0),6)</f>
        <v>14279.486738396998</v>
      </c>
      <c r="AB34" s="8">
        <f>INDEX(전체모델결과!$A$2:$I$910,MATCH(ARIMA2차!$A34&amp;"_"&amp;ARIMA2차!AB$3,전체모델결과!$A$2:$A$910,0),6)</f>
        <v>14261.051661349673</v>
      </c>
      <c r="AC34" s="8">
        <f>INDEX(전체모델결과!$A$2:$I$910,MATCH(ARIMA2차!$A34&amp;"_"&amp;ARIMA2차!AC$3,전체모델결과!$A$2:$A$910,0),6)</f>
        <v>14242.591345183224</v>
      </c>
      <c r="AD34" s="8">
        <f>INDEX(전체모델결과!$A$2:$I$910,MATCH(ARIMA2차!$A34&amp;"_"&amp;ARIMA2차!AD$3,전체모델결과!$A$2:$A$910,0),6)</f>
        <v>14224.105789897621</v>
      </c>
      <c r="AE34" s="8">
        <f>INDEX(전체모델결과!$A$2:$I$910,MATCH(ARIMA2차!$A34&amp;"_"&amp;ARIMA2차!AE$3,전체모델결과!$A$2:$A$910,0),6)</f>
        <v>14205.594995492887</v>
      </c>
      <c r="AG34" s="3">
        <f>(W34-실제값!W34)^2</f>
        <v>11544867.866918921</v>
      </c>
      <c r="AH34" s="3">
        <f>(X34-실제값!X34)^2</f>
        <v>13900723.818571653</v>
      </c>
      <c r="AI34" s="3">
        <f>(Y34-실제값!Y34)^2</f>
        <v>18203542.010198429</v>
      </c>
      <c r="AJ34" s="3">
        <f>(Z34-실제값!Z34)^2</f>
        <v>18552772.54852955</v>
      </c>
      <c r="AK34" s="3">
        <f>(AA34-실제값!AA34)^2</f>
        <v>72695152.389829546</v>
      </c>
      <c r="AL34" s="3">
        <f>(AB34-실제값!AB34)^2</f>
        <v>95035643.27288799</v>
      </c>
      <c r="AM34" s="3">
        <f>(AC34-실제값!AC34)^2</f>
        <v>70806156.916741997</v>
      </c>
      <c r="AN34" s="3">
        <f>(AD34-실제값!AD34)^2</f>
        <v>43766749.751208</v>
      </c>
    </row>
    <row r="35" spans="1:40" x14ac:dyDescent="0.3">
      <c r="A35" s="1">
        <v>31</v>
      </c>
      <c r="B35" s="2">
        <v>21947.141792075541</v>
      </c>
      <c r="C35" s="2">
        <v>18354.181701788606</v>
      </c>
      <c r="D35" s="2">
        <v>15303.997909248732</v>
      </c>
      <c r="E35" s="2">
        <v>14495.238271370157</v>
      </c>
      <c r="F35" s="2">
        <v>14245.852806182966</v>
      </c>
      <c r="G35" s="2">
        <v>14374.557311147611</v>
      </c>
      <c r="H35" s="2">
        <v>14523.907120209487</v>
      </c>
      <c r="I35" s="2">
        <v>14544.402345062996</v>
      </c>
      <c r="J35" s="2">
        <v>14193.700581820225</v>
      </c>
      <c r="K35" s="2">
        <v>14045.758470058869</v>
      </c>
      <c r="L35" s="2">
        <v>14828.899562649965</v>
      </c>
      <c r="M35" s="2">
        <v>15601.280813522735</v>
      </c>
      <c r="N35" s="2">
        <v>14893.93115696623</v>
      </c>
      <c r="O35" s="2">
        <v>15171.044946298378</v>
      </c>
      <c r="P35" s="2">
        <v>15019.955585303464</v>
      </c>
      <c r="Q35" s="2">
        <v>15044.084468530849</v>
      </c>
      <c r="R35" s="2">
        <v>14797.413150897959</v>
      </c>
      <c r="S35" s="2">
        <v>14944.713591017451</v>
      </c>
      <c r="T35" s="2">
        <v>15053.415040784568</v>
      </c>
      <c r="U35" s="2">
        <v>15816.846587913329</v>
      </c>
      <c r="V35" s="2">
        <v>16555.772894628837</v>
      </c>
      <c r="W35" s="8">
        <f>INDEX(전체모델결과!$A$2:$I$910,MATCH(ARIMA2차!$A35&amp;"_"&amp;ARIMA2차!W$3,전체모델결과!$A$2:$A$910,0),6)</f>
        <v>14531.371909856505</v>
      </c>
      <c r="X35" s="8">
        <f>INDEX(전체모델결과!$A$2:$I$910,MATCH(ARIMA2차!$A35&amp;"_"&amp;ARIMA2차!X$3,전체모델결과!$A$2:$A$910,0),6)</f>
        <v>14450.193119566422</v>
      </c>
      <c r="Y35" s="8">
        <f>INDEX(전체모델결과!$A$2:$I$910,MATCH(ARIMA2차!$A35&amp;"_"&amp;ARIMA2차!Y$3,전체모델결과!$A$2:$A$910,0),6)</f>
        <v>14368.926687420026</v>
      </c>
      <c r="Z35" s="8">
        <f>INDEX(전체모델결과!$A$2:$I$910,MATCH(ARIMA2차!$A35&amp;"_"&amp;ARIMA2차!Z$3,전체모델결과!$A$2:$A$910,0),6)</f>
        <v>14287.572613417375</v>
      </c>
      <c r="AA35" s="8">
        <f>INDEX(전체모델결과!$A$2:$I$910,MATCH(ARIMA2차!$A35&amp;"_"&amp;ARIMA2차!AA$3,전체모델결과!$A$2:$A$910,0),6)</f>
        <v>14206.130897558411</v>
      </c>
      <c r="AB35" s="8">
        <f>INDEX(전체모델결과!$A$2:$I$910,MATCH(ARIMA2차!$A35&amp;"_"&amp;ARIMA2차!AB$3,전체모델결과!$A$2:$A$910,0),6)</f>
        <v>14124.601539843163</v>
      </c>
      <c r="AC35" s="8">
        <f>INDEX(전체모델결과!$A$2:$I$910,MATCH(ARIMA2차!$A35&amp;"_"&amp;ARIMA2차!AC$3,전체모델결과!$A$2:$A$910,0),6)</f>
        <v>14042.984540271602</v>
      </c>
      <c r="AD35" s="8">
        <f>INDEX(전체모델결과!$A$2:$I$910,MATCH(ARIMA2차!$A35&amp;"_"&amp;ARIMA2차!AD$3,전체모델결과!$A$2:$A$910,0),6)</f>
        <v>13961.279898843757</v>
      </c>
      <c r="AE35" s="8">
        <f>INDEX(전체모델결과!$A$2:$I$910,MATCH(ARIMA2차!$A35&amp;"_"&amp;ARIMA2차!AE$3,전체모델결과!$A$2:$A$910,0),6)</f>
        <v>13879.487615559628</v>
      </c>
      <c r="AG35" s="3">
        <f>(W35-실제값!W35)^2</f>
        <v>14037827.229049755</v>
      </c>
      <c r="AH35" s="3">
        <f>(X35-실제값!X35)^2</f>
        <v>20344732.615847323</v>
      </c>
      <c r="AI35" s="3">
        <f>(Y35-실제값!Y35)^2</f>
        <v>15399319.881283924</v>
      </c>
      <c r="AJ35" s="3">
        <f>(Z35-실제값!Z35)^2</f>
        <v>21417644.720240824</v>
      </c>
      <c r="AK35" s="3">
        <f>(AA35-실제값!AA35)^2</f>
        <v>89385137.330843955</v>
      </c>
      <c r="AL35" s="3">
        <f>(AB35-실제값!AB35)^2</f>
        <v>123378043.08111788</v>
      </c>
      <c r="AM35" s="3">
        <f>(AC35-실제값!AC35)^2</f>
        <v>91508766.749046117</v>
      </c>
      <c r="AN35" s="3">
        <f>(AD35-실제값!AD35)^2</f>
        <v>67652738.850127861</v>
      </c>
    </row>
    <row r="36" spans="1:40" x14ac:dyDescent="0.3">
      <c r="A36" s="1">
        <v>32</v>
      </c>
      <c r="B36" s="2">
        <v>22403.945566755341</v>
      </c>
      <c r="C36" s="2">
        <v>19674.194299879382</v>
      </c>
      <c r="D36" s="2">
        <v>16247.425363086119</v>
      </c>
      <c r="E36" s="2">
        <v>15026.17831643968</v>
      </c>
      <c r="F36" s="2">
        <v>15196.116106752424</v>
      </c>
      <c r="G36" s="2">
        <v>14444.357124136222</v>
      </c>
      <c r="H36" s="2">
        <v>14824.160951354314</v>
      </c>
      <c r="I36" s="2">
        <v>14555.813761694037</v>
      </c>
      <c r="J36" s="2">
        <v>15085.954693544905</v>
      </c>
      <c r="K36" s="2">
        <v>14644.729212886874</v>
      </c>
      <c r="L36" s="2">
        <v>15005.564852739863</v>
      </c>
      <c r="M36" s="2">
        <v>15001.608694697417</v>
      </c>
      <c r="N36" s="2">
        <v>14836.967122637237</v>
      </c>
      <c r="O36" s="2">
        <v>14592.105881165169</v>
      </c>
      <c r="P36" s="2">
        <v>14914.249194321237</v>
      </c>
      <c r="Q36" s="2">
        <v>14796.810920671831</v>
      </c>
      <c r="R36" s="2">
        <v>15494.585007986489</v>
      </c>
      <c r="S36" s="2">
        <v>15005.103232163634</v>
      </c>
      <c r="T36" s="2">
        <v>14887.202647768669</v>
      </c>
      <c r="U36" s="2">
        <v>15713.245425160181</v>
      </c>
      <c r="V36" s="2">
        <v>17220.474747773165</v>
      </c>
      <c r="W36" s="8">
        <f>INDEX(전체모델결과!$A$2:$I$910,MATCH(ARIMA2차!$A36&amp;"_"&amp;ARIMA2차!W$3,전체모델결과!$A$2:$A$910,0),6)</f>
        <v>14343.138455318054</v>
      </c>
      <c r="X36" s="8">
        <f>INDEX(전체모델결과!$A$2:$I$910,MATCH(ARIMA2차!$A36&amp;"_"&amp;ARIMA2차!X$3,전체모델결과!$A$2:$A$910,0),6)</f>
        <v>14219.352636408468</v>
      </c>
      <c r="Y36" s="8">
        <f>INDEX(전체모델결과!$A$2:$I$910,MATCH(ARIMA2차!$A36&amp;"_"&amp;ARIMA2차!Y$3,전체모델결과!$A$2:$A$910,0),6)</f>
        <v>14095.437020304089</v>
      </c>
      <c r="Z36" s="8">
        <f>INDEX(전체모델결과!$A$2:$I$910,MATCH(ARIMA2차!$A36&amp;"_"&amp;ARIMA2차!Z$3,전체모델결과!$A$2:$A$910,0),6)</f>
        <v>13971.391607004916</v>
      </c>
      <c r="AA36" s="8">
        <f>INDEX(전체모델결과!$A$2:$I$910,MATCH(ARIMA2차!$A36&amp;"_"&amp;ARIMA2차!AA$3,전체모델결과!$A$2:$A$910,0),6)</f>
        <v>13847.216396511008</v>
      </c>
      <c r="AB36" s="8">
        <f>INDEX(전체모델결과!$A$2:$I$910,MATCH(ARIMA2차!$A36&amp;"_"&amp;ARIMA2차!AB$3,전체모델결과!$A$2:$A$910,0),6)</f>
        <v>13722.911388822307</v>
      </c>
      <c r="AC36" s="8">
        <f>INDEX(전체모델결과!$A$2:$I$910,MATCH(ARIMA2차!$A36&amp;"_"&amp;ARIMA2차!AC$3,전체모델결과!$A$2:$A$910,0),6)</f>
        <v>13598.476583938871</v>
      </c>
      <c r="AD36" s="8">
        <f>INDEX(전체모델결과!$A$2:$I$910,MATCH(ARIMA2차!$A36&amp;"_"&amp;ARIMA2차!AD$3,전체모델결과!$A$2:$A$910,0),6)</f>
        <v>13473.9119818607</v>
      </c>
      <c r="AE36" s="8">
        <f>INDEX(전체모델결과!$A$2:$I$910,MATCH(ARIMA2차!$A36&amp;"_"&amp;ARIMA2차!AE$3,전체모델결과!$A$2:$A$910,0),6)</f>
        <v>13349.217582587677</v>
      </c>
      <c r="AG36" s="3">
        <f>(W36-실제값!W36)^2</f>
        <v>22862999.749120377</v>
      </c>
      <c r="AH36" s="3">
        <f>(X36-실제값!X36)^2</f>
        <v>34653951.934742577</v>
      </c>
      <c r="AI36" s="3">
        <f>(Y36-실제값!Y36)^2</f>
        <v>22392523.352026619</v>
      </c>
      <c r="AJ36" s="3">
        <f>(Z36-실제값!Z36)^2</f>
        <v>25610577.434590884</v>
      </c>
      <c r="AK36" s="3">
        <f>(AA36-실제값!AA36)^2</f>
        <v>93202806.608153835</v>
      </c>
      <c r="AL36" s="3">
        <f>(AB36-실제값!AB36)^2</f>
        <v>153947963.09410793</v>
      </c>
      <c r="AM36" s="3">
        <f>(AC36-실제값!AC36)^2</f>
        <v>148045762.88388792</v>
      </c>
      <c r="AN36" s="3">
        <f>(AD36-실제값!AD36)^2</f>
        <v>92566307.467205569</v>
      </c>
    </row>
    <row r="37" spans="1:40" x14ac:dyDescent="0.3">
      <c r="A37" s="1">
        <v>33</v>
      </c>
      <c r="B37" s="2">
        <v>23295.534652050093</v>
      </c>
      <c r="C37" s="2">
        <v>20297.241349828822</v>
      </c>
      <c r="D37" s="2">
        <v>17476.363070380954</v>
      </c>
      <c r="E37" s="2">
        <v>16485.589066691133</v>
      </c>
      <c r="F37" s="2">
        <v>15913.531630198522</v>
      </c>
      <c r="G37" s="2">
        <v>15586.293389632971</v>
      </c>
      <c r="H37" s="2">
        <v>16083.523949063705</v>
      </c>
      <c r="I37" s="2">
        <v>16270.835588945703</v>
      </c>
      <c r="J37" s="2">
        <v>15705.660768308242</v>
      </c>
      <c r="K37" s="2">
        <v>14800.380878946036</v>
      </c>
      <c r="L37" s="2">
        <v>14946.559215268173</v>
      </c>
      <c r="M37" s="2">
        <v>15336.051145370651</v>
      </c>
      <c r="N37" s="2">
        <v>15350.832829955727</v>
      </c>
      <c r="O37" s="2">
        <v>15558.495720424124</v>
      </c>
      <c r="P37" s="2">
        <v>14775.302680579445</v>
      </c>
      <c r="Q37" s="2">
        <v>15308.266362511285</v>
      </c>
      <c r="R37" s="2">
        <v>15504.416229235441</v>
      </c>
      <c r="S37" s="2">
        <v>15850.162668366946</v>
      </c>
      <c r="T37" s="2">
        <v>16121.824445230755</v>
      </c>
      <c r="U37" s="2">
        <v>15918.580839730372</v>
      </c>
      <c r="V37" s="2">
        <v>17787.984749626547</v>
      </c>
      <c r="W37" s="8">
        <f>INDEX(전체모델결과!$A$2:$I$910,MATCH(ARIMA2차!$A37&amp;"_"&amp;ARIMA2차!W$3,전체모델결과!$A$2:$A$910,0),6)</f>
        <v>14668.030600879865</v>
      </c>
      <c r="X37" s="8">
        <f>INDEX(전체모델결과!$A$2:$I$910,MATCH(ARIMA2차!$A37&amp;"_"&amp;ARIMA2차!X$3,전체모델결과!$A$2:$A$910,0),6)</f>
        <v>14509.433948441409</v>
      </c>
      <c r="Y37" s="8">
        <f>INDEX(전체모델결과!$A$2:$I$910,MATCH(ARIMA2차!$A37&amp;"_"&amp;ARIMA2차!Y$3,전체모델결과!$A$2:$A$910,0),6)</f>
        <v>14350.672821574379</v>
      </c>
      <c r="Z37" s="8">
        <f>INDEX(전체모델결과!$A$2:$I$910,MATCH(ARIMA2차!$A37&amp;"_"&amp;ARIMA2차!Z$3,전체모델결과!$A$2:$A$910,0),6)</f>
        <v>14191.747220278659</v>
      </c>
      <c r="AA37" s="8">
        <f>INDEX(전체모델결과!$A$2:$I$910,MATCH(ARIMA2차!$A37&amp;"_"&amp;ARIMA2차!AA$3,전체모델결과!$A$2:$A$910,0),6)</f>
        <v>14032.657144554309</v>
      </c>
      <c r="AB37" s="8">
        <f>INDEX(전체모델결과!$A$2:$I$910,MATCH(ARIMA2차!$A37&amp;"_"&amp;ARIMA2차!AB$3,전체모델결과!$A$2:$A$910,0),6)</f>
        <v>13873.402594401385</v>
      </c>
      <c r="AC37" s="8">
        <f>INDEX(전체모델결과!$A$2:$I$910,MATCH(ARIMA2차!$A37&amp;"_"&amp;ARIMA2차!AC$3,전체모델결과!$A$2:$A$910,0),6)</f>
        <v>13713.983569819829</v>
      </c>
      <c r="AD37" s="8">
        <f>INDEX(전체모델결과!$A$2:$I$910,MATCH(ARIMA2차!$A37&amp;"_"&amp;ARIMA2차!AD$3,전체모델결과!$A$2:$A$910,0),6)</f>
        <v>13554.400070809585</v>
      </c>
      <c r="AE37" s="8">
        <f>INDEX(전체모델결과!$A$2:$I$910,MATCH(ARIMA2차!$A37&amp;"_"&amp;ARIMA2차!AE$3,전체모델결과!$A$2:$A$910,0),6)</f>
        <v>13394.652097370825</v>
      </c>
      <c r="AG37" s="3">
        <f>(W37-실제값!W37)^2</f>
        <v>21951439.163706515</v>
      </c>
      <c r="AH37" s="3">
        <f>(X37-실제값!X37)^2</f>
        <v>35274118.609976798</v>
      </c>
      <c r="AI37" s="3">
        <f>(Y37-실제값!Y37)^2</f>
        <v>28049799.883773897</v>
      </c>
      <c r="AJ37" s="3">
        <f>(Z37-실제값!Z37)^2</f>
        <v>29244445.805270981</v>
      </c>
      <c r="AK37" s="3">
        <f>(AA37-실제값!AA37)^2</f>
        <v>103827988.9296663</v>
      </c>
      <c r="AL37" s="3">
        <f>(AB37-실제값!AB37)^2</f>
        <v>159643403.72792703</v>
      </c>
      <c r="AM37" s="3">
        <f>(AC37-실제값!AC37)^2</f>
        <v>165697405.89051133</v>
      </c>
      <c r="AN37" s="3">
        <f>(AD37-실제값!AD37)^2</f>
        <v>126853449.30250847</v>
      </c>
    </row>
    <row r="38" spans="1:40" x14ac:dyDescent="0.3">
      <c r="A38" s="1">
        <v>34</v>
      </c>
      <c r="B38" s="2">
        <v>24793.069664310977</v>
      </c>
      <c r="C38" s="2">
        <v>21222.447035805413</v>
      </c>
      <c r="D38" s="2">
        <v>18607.861095563225</v>
      </c>
      <c r="E38" s="2">
        <v>17094.124272076449</v>
      </c>
      <c r="F38" s="2">
        <v>16897.237208791837</v>
      </c>
      <c r="G38" s="2">
        <v>16573.006878042055</v>
      </c>
      <c r="H38" s="2">
        <v>16677.951123061008</v>
      </c>
      <c r="I38" s="2">
        <v>16714.063821865402</v>
      </c>
      <c r="J38" s="2">
        <v>16465.711812513182</v>
      </c>
      <c r="K38" s="2">
        <v>15897.758047366369</v>
      </c>
      <c r="L38" s="2">
        <v>16129.950143727305</v>
      </c>
      <c r="M38" s="2">
        <v>16229.112599179716</v>
      </c>
      <c r="N38" s="2">
        <v>16135.710932327282</v>
      </c>
      <c r="O38" s="2">
        <v>15569.702408023773</v>
      </c>
      <c r="P38" s="2">
        <v>15899.715044412023</v>
      </c>
      <c r="Q38" s="2">
        <v>14886.576774963769</v>
      </c>
      <c r="R38" s="2">
        <v>15894.799351361031</v>
      </c>
      <c r="S38" s="2">
        <v>16118.378320171274</v>
      </c>
      <c r="T38" s="2">
        <v>16898.090787271001</v>
      </c>
      <c r="U38" s="2">
        <v>17474.688680106359</v>
      </c>
      <c r="V38" s="2">
        <v>18258.866302994884</v>
      </c>
      <c r="W38" s="8">
        <f>INDEX(전체모델결과!$A$2:$I$910,MATCH(ARIMA2차!$A38&amp;"_"&amp;ARIMA2차!W$3,전체모델결과!$A$2:$A$910,0),6)</f>
        <v>15150.432849846373</v>
      </c>
      <c r="X38" s="8">
        <f>INDEX(전체모델결과!$A$2:$I$910,MATCH(ARIMA2차!$A38&amp;"_"&amp;ARIMA2차!X$3,전체모델결과!$A$2:$A$910,0),6)</f>
        <v>14965.945239825523</v>
      </c>
      <c r="Y38" s="8">
        <f>INDEX(전체모델결과!$A$2:$I$910,MATCH(ARIMA2차!$A38&amp;"_"&amp;ARIMA2차!Y$3,전체모델결과!$A$2:$A$910,0),6)</f>
        <v>14781.267245366704</v>
      </c>
      <c r="Z38" s="8">
        <f>INDEX(전체모델결과!$A$2:$I$910,MATCH(ARIMA2차!$A38&amp;"_"&amp;ARIMA2차!Z$3,전체모델결과!$A$2:$A$910,0),6)</f>
        <v>14596.398866469972</v>
      </c>
      <c r="AA38" s="8">
        <f>INDEX(전체모델결과!$A$2:$I$910,MATCH(ARIMA2차!$A38&amp;"_"&amp;ARIMA2차!AA$3,전체모델결과!$A$2:$A$910,0),6)</f>
        <v>14411.340103135211</v>
      </c>
      <c r="AB38" s="8">
        <f>INDEX(전체모델결과!$A$2:$I$910,MATCH(ARIMA2차!$A38&amp;"_"&amp;ARIMA2차!AB$3,전체모델결과!$A$2:$A$910,0),6)</f>
        <v>14226.090955362539</v>
      </c>
      <c r="AC38" s="8">
        <f>INDEX(전체모델결과!$A$2:$I$910,MATCH(ARIMA2차!$A38&amp;"_"&amp;ARIMA2차!AC$3,전체모델결과!$A$2:$A$910,0),6)</f>
        <v>14040.651423151896</v>
      </c>
      <c r="AD38" s="8">
        <f>INDEX(전체모델결과!$A$2:$I$910,MATCH(ARIMA2차!$A38&amp;"_"&amp;ARIMA2차!AD$3,전체모델결과!$A$2:$A$910,0),6)</f>
        <v>13855.021506503341</v>
      </c>
      <c r="AE38" s="8">
        <f>INDEX(전체모델결과!$A$2:$I$910,MATCH(ARIMA2차!$A38&amp;"_"&amp;ARIMA2차!AE$3,전체모델결과!$A$2:$A$910,0),6)</f>
        <v>13669.201205416757</v>
      </c>
      <c r="AG38" s="3">
        <f>(W38-실제값!W38)^2</f>
        <v>27419768.780805342</v>
      </c>
      <c r="AH38" s="3">
        <f>(X38-실제값!X38)^2</f>
        <v>36841724.208033144</v>
      </c>
      <c r="AI38" s="3">
        <f>(Y38-실제값!Y38)^2</f>
        <v>27751434.541188791</v>
      </c>
      <c r="AJ38" s="3">
        <f>(Z38-실제값!Z38)^2</f>
        <v>41373538.151879609</v>
      </c>
      <c r="AK38" s="3">
        <f>(AA38-실제값!AA38)^2</f>
        <v>107306555.04990284</v>
      </c>
      <c r="AL38" s="3">
        <f>(AB38-실제값!AB38)^2</f>
        <v>158544890.89216644</v>
      </c>
      <c r="AM38" s="3">
        <f>(AC38-실제값!AC38)^2</f>
        <v>153254269.37898993</v>
      </c>
      <c r="AN38" s="3">
        <f>(AD38-실제값!AD38)^2</f>
        <v>125459870.03344849</v>
      </c>
    </row>
    <row r="39" spans="1:40" x14ac:dyDescent="0.3">
      <c r="A39" s="1">
        <v>35</v>
      </c>
      <c r="B39" s="2">
        <v>25382.188737172211</v>
      </c>
      <c r="C39" s="2">
        <v>21957.161514544008</v>
      </c>
      <c r="D39" s="2">
        <v>19571.410562280795</v>
      </c>
      <c r="E39" s="2">
        <v>18177.288842659593</v>
      </c>
      <c r="F39" s="2">
        <v>17936.77688576559</v>
      </c>
      <c r="G39" s="2">
        <v>17019.072830568046</v>
      </c>
      <c r="H39" s="2">
        <v>18072.431335393729</v>
      </c>
      <c r="I39" s="2">
        <v>17695.304924744192</v>
      </c>
      <c r="J39" s="2">
        <v>17556.765921627877</v>
      </c>
      <c r="K39" s="2">
        <v>17687.385150552996</v>
      </c>
      <c r="L39" s="2">
        <v>16722.054899577259</v>
      </c>
      <c r="M39" s="2">
        <v>17449.977129251172</v>
      </c>
      <c r="N39" s="2">
        <v>16306.317113142057</v>
      </c>
      <c r="O39" s="2">
        <v>15789.846792062033</v>
      </c>
      <c r="P39" s="2">
        <v>16628.363774613841</v>
      </c>
      <c r="Q39" s="2">
        <v>15740.936069008734</v>
      </c>
      <c r="R39" s="2">
        <v>15755.087772201272</v>
      </c>
      <c r="S39" s="2">
        <v>16627.783037336892</v>
      </c>
      <c r="T39" s="2">
        <v>16955.609017340572</v>
      </c>
      <c r="U39" s="2">
        <v>17788.395028902738</v>
      </c>
      <c r="V39" s="2">
        <v>19014.031634864892</v>
      </c>
      <c r="W39" s="8">
        <f>INDEX(전체모델결과!$A$2:$I$910,MATCH(ARIMA2차!$A39&amp;"_"&amp;ARIMA2차!W$3,전체모델결과!$A$2:$A$910,0),6)</f>
        <v>15513.188861882431</v>
      </c>
      <c r="X39" s="8">
        <f>INDEX(전체모델결과!$A$2:$I$910,MATCH(ARIMA2차!$A39&amp;"_"&amp;ARIMA2차!X$3,전체모델결과!$A$2:$A$910,0),6)</f>
        <v>15294.77308057918</v>
      </c>
      <c r="Y39" s="8">
        <f>INDEX(전체모델결과!$A$2:$I$910,MATCH(ARIMA2차!$A39&amp;"_"&amp;ARIMA2차!Y$3,전체모델결과!$A$2:$A$910,0),6)</f>
        <v>15076.133094203542</v>
      </c>
      <c r="Z39" s="8">
        <f>INDEX(전체모델결과!$A$2:$I$910,MATCH(ARIMA2차!$A39&amp;"_"&amp;ARIMA2차!Z$3,전체모델결과!$A$2:$A$910,0),6)</f>
        <v>14857.268902755517</v>
      </c>
      <c r="AA39" s="8">
        <f>INDEX(전체모델결과!$A$2:$I$910,MATCH(ARIMA2차!$A39&amp;"_"&amp;ARIMA2차!AA$3,전체모델결과!$A$2:$A$910,0),6)</f>
        <v>14638.180506235221</v>
      </c>
      <c r="AB39" s="8">
        <f>INDEX(전체모델결과!$A$2:$I$910,MATCH(ARIMA2차!$A39&amp;"_"&amp;ARIMA2차!AB$3,전체모델결과!$A$2:$A$910,0),6)</f>
        <v>14418.867904642597</v>
      </c>
      <c r="AC39" s="8">
        <f>INDEX(전체모델결과!$A$2:$I$910,MATCH(ARIMA2차!$A39&amp;"_"&amp;ARIMA2차!AC$3,전체모델결과!$A$2:$A$910,0),6)</f>
        <v>14199.331097977527</v>
      </c>
      <c r="AD39" s="8">
        <f>INDEX(전체모델결과!$A$2:$I$910,MATCH(ARIMA2차!$A39&amp;"_"&amp;ARIMA2차!AD$3,전체모델결과!$A$2:$A$910,0),6)</f>
        <v>13979.570086240186</v>
      </c>
      <c r="AE39" s="8">
        <f>INDEX(전체모델결과!$A$2:$I$910,MATCH(ARIMA2차!$A39&amp;"_"&amp;ARIMA2차!AE$3,전체모델결과!$A$2:$A$910,0),6)</f>
        <v>13759.584869430517</v>
      </c>
      <c r="AG39" s="3">
        <f>(W39-실제값!W39)^2</f>
        <v>25439465.124663856</v>
      </c>
      <c r="AH39" s="3">
        <f>(X39-실제값!X39)^2</f>
        <v>38848298.954045199</v>
      </c>
      <c r="AI39" s="3">
        <f>(Y39-실제값!Y39)^2</f>
        <v>40990398.982593</v>
      </c>
      <c r="AJ39" s="3">
        <f>(Z39-실제값!Z39)^2</f>
        <v>42966731.594407126</v>
      </c>
      <c r="AK39" s="3">
        <f>(AA39-실제값!AA39)^2</f>
        <v>117879474.46719</v>
      </c>
      <c r="AL39" s="3">
        <f>(AB39-실제값!AB39)^2</f>
        <v>184686937.00579318</v>
      </c>
      <c r="AM39" s="3">
        <f>(AC39-실제값!AC39)^2</f>
        <v>156497447.41407523</v>
      </c>
      <c r="AN39" s="3">
        <f>(AD39-실제값!AD39)^2</f>
        <v>148119508.19416881</v>
      </c>
    </row>
    <row r="40" spans="1:40" x14ac:dyDescent="0.3">
      <c r="A40" s="1">
        <v>36</v>
      </c>
      <c r="B40" s="2">
        <v>27675.136865780085</v>
      </c>
      <c r="C40" s="2">
        <v>24572.703164879367</v>
      </c>
      <c r="D40" s="2">
        <v>20544.03381240712</v>
      </c>
      <c r="E40" s="2">
        <v>19540.611416517841</v>
      </c>
      <c r="F40" s="2">
        <v>18818.829122771982</v>
      </c>
      <c r="G40" s="2">
        <v>18909.258300577159</v>
      </c>
      <c r="H40" s="2">
        <v>18945.780457693072</v>
      </c>
      <c r="I40" s="2">
        <v>18347.595515346038</v>
      </c>
      <c r="J40" s="2">
        <v>18700.976911715217</v>
      </c>
      <c r="K40" s="2">
        <v>18034.00328473662</v>
      </c>
      <c r="L40" s="2">
        <v>17516.546800294302</v>
      </c>
      <c r="M40" s="2">
        <v>17719.909663477963</v>
      </c>
      <c r="N40" s="2">
        <v>17410.566318517271</v>
      </c>
      <c r="O40" s="2">
        <v>16649.667758402255</v>
      </c>
      <c r="P40" s="2">
        <v>16961.286810822188</v>
      </c>
      <c r="Q40" s="2">
        <v>16255.310175174211</v>
      </c>
      <c r="R40" s="2">
        <v>16370.680016027994</v>
      </c>
      <c r="S40" s="2">
        <v>17168.857523585812</v>
      </c>
      <c r="T40" s="2">
        <v>17430.83893519788</v>
      </c>
      <c r="U40" s="2">
        <v>18430.064814735932</v>
      </c>
      <c r="V40" s="2">
        <v>19488.445728823855</v>
      </c>
      <c r="W40" s="8">
        <f>INDEX(전체모델결과!$A$2:$I$910,MATCH(ARIMA2차!$A40&amp;"_"&amp;ARIMA2차!W$3,전체모델결과!$A$2:$A$910,0),6)</f>
        <v>15649.346351029817</v>
      </c>
      <c r="X40" s="8">
        <f>INDEX(전체모델결과!$A$2:$I$910,MATCH(ARIMA2차!$A40&amp;"_"&amp;ARIMA2차!X$3,전체모델결과!$A$2:$A$910,0),6)</f>
        <v>15357.656283186516</v>
      </c>
      <c r="Y40" s="8">
        <f>INDEX(전체모델결과!$A$2:$I$910,MATCH(ARIMA2차!$A40&amp;"_"&amp;ARIMA2차!Y$3,전체모델결과!$A$2:$A$910,0),6)</f>
        <v>15065.669286596938</v>
      </c>
      <c r="Z40" s="8">
        <f>INDEX(전체모델결과!$A$2:$I$910,MATCH(ARIMA2차!$A40&amp;"_"&amp;ARIMA2차!Z$3,전체모델결과!$A$2:$A$910,0),6)</f>
        <v>14773.385361261317</v>
      </c>
      <c r="AA40" s="8">
        <f>INDEX(전체모델결과!$A$2:$I$910,MATCH(ARIMA2차!$A40&amp;"_"&amp;ARIMA2차!AA$3,전체모델결과!$A$2:$A$910,0),6)</f>
        <v>14480.804507179535</v>
      </c>
      <c r="AB40" s="8">
        <f>INDEX(전체모델결과!$A$2:$I$910,MATCH(ARIMA2차!$A40&amp;"_"&amp;ARIMA2차!AB$3,전체모델결과!$A$2:$A$910,0),6)</f>
        <v>14187.92672435171</v>
      </c>
      <c r="AC40" s="8">
        <f>INDEX(전체모델결과!$A$2:$I$910,MATCH(ARIMA2차!$A40&amp;"_"&amp;ARIMA2차!AC$3,전체모델결과!$A$2:$A$910,0),6)</f>
        <v>13894.752012777841</v>
      </c>
      <c r="AD40" s="8">
        <f>INDEX(전체모델결과!$A$2:$I$910,MATCH(ARIMA2차!$A40&amp;"_"&amp;ARIMA2차!AD$3,전체모델결과!$A$2:$A$910,0),6)</f>
        <v>13601.280372457812</v>
      </c>
      <c r="AE40" s="8">
        <f>INDEX(전체모델결과!$A$2:$I$910,MATCH(ARIMA2차!$A40&amp;"_"&amp;ARIMA2차!AE$3,전체모델결과!$A$2:$A$910,0),6)</f>
        <v>13307.511803391739</v>
      </c>
      <c r="AG40" s="3">
        <f>(W40-실제값!W40)^2</f>
        <v>34432172.544516817</v>
      </c>
      <c r="AH40" s="3">
        <f>(X40-실제값!X40)^2</f>
        <v>45281755.08021906</v>
      </c>
      <c r="AI40" s="3">
        <f>(Y40-실제값!Y40)^2</f>
        <v>43175009.275652811</v>
      </c>
      <c r="AJ40" s="3">
        <f>(Z40-실제값!Z40)^2</f>
        <v>54863807.651398189</v>
      </c>
      <c r="AK40" s="3">
        <f>(AA40-실제값!AA40)^2</f>
        <v>136526492.25333339</v>
      </c>
      <c r="AL40" s="3">
        <f>(AB40-실제값!AB40)^2</f>
        <v>212232428.93134671</v>
      </c>
      <c r="AM40" s="3">
        <f>(AC40-실제값!AC40)^2</f>
        <v>214919116.56196013</v>
      </c>
      <c r="AN40" s="3">
        <f>(AD40-실제값!AD40)^2</f>
        <v>168824536.34110856</v>
      </c>
    </row>
    <row r="41" spans="1:40" x14ac:dyDescent="0.3">
      <c r="A41" s="1">
        <v>37</v>
      </c>
      <c r="B41" s="2">
        <v>28932.857613754277</v>
      </c>
      <c r="C41" s="2">
        <v>25671.594009421842</v>
      </c>
      <c r="D41" s="2">
        <v>22080.07905032648</v>
      </c>
      <c r="E41" s="2">
        <v>20901.20671418673</v>
      </c>
      <c r="F41" s="2">
        <v>20652.476606441753</v>
      </c>
      <c r="G41" s="2">
        <v>20391.138342771148</v>
      </c>
      <c r="H41" s="2">
        <v>21522.590696940129</v>
      </c>
      <c r="I41" s="2">
        <v>20227.296292733547</v>
      </c>
      <c r="J41" s="2">
        <v>19702.289366414876</v>
      </c>
      <c r="K41" s="2">
        <v>19372.714180949777</v>
      </c>
      <c r="L41" s="2">
        <v>19483.200187174851</v>
      </c>
      <c r="M41" s="2">
        <v>18992.498984504335</v>
      </c>
      <c r="N41" s="2">
        <v>19159.068962445821</v>
      </c>
      <c r="O41" s="2">
        <v>18661.272080929091</v>
      </c>
      <c r="P41" s="2">
        <v>17682.022046503269</v>
      </c>
      <c r="Q41" s="2">
        <v>17193.525337601728</v>
      </c>
      <c r="R41" s="2">
        <v>17419.925779494777</v>
      </c>
      <c r="S41" s="2">
        <v>17934.452312046909</v>
      </c>
      <c r="T41" s="2">
        <v>17650.840685610907</v>
      </c>
      <c r="U41" s="2">
        <v>18766.288470389976</v>
      </c>
      <c r="V41" s="2">
        <v>20200.296566743866</v>
      </c>
      <c r="W41" s="8">
        <f>INDEX(전체모델결과!$A$2:$I$910,MATCH(ARIMA2차!$A41&amp;"_"&amp;ARIMA2차!W$3,전체모델결과!$A$2:$A$910,0),6)</f>
        <v>16364.490317392978</v>
      </c>
      <c r="X41" s="8">
        <f>INDEX(전체모델결과!$A$2:$I$910,MATCH(ARIMA2차!$A41&amp;"_"&amp;ARIMA2차!X$3,전체모델결과!$A$2:$A$910,0),6)</f>
        <v>16020.06524394406</v>
      </c>
      <c r="Y41" s="8">
        <f>INDEX(전체모델결과!$A$2:$I$910,MATCH(ARIMA2차!$A41&amp;"_"&amp;ARIMA2차!Y$3,전체모델결과!$A$2:$A$910,0),6)</f>
        <v>15675.290599468746</v>
      </c>
      <c r="Z41" s="8">
        <f>INDEX(전체모델결과!$A$2:$I$910,MATCH(ARIMA2차!$A41&amp;"_"&amp;ARIMA2차!Z$3,전체모델결과!$A$2:$A$910,0),6)</f>
        <v>15330.166383966804</v>
      </c>
      <c r="AA41" s="8">
        <f>INDEX(전체모델결과!$A$2:$I$910,MATCH(ARIMA2차!$A41&amp;"_"&amp;ARIMA2차!AA$3,전체모델결과!$A$2:$A$910,0),6)</f>
        <v>14984.692597438581</v>
      </c>
      <c r="AB41" s="8">
        <f>INDEX(전체모델결과!$A$2:$I$910,MATCH(ARIMA2차!$A41&amp;"_"&amp;ARIMA2차!AB$3,전체모델결과!$A$2:$A$910,0),6)</f>
        <v>14638.869239883963</v>
      </c>
      <c r="AC41" s="8">
        <f>INDEX(전체모델결과!$A$2:$I$910,MATCH(ARIMA2차!$A41&amp;"_"&amp;ARIMA2차!AC$3,전체모델결과!$A$2:$A$910,0),6)</f>
        <v>14292.696311302716</v>
      </c>
      <c r="AD41" s="8">
        <f>INDEX(전체모델결과!$A$2:$I$910,MATCH(ARIMA2차!$A41&amp;"_"&amp;ARIMA2차!AD$3,전체모델결과!$A$2:$A$910,0),6)</f>
        <v>13946.173811695189</v>
      </c>
      <c r="AE41" s="8">
        <f>INDEX(전체모델결과!$A$2:$I$910,MATCH(ARIMA2차!$A41&amp;"_"&amp;ARIMA2차!AE$3,전체모델결과!$A$2:$A$910,0),6)</f>
        <v>13599.30174106115</v>
      </c>
      <c r="AG41" s="3">
        <f>(W41-실제값!W41)^2</f>
        <v>37418956.292637728</v>
      </c>
      <c r="AH41" s="3">
        <f>(X41-실제값!X41)^2</f>
        <v>51042954.4686689</v>
      </c>
      <c r="AI41" s="3">
        <f>(Y41-실제값!Y41)^2</f>
        <v>45497324.236943364</v>
      </c>
      <c r="AJ41" s="3">
        <f>(Z41-실제값!Z41)^2</f>
        <v>64682947.910634153</v>
      </c>
      <c r="AK41" s="3">
        <f>(AA41-실제값!AA41)^2</f>
        <v>164453665.24155992</v>
      </c>
      <c r="AL41" s="3">
        <f>(AB41-실제값!AB41)^2</f>
        <v>204498163.91742191</v>
      </c>
      <c r="AM41" s="3">
        <f>(AC41-실제값!AC41)^2</f>
        <v>241306747.12217</v>
      </c>
      <c r="AN41" s="3">
        <f>(AD41-실제값!AD41)^2</f>
        <v>199906114.45671758</v>
      </c>
    </row>
    <row r="42" spans="1:40" x14ac:dyDescent="0.3">
      <c r="A42" s="1">
        <v>38</v>
      </c>
      <c r="B42" s="2">
        <v>31935.568159071459</v>
      </c>
      <c r="C42" s="2">
        <v>27394.556316784649</v>
      </c>
      <c r="D42" s="2">
        <v>23994.459611737526</v>
      </c>
      <c r="E42" s="2">
        <v>22765.838984194444</v>
      </c>
      <c r="F42" s="2">
        <v>22712.82264755476</v>
      </c>
      <c r="G42" s="2">
        <v>22567.525703934334</v>
      </c>
      <c r="H42" s="2">
        <v>23058.164819083991</v>
      </c>
      <c r="I42" s="2">
        <v>22469.162436135666</v>
      </c>
      <c r="J42" s="2">
        <v>21356.835976589715</v>
      </c>
      <c r="K42" s="2">
        <v>20168.980474991564</v>
      </c>
      <c r="L42" s="2">
        <v>20623.755247257195</v>
      </c>
      <c r="M42" s="2">
        <v>20613.642214060208</v>
      </c>
      <c r="N42" s="2">
        <v>20503.021687384095</v>
      </c>
      <c r="O42" s="2">
        <v>19866.113115198412</v>
      </c>
      <c r="P42" s="2">
        <v>19070.768901905722</v>
      </c>
      <c r="Q42" s="2">
        <v>18129.748643204999</v>
      </c>
      <c r="R42" s="2">
        <v>18448.872061100003</v>
      </c>
      <c r="S42" s="2">
        <v>18329.9913326395</v>
      </c>
      <c r="T42" s="2">
        <v>18396.502799231301</v>
      </c>
      <c r="U42" s="2">
        <v>18691.042898785388</v>
      </c>
      <c r="V42" s="2">
        <v>20847.905880653398</v>
      </c>
      <c r="W42" s="8">
        <f>INDEX(전체모델결과!$A$2:$I$910,MATCH(ARIMA2차!$A42&amp;"_"&amp;ARIMA2차!W$3,전체모델결과!$A$2:$A$910,0),6)</f>
        <v>16682.72414352058</v>
      </c>
      <c r="X42" s="8">
        <f>INDEX(전체모델결과!$A$2:$I$910,MATCH(ARIMA2차!$A42&amp;"_"&amp;ARIMA2차!X$3,전체모델결과!$A$2:$A$910,0),6)</f>
        <v>16239.430513966596</v>
      </c>
      <c r="Y42" s="8">
        <f>INDEX(전체모델결과!$A$2:$I$910,MATCH(ARIMA2차!$A42&amp;"_"&amp;ARIMA2차!Y$3,전체모델결과!$A$2:$A$910,0),6)</f>
        <v>15795.689121606178</v>
      </c>
      <c r="Z42" s="8">
        <f>INDEX(전체모델결과!$A$2:$I$910,MATCH(ARIMA2차!$A42&amp;"_"&amp;ARIMA2차!Z$3,전체모델결과!$A$2:$A$910,0),6)</f>
        <v>15351.499966439325</v>
      </c>
      <c r="AA42" s="8">
        <f>INDEX(전체모델결과!$A$2:$I$910,MATCH(ARIMA2차!$A42&amp;"_"&amp;ARIMA2차!AA$3,전체모델결과!$A$2:$A$910,0),6)</f>
        <v>14906.863048465922</v>
      </c>
      <c r="AB42" s="8">
        <f>INDEX(전체모델결과!$A$2:$I$910,MATCH(ARIMA2차!$A42&amp;"_"&amp;ARIMA2차!AB$3,전체모델결과!$A$2:$A$910,0),6)</f>
        <v>14461.778367686085</v>
      </c>
      <c r="AC42" s="8">
        <f>INDEX(전체모델결과!$A$2:$I$910,MATCH(ARIMA2차!$A42&amp;"_"&amp;ARIMA2차!AC$3,전체모델결과!$A$2:$A$910,0),6)</f>
        <v>14016.245924099698</v>
      </c>
      <c r="AD42" s="8">
        <f>INDEX(전체모델결과!$A$2:$I$910,MATCH(ARIMA2차!$A42&amp;"_"&amp;ARIMA2차!AD$3,전체모델결과!$A$2:$A$910,0),6)</f>
        <v>13570.265717706876</v>
      </c>
      <c r="AE42" s="8">
        <f>INDEX(전체모델결과!$A$2:$I$910,MATCH(ARIMA2차!$A42&amp;"_"&amp;ARIMA2차!AE$3,전체모델결과!$A$2:$A$910,0),6)</f>
        <v>13123.837748507503</v>
      </c>
      <c r="AG42" s="3">
        <f>(W42-실제값!W42)^2</f>
        <v>38922396.863527402</v>
      </c>
      <c r="AH42" s="3">
        <f>(X42-실제값!X42)^2</f>
        <v>56999502.86831937</v>
      </c>
      <c r="AI42" s="3">
        <f>(Y42-실제값!Y42)^2</f>
        <v>69087425.031409696</v>
      </c>
      <c r="AJ42" s="3">
        <f>(Z42-실제값!Z42)^2</f>
        <v>79387931.998765469</v>
      </c>
      <c r="AK42" s="3">
        <f>(AA42-실제값!AA42)^2</f>
        <v>171614400.58168718</v>
      </c>
      <c r="AL42" s="3">
        <f>(AB42-실제값!AB42)^2</f>
        <v>258333022.02147472</v>
      </c>
      <c r="AM42" s="3">
        <f>(AC42-실제값!AC42)^2</f>
        <v>234715621.20751128</v>
      </c>
      <c r="AN42" s="3">
        <f>(AD42-실제값!AD42)^2</f>
        <v>230329592.87875301</v>
      </c>
    </row>
    <row r="43" spans="1:40" x14ac:dyDescent="0.3">
      <c r="A43" s="1">
        <v>39</v>
      </c>
      <c r="B43" s="2">
        <v>32046.887871045776</v>
      </c>
      <c r="C43" s="2">
        <v>28389.594220592131</v>
      </c>
      <c r="D43" s="2">
        <v>24151.516453227166</v>
      </c>
      <c r="E43" s="2">
        <v>23989.316192716266</v>
      </c>
      <c r="F43" s="2">
        <v>23672.640360528232</v>
      </c>
      <c r="G43" s="2">
        <v>23530.23480327566</v>
      </c>
      <c r="H43" s="2">
        <v>24246.361911952015</v>
      </c>
      <c r="I43" s="2">
        <v>24049.610737430387</v>
      </c>
      <c r="J43" s="2">
        <v>23602.518150970493</v>
      </c>
      <c r="K43" s="2">
        <v>21915.31060372058</v>
      </c>
      <c r="L43" s="2">
        <v>21793.795518535055</v>
      </c>
      <c r="M43" s="2">
        <v>22022.643041667732</v>
      </c>
      <c r="N43" s="2">
        <v>21239.493043553241</v>
      </c>
      <c r="O43" s="2">
        <v>20567.437461808335</v>
      </c>
      <c r="P43" s="2">
        <v>20607.531908310313</v>
      </c>
      <c r="Q43" s="2">
        <v>19549.454355875714</v>
      </c>
      <c r="R43" s="2">
        <v>19697.909315851535</v>
      </c>
      <c r="S43" s="2">
        <v>19154.612154265003</v>
      </c>
      <c r="T43" s="2">
        <v>19687.203983833402</v>
      </c>
      <c r="U43" s="2">
        <v>20366.286531939386</v>
      </c>
      <c r="V43" s="2">
        <v>21236.55664961983</v>
      </c>
      <c r="W43" s="8">
        <f>INDEX(전체모델결과!$A$2:$I$910,MATCH(ARIMA2차!$A43&amp;"_"&amp;ARIMA2차!W$3,전체모델결과!$A$2:$A$910,0),6)</f>
        <v>18013.1044189448</v>
      </c>
      <c r="X43" s="8">
        <f>INDEX(전체모델결과!$A$2:$I$910,MATCH(ARIMA2차!$A43&amp;"_"&amp;ARIMA2차!X$3,전체모델결과!$A$2:$A$910,0),6)</f>
        <v>17588.852275660145</v>
      </c>
      <c r="Y43" s="8">
        <f>INDEX(전체모델결과!$A$2:$I$910,MATCH(ARIMA2차!$A43&amp;"_"&amp;ARIMA2차!Y$3,전체모델결과!$A$2:$A$910,0),6)</f>
        <v>17164.170596217853</v>
      </c>
      <c r="Z43" s="8">
        <f>INDEX(전체모델결과!$A$2:$I$910,MATCH(ARIMA2차!$A43&amp;"_"&amp;ARIMA2차!Z$3,전체모델결과!$A$2:$A$910,0),6)</f>
        <v>16739.059380617924</v>
      </c>
      <c r="AA43" s="8">
        <f>INDEX(전체모델결과!$A$2:$I$910,MATCH(ARIMA2차!$A43&amp;"_"&amp;ARIMA2차!AA$3,전체모델결과!$A$2:$A$910,0),6)</f>
        <v>16313.518628860358</v>
      </c>
      <c r="AB43" s="8">
        <f>INDEX(전체모델결과!$A$2:$I$910,MATCH(ARIMA2차!$A43&amp;"_"&amp;ARIMA2차!AB$3,전체모델결과!$A$2:$A$910,0),6)</f>
        <v>15887.548340945388</v>
      </c>
      <c r="AC43" s="8">
        <f>INDEX(전체모델결과!$A$2:$I$910,MATCH(ARIMA2차!$A43&amp;"_"&amp;ARIMA2차!AC$3,전체모델결과!$A$2:$A$910,0),6)</f>
        <v>15461.148516872665</v>
      </c>
      <c r="AD43" s="8">
        <f>INDEX(전체모델결과!$A$2:$I$910,MATCH(ARIMA2차!$A43&amp;"_"&amp;ARIMA2차!AD$3,전체모델결과!$A$2:$A$910,0),6)</f>
        <v>15034.319156642421</v>
      </c>
      <c r="AE43" s="8">
        <f>INDEX(전체모델결과!$A$2:$I$910,MATCH(ARIMA2차!$A43&amp;"_"&amp;ARIMA2차!AE$3,전체모델결과!$A$2:$A$910,0),6)</f>
        <v>14607.060260254657</v>
      </c>
      <c r="AG43" s="3">
        <f>(W43-실제값!W43)^2</f>
        <v>34203302.778194085</v>
      </c>
      <c r="AH43" s="3">
        <f>(X43-실제값!X43)^2</f>
        <v>48068978.300145596</v>
      </c>
      <c r="AI43" s="3">
        <f>(Y43-실제값!Y43)^2</f>
        <v>65506447.086368836</v>
      </c>
      <c r="AJ43" s="3">
        <f>(Z43-실제값!Z43)^2</f>
        <v>73055556.258704752</v>
      </c>
      <c r="AK43" s="3">
        <f>(AA43-실제값!AA43)^2</f>
        <v>189829976.1187627</v>
      </c>
      <c r="AL43" s="3">
        <f>(AB43-실제값!AB43)^2</f>
        <v>259127510.29139978</v>
      </c>
      <c r="AM43" s="3">
        <f>(AC43-실제값!AC43)^2</f>
        <v>252172145.57235596</v>
      </c>
      <c r="AN43" s="3">
        <f>(AD43-실제값!AD43)^2</f>
        <v>223818829.49044332</v>
      </c>
    </row>
    <row r="44" spans="1:40" x14ac:dyDescent="0.3">
      <c r="A44" s="1">
        <v>40</v>
      </c>
      <c r="B44" s="2">
        <v>33349.652071036413</v>
      </c>
      <c r="C44" s="2">
        <v>30495.120211159276</v>
      </c>
      <c r="D44" s="2">
        <v>27246.891999656251</v>
      </c>
      <c r="E44" s="2">
        <v>25378.558131596725</v>
      </c>
      <c r="F44" s="2">
        <v>24864.623008491537</v>
      </c>
      <c r="G44" s="2">
        <v>25738.465904938272</v>
      </c>
      <c r="H44" s="2">
        <v>25806.225818227042</v>
      </c>
      <c r="I44" s="2">
        <v>26703.032612108585</v>
      </c>
      <c r="J44" s="2">
        <v>25487.663333874705</v>
      </c>
      <c r="K44" s="2">
        <v>24427.738921409556</v>
      </c>
      <c r="L44" s="2">
        <v>24294.105855480204</v>
      </c>
      <c r="M44" s="2">
        <v>23807.650279962618</v>
      </c>
      <c r="N44" s="2">
        <v>22943.962983050089</v>
      </c>
      <c r="O44" s="2">
        <v>21877.042932508881</v>
      </c>
      <c r="P44" s="2">
        <v>22466.22426560452</v>
      </c>
      <c r="Q44" s="2">
        <v>20662.600211647885</v>
      </c>
      <c r="R44" s="2">
        <v>21373.923157771755</v>
      </c>
      <c r="S44" s="2">
        <v>20872.81156692731</v>
      </c>
      <c r="T44" s="2">
        <v>20934.528288978589</v>
      </c>
      <c r="U44" s="2">
        <v>21293.076638846025</v>
      </c>
      <c r="V44" s="2">
        <v>22024.543197381045</v>
      </c>
      <c r="W44" s="8">
        <f>INDEX(전체모델결과!$A$2:$I$910,MATCH(ARIMA2차!$A44&amp;"_"&amp;ARIMA2차!W$3,전체모델결과!$A$2:$A$910,0),6)</f>
        <v>19253.42962356261</v>
      </c>
      <c r="X44" s="8">
        <f>INDEX(전체모델결과!$A$2:$I$910,MATCH(ARIMA2차!$A44&amp;"_"&amp;ARIMA2차!X$3,전체모델결과!$A$2:$A$910,0),6)</f>
        <v>18783.436609917087</v>
      </c>
      <c r="Y44" s="8">
        <f>INDEX(전체모델결과!$A$2:$I$910,MATCH(ARIMA2차!$A44&amp;"_"&amp;ARIMA2차!Y$3,전체모델결과!$A$2:$A$910,0),6)</f>
        <v>18312.968094708864</v>
      </c>
      <c r="Z44" s="8">
        <f>INDEX(전체모델결과!$A$2:$I$910,MATCH(ARIMA2차!$A44&amp;"_"&amp;ARIMA2차!Z$3,전체모델결과!$A$2:$A$910,0),6)</f>
        <v>17842.024077938055</v>
      </c>
      <c r="AA44" s="8">
        <f>INDEX(전체모델결과!$A$2:$I$910,MATCH(ARIMA2차!$A44&amp;"_"&amp;ARIMA2차!AA$3,전체모델결과!$A$2:$A$910,0),6)</f>
        <v>17370.604559604544</v>
      </c>
      <c r="AB44" s="8">
        <f>INDEX(전체모델결과!$A$2:$I$910,MATCH(ARIMA2차!$A44&amp;"_"&amp;ARIMA2차!AB$3,전체모델결과!$A$2:$A$910,0),6)</f>
        <v>16898.709539708332</v>
      </c>
      <c r="AC44" s="8">
        <f>INDEX(전체모델결과!$A$2:$I$910,MATCH(ARIMA2차!$A44&amp;"_"&amp;ARIMA2차!AC$3,전체모델결과!$A$2:$A$910,0),6)</f>
        <v>16426.339018249419</v>
      </c>
      <c r="AD44" s="8">
        <f>INDEX(전체모델결과!$A$2:$I$910,MATCH(ARIMA2차!$A44&amp;"_"&amp;ARIMA2차!AD$3,전체모델결과!$A$2:$A$910,0),6)</f>
        <v>15953.49299522792</v>
      </c>
      <c r="AE44" s="8">
        <f>INDEX(전체모델결과!$A$2:$I$910,MATCH(ARIMA2차!$A44&amp;"_"&amp;ARIMA2차!AE$3,전체모델결과!$A$2:$A$910,0),6)</f>
        <v>15480.17147064372</v>
      </c>
      <c r="AG44" s="3">
        <f>(W44-실제값!W44)^2</f>
        <v>18633521.599308066</v>
      </c>
      <c r="AH44" s="3">
        <f>(X44-실제값!X44)^2</f>
        <v>52389391.682614565</v>
      </c>
      <c r="AI44" s="3">
        <f>(Y44-실제값!Y44)^2</f>
        <v>48828468.070372604</v>
      </c>
      <c r="AJ44" s="3">
        <f>(Z44-실제값!Z44)^2</f>
        <v>98982095.734632254</v>
      </c>
      <c r="AK44" s="3">
        <f>(AA44-실제값!AA44)^2</f>
        <v>211352348.55169955</v>
      </c>
      <c r="AL44" s="3">
        <f>(AB44-실제값!AB44)^2</f>
        <v>262067186.35339826</v>
      </c>
      <c r="AM44" s="3">
        <f>(AC44-실제값!AC44)^2</f>
        <v>262019341.80336085</v>
      </c>
      <c r="AN44" s="3">
        <f>(AD44-실제값!AD44)^2</f>
        <v>240656421.59058166</v>
      </c>
    </row>
    <row r="45" spans="1:40" x14ac:dyDescent="0.3">
      <c r="A45" s="1">
        <v>41</v>
      </c>
      <c r="B45" s="2">
        <v>37223.987780284428</v>
      </c>
      <c r="C45" s="2">
        <v>33892.312535185956</v>
      </c>
      <c r="D45" s="2">
        <v>30347.420006017903</v>
      </c>
      <c r="E45" s="2">
        <v>28863.673237270676</v>
      </c>
      <c r="F45" s="2">
        <v>28421.763661439498</v>
      </c>
      <c r="G45" s="2">
        <v>28288.274384118478</v>
      </c>
      <c r="H45" s="2">
        <v>28274.984814963362</v>
      </c>
      <c r="I45" s="2">
        <v>27990.806184200395</v>
      </c>
      <c r="J45" s="2">
        <v>28134.833313864416</v>
      </c>
      <c r="K45" s="2">
        <v>26964.505420500293</v>
      </c>
      <c r="L45" s="2">
        <v>26428.469360822866</v>
      </c>
      <c r="M45" s="2">
        <v>25356.925423761262</v>
      </c>
      <c r="N45" s="2">
        <v>24634.880745422775</v>
      </c>
      <c r="O45" s="2">
        <v>24378.69341758926</v>
      </c>
      <c r="P45" s="2">
        <v>24478.004362005457</v>
      </c>
      <c r="Q45" s="2">
        <v>22800.053927378838</v>
      </c>
      <c r="R45" s="2">
        <v>22785.596842540068</v>
      </c>
      <c r="S45" s="2">
        <v>22582.257521186464</v>
      </c>
      <c r="T45" s="2">
        <v>21880.997539455257</v>
      </c>
      <c r="U45" s="2">
        <v>23325.560537101941</v>
      </c>
      <c r="V45" s="2">
        <v>23646.435052805569</v>
      </c>
      <c r="W45" s="8">
        <f>INDEX(전체모델결과!$A$2:$I$910,MATCH(ARIMA2차!$A45&amp;"_"&amp;ARIMA2차!W$3,전체모델결과!$A$2:$A$910,0),6)</f>
        <v>20416.916111492785</v>
      </c>
      <c r="X45" s="8">
        <f>INDEX(전체모델결과!$A$2:$I$910,MATCH(ARIMA2차!$A45&amp;"_"&amp;ARIMA2차!X$3,전체모델결과!$A$2:$A$910,0),6)</f>
        <v>19841.272507410729</v>
      </c>
      <c r="Y45" s="8">
        <f>INDEX(전체모델결과!$A$2:$I$910,MATCH(ARIMA2차!$A45&amp;"_"&amp;ARIMA2차!Y$3,전체모델결과!$A$2:$A$910,0),6)</f>
        <v>19265.048069374869</v>
      </c>
      <c r="Z45" s="8">
        <f>INDEX(전체모델결과!$A$2:$I$910,MATCH(ARIMA2차!$A45&amp;"_"&amp;ARIMA2차!Z$3,전체모델결과!$A$2:$A$910,0),6)</f>
        <v>18688.242797384737</v>
      </c>
      <c r="AA45" s="8">
        <f>INDEX(전체모델결과!$A$2:$I$910,MATCH(ARIMA2차!$A45&amp;"_"&amp;ARIMA2차!AA$3,전체모델결과!$A$2:$A$910,0),6)</f>
        <v>18110.856691440567</v>
      </c>
      <c r="AB45" s="8">
        <f>INDEX(전체모델결과!$A$2:$I$910,MATCH(ARIMA2차!$A45&amp;"_"&amp;ARIMA2차!AB$3,전체모델결과!$A$2:$A$910,0),6)</f>
        <v>17532.889751542592</v>
      </c>
      <c r="AC45" s="8">
        <f>INDEX(전체모델결과!$A$2:$I$910,MATCH(ARIMA2차!$A45&amp;"_"&amp;ARIMA2차!AC$3,전체모델결과!$A$2:$A$910,0),6)</f>
        <v>16954.341977690579</v>
      </c>
      <c r="AD45" s="8">
        <f>INDEX(전체모델결과!$A$2:$I$910,MATCH(ARIMA2차!$A45&amp;"_"&amp;ARIMA2차!AD$3,전체모델결과!$A$2:$A$910,0),6)</f>
        <v>16375.213369884063</v>
      </c>
      <c r="AE45" s="8">
        <f>INDEX(전체모델결과!$A$2:$I$910,MATCH(ARIMA2차!$A45&amp;"_"&amp;ARIMA2차!AE$3,전체모델결과!$A$2:$A$910,0),6)</f>
        <v>15795.503928123973</v>
      </c>
      <c r="AG45" s="3">
        <f>(W45-실제값!W45)^2</f>
        <v>23907858.714472242</v>
      </c>
      <c r="AH45" s="3">
        <f>(X45-실제값!X45)^2</f>
        <v>36095663.900916748</v>
      </c>
      <c r="AI45" s="3">
        <f>(Y45-실제값!Y45)^2</f>
        <v>55281557.609053366</v>
      </c>
      <c r="AJ45" s="3">
        <f>(Z45-실제값!Z45)^2</f>
        <v>70102705.839068398</v>
      </c>
      <c r="AK45" s="3">
        <f>(AA45-실제값!AA45)^2</f>
        <v>208917360.6923945</v>
      </c>
      <c r="AL45" s="3">
        <f>(AB45-실제값!AB45)^2</f>
        <v>312534819.75418276</v>
      </c>
      <c r="AM45" s="3">
        <f>(AC45-실제값!AC45)^2</f>
        <v>300251966.14052194</v>
      </c>
      <c r="AN45" s="3">
        <f>(AD45-실제값!AD45)^2</f>
        <v>262692031.45447704</v>
      </c>
    </row>
    <row r="46" spans="1:40" x14ac:dyDescent="0.3">
      <c r="A46" s="1">
        <v>42</v>
      </c>
      <c r="B46" s="2">
        <v>39216.04443966096</v>
      </c>
      <c r="C46" s="2">
        <v>34575.506441756494</v>
      </c>
      <c r="D46" s="2">
        <v>31404.432391719391</v>
      </c>
      <c r="E46" s="2">
        <v>30870.298842364969</v>
      </c>
      <c r="F46" s="2">
        <v>30374.67038961763</v>
      </c>
      <c r="G46" s="2">
        <v>30045.242180528458</v>
      </c>
      <c r="H46" s="2">
        <v>29846.734124345763</v>
      </c>
      <c r="I46" s="2">
        <v>30523.70668974533</v>
      </c>
      <c r="J46" s="2">
        <v>30033.750062399722</v>
      </c>
      <c r="K46" s="2">
        <v>29584.979655305538</v>
      </c>
      <c r="L46" s="2">
        <v>29911.615044424103</v>
      </c>
      <c r="M46" s="2">
        <v>29009.369682705863</v>
      </c>
      <c r="N46" s="2">
        <v>26792.321807207685</v>
      </c>
      <c r="O46" s="2">
        <v>25853.997873688342</v>
      </c>
      <c r="P46" s="2">
        <v>26361.902373330682</v>
      </c>
      <c r="Q46" s="2">
        <v>25046.239670117928</v>
      </c>
      <c r="R46" s="2">
        <v>24935.303214486463</v>
      </c>
      <c r="S46" s="2">
        <v>24158.334186963126</v>
      </c>
      <c r="T46" s="2">
        <v>24624.534994592617</v>
      </c>
      <c r="U46" s="2">
        <v>23712.165546685716</v>
      </c>
      <c r="V46" s="2">
        <v>24933.31769504827</v>
      </c>
      <c r="W46" s="8">
        <f>INDEX(전체모델결과!$A$2:$I$910,MATCH(ARIMA2차!$A46&amp;"_"&amp;ARIMA2차!W$3,전체모델결과!$A$2:$A$910,0),6)</f>
        <v>22429.944870403968</v>
      </c>
      <c r="X46" s="8">
        <f>INDEX(전체모델결과!$A$2:$I$910,MATCH(ARIMA2차!$A46&amp;"_"&amp;ARIMA2차!X$3,전체모델결과!$A$2:$A$910,0),6)</f>
        <v>21859.351526415674</v>
      </c>
      <c r="Y46" s="8">
        <f>INDEX(전체모델결과!$A$2:$I$910,MATCH(ARIMA2차!$A46&amp;"_"&amp;ARIMA2차!Y$3,전체모델결과!$A$2:$A$910,0),6)</f>
        <v>21288.181366057601</v>
      </c>
      <c r="Z46" s="8">
        <f>INDEX(전체모델결과!$A$2:$I$910,MATCH(ARIMA2차!$A46&amp;"_"&amp;ARIMA2차!Z$3,전체모델결과!$A$2:$A$910,0),6)</f>
        <v>20716.434389330447</v>
      </c>
      <c r="AA46" s="8">
        <f>INDEX(전체모델결과!$A$2:$I$910,MATCH(ARIMA2차!$A46&amp;"_"&amp;ARIMA2차!AA$3,전체모델결과!$A$2:$A$910,0),6)</f>
        <v>20144.110596233513</v>
      </c>
      <c r="AB46" s="8">
        <f>INDEX(전체모델결과!$A$2:$I$910,MATCH(ARIMA2차!$A46&amp;"_"&amp;ARIMA2차!AB$3,전체모델결과!$A$2:$A$910,0),6)</f>
        <v>19571.2099867668</v>
      </c>
      <c r="AC46" s="8">
        <f>INDEX(전체모델결과!$A$2:$I$910,MATCH(ARIMA2차!$A46&amp;"_"&amp;ARIMA2차!AC$3,전체모델결과!$A$2:$A$910,0),6)</f>
        <v>18997.732560930774</v>
      </c>
      <c r="AD46" s="8">
        <f>INDEX(전체모델결과!$A$2:$I$910,MATCH(ARIMA2차!$A46&amp;"_"&amp;ARIMA2차!AD$3,전체모델결과!$A$2:$A$910,0),6)</f>
        <v>18423.6783187252</v>
      </c>
      <c r="AE46" s="8">
        <f>INDEX(전체모델결과!$A$2:$I$910,MATCH(ARIMA2차!$A46&amp;"_"&amp;ARIMA2차!AE$3,전체모델결과!$A$2:$A$910,0),6)</f>
        <v>17849.047260150081</v>
      </c>
      <c r="AG46" s="3">
        <f>(W46-실제값!W46)^2</f>
        <v>11219950.25142853</v>
      </c>
      <c r="AH46" s="3">
        <f>(X46-실제값!X46)^2</f>
        <v>25642131.351443447</v>
      </c>
      <c r="AI46" s="3">
        <f>(Y46-실제값!Y46)^2</f>
        <v>28811454.586997703</v>
      </c>
      <c r="AJ46" s="3">
        <f>(Z46-실제값!Z46)^2</f>
        <v>70053094.207587242</v>
      </c>
      <c r="AK46" s="3">
        <f>(AA46-실제값!AA46)^2</f>
        <v>160505169.57555255</v>
      </c>
      <c r="AL46" s="3">
        <f>(AB46-실제값!AB46)^2</f>
        <v>277665042.62207741</v>
      </c>
      <c r="AM46" s="3">
        <f>(AC46-실제값!AC46)^2</f>
        <v>273657688.80875546</v>
      </c>
      <c r="AN46" s="3">
        <f>(AD46-실제값!AD46)^2</f>
        <v>254815046.20642149</v>
      </c>
    </row>
    <row r="47" spans="1:40" x14ac:dyDescent="0.3">
      <c r="A47" s="1">
        <v>43</v>
      </c>
      <c r="B47" s="2">
        <v>41159.790091973089</v>
      </c>
      <c r="C47" s="2">
        <v>37565.424583949483</v>
      </c>
      <c r="D47" s="2">
        <v>34690.663821510541</v>
      </c>
      <c r="E47" s="2">
        <v>33940.519907851143</v>
      </c>
      <c r="F47" s="2">
        <v>34127.405009881746</v>
      </c>
      <c r="G47" s="2">
        <v>33891.901170420409</v>
      </c>
      <c r="H47" s="2">
        <v>33430.368314499174</v>
      </c>
      <c r="I47" s="2">
        <v>32989.356470035542</v>
      </c>
      <c r="J47" s="2">
        <v>33193.271188163344</v>
      </c>
      <c r="K47" s="2">
        <v>31225.018724952362</v>
      </c>
      <c r="L47" s="2">
        <v>31692.596937188035</v>
      </c>
      <c r="M47" s="2">
        <v>31558.875987975327</v>
      </c>
      <c r="N47" s="2">
        <v>30050.395452213543</v>
      </c>
      <c r="O47" s="2">
        <v>28244.114945417918</v>
      </c>
      <c r="P47" s="2">
        <v>27290.783343902294</v>
      </c>
      <c r="Q47" s="2">
        <v>26138.258705086722</v>
      </c>
      <c r="R47" s="2">
        <v>26926.779651458986</v>
      </c>
      <c r="S47" s="2">
        <v>26346.158507597855</v>
      </c>
      <c r="T47" s="2">
        <v>26359.522398356174</v>
      </c>
      <c r="U47" s="2">
        <v>25805.39156277286</v>
      </c>
      <c r="V47" s="2">
        <v>25924.918408496796</v>
      </c>
      <c r="W47" s="8">
        <f>INDEX(전체모델결과!$A$2:$I$910,MATCH(ARIMA2차!$A47&amp;"_"&amp;ARIMA2차!W$3,전체모델결과!$A$2:$A$910,0),6)</f>
        <v>23837.710530377924</v>
      </c>
      <c r="X47" s="8">
        <f>INDEX(전체모델결과!$A$2:$I$910,MATCH(ARIMA2차!$A47&amp;"_"&amp;ARIMA2차!X$3,전체모델결과!$A$2:$A$910,0),6)</f>
        <v>23174.747367812786</v>
      </c>
      <c r="Y47" s="8">
        <f>INDEX(전체모델결과!$A$2:$I$910,MATCH(ARIMA2차!$A47&amp;"_"&amp;ARIMA2차!Y$3,전체모델결과!$A$2:$A$910,0),6)</f>
        <v>22511.115105174715</v>
      </c>
      <c r="Z47" s="8">
        <f>INDEX(전체모델결과!$A$2:$I$910,MATCH(ARIMA2차!$A47&amp;"_"&amp;ARIMA2차!Z$3,전체모델결과!$A$2:$A$910,0),6)</f>
        <v>21846.813742463477</v>
      </c>
      <c r="AA47" s="8">
        <f>INDEX(전체모델결과!$A$2:$I$910,MATCH(ARIMA2차!$A47&amp;"_"&amp;ARIMA2차!AA$3,전체모델결과!$A$2:$A$910,0),6)</f>
        <v>21181.843279679073</v>
      </c>
      <c r="AB47" s="8">
        <f>INDEX(전체모델결과!$A$2:$I$910,MATCH(ARIMA2차!$A47&amp;"_"&amp;ARIMA2차!AB$3,전체모델결과!$A$2:$A$910,0),6)</f>
        <v>20516.203716821736</v>
      </c>
      <c r="AC47" s="8">
        <f>INDEX(전체모델결과!$A$2:$I$910,MATCH(ARIMA2차!$A47&amp;"_"&amp;ARIMA2차!AC$3,전체모델결과!$A$2:$A$910,0),6)</f>
        <v>19849.895053891232</v>
      </c>
      <c r="AD47" s="8">
        <f>INDEX(전체모델결과!$A$2:$I$910,MATCH(ARIMA2차!$A47&amp;"_"&amp;ARIMA2차!AD$3,전체모델결과!$A$2:$A$910,0),6)</f>
        <v>19182.91729088733</v>
      </c>
      <c r="AE47" s="8">
        <f>INDEX(전체모델결과!$A$2:$I$910,MATCH(ARIMA2차!$A47&amp;"_"&amp;ARIMA2차!AE$3,전체모델결과!$A$2:$A$910,0),6)</f>
        <v>18515.270427810494</v>
      </c>
      <c r="AG47" s="3">
        <f>(W47-실제값!W47)^2</f>
        <v>25004105.650676705</v>
      </c>
      <c r="AH47" s="3">
        <f>(X47-실제값!X47)^2</f>
        <v>27756312.51649341</v>
      </c>
      <c r="AI47" s="3">
        <f>(Y47-실제값!Y47)^2</f>
        <v>32940558.466374166</v>
      </c>
      <c r="AJ47" s="3">
        <f>(Z47-실제값!Z47)^2</f>
        <v>45664471.31591934</v>
      </c>
      <c r="AK47" s="3">
        <f>(AA47-실제값!AA47)^2</f>
        <v>180696386.97560489</v>
      </c>
      <c r="AL47" s="3">
        <f>(AB47-실제값!AB47)^2</f>
        <v>288211556.12742579</v>
      </c>
      <c r="AM47" s="3">
        <f>(AC47-실제값!AC47)^2</f>
        <v>291180412.29508513</v>
      </c>
      <c r="AN47" s="3">
        <f>(AD47-실제값!AD47)^2</f>
        <v>312943767.57669348</v>
      </c>
    </row>
    <row r="48" spans="1:40" x14ac:dyDescent="0.3">
      <c r="A48" s="1">
        <v>44</v>
      </c>
      <c r="B48" s="2">
        <v>41604.609824497704</v>
      </c>
      <c r="C48" s="2">
        <v>39572.105004873629</v>
      </c>
      <c r="D48" s="2">
        <v>35906.344757771709</v>
      </c>
      <c r="E48" s="2">
        <v>36970.257409908605</v>
      </c>
      <c r="F48" s="2">
        <v>36392.533786788932</v>
      </c>
      <c r="G48" s="2">
        <v>36297.905654270726</v>
      </c>
      <c r="H48" s="2">
        <v>36287.286218733738</v>
      </c>
      <c r="I48" s="2">
        <v>36318.436525366385</v>
      </c>
      <c r="J48" s="2">
        <v>36092.7706882083</v>
      </c>
      <c r="K48" s="2">
        <v>33889.285945120675</v>
      </c>
      <c r="L48" s="2">
        <v>34834.517654502059</v>
      </c>
      <c r="M48" s="2">
        <v>33558.705334706377</v>
      </c>
      <c r="N48" s="2">
        <v>33718.509309746471</v>
      </c>
      <c r="O48" s="2">
        <v>32261.991729627498</v>
      </c>
      <c r="P48" s="2">
        <v>30924.548110267046</v>
      </c>
      <c r="Q48" s="2">
        <v>29252.959368344633</v>
      </c>
      <c r="R48" s="2">
        <v>28284.215119163335</v>
      </c>
      <c r="S48" s="2">
        <v>28531.106951323665</v>
      </c>
      <c r="T48" s="2">
        <v>28813.834812296416</v>
      </c>
      <c r="U48" s="2">
        <v>28101.930935332704</v>
      </c>
      <c r="V48" s="2">
        <v>29270.728884635195</v>
      </c>
      <c r="W48" s="8">
        <f>INDEX(전체모델결과!$A$2:$I$910,MATCH(ARIMA2차!$A48&amp;"_"&amp;ARIMA2차!W$3,전체모델결과!$A$2:$A$910,0),6)</f>
        <v>26992.908489114838</v>
      </c>
      <c r="X48" s="8">
        <f>INDEX(전체모델결과!$A$2:$I$910,MATCH(ARIMA2차!$A48&amp;"_"&amp;ARIMA2차!X$3,전체모델결과!$A$2:$A$910,0),6)</f>
        <v>26381.956579809543</v>
      </c>
      <c r="Y48" s="8">
        <f>INDEX(전체모델결과!$A$2:$I$910,MATCH(ARIMA2차!$A48&amp;"_"&amp;ARIMA2차!Y$3,전체모델결과!$A$2:$A$910,0),6)</f>
        <v>25770.385591427563</v>
      </c>
      <c r="Z48" s="8">
        <f>INDEX(전체모델결과!$A$2:$I$910,MATCH(ARIMA2차!$A48&amp;"_"&amp;ARIMA2차!Z$3,전체모델결과!$A$2:$A$910,0),6)</f>
        <v>25158.195523969131</v>
      </c>
      <c r="AA48" s="8">
        <f>INDEX(전체모델결과!$A$2:$I$910,MATCH(ARIMA2차!$A48&amp;"_"&amp;ARIMA2차!AA$3,전체모델결과!$A$2:$A$910,0),6)</f>
        <v>24545.386377433781</v>
      </c>
      <c r="AB48" s="8">
        <f>INDEX(전체모델결과!$A$2:$I$910,MATCH(ARIMA2차!$A48&amp;"_"&amp;ARIMA2차!AB$3,전체모델결과!$A$2:$A$910,0),6)</f>
        <v>23931.958151821746</v>
      </c>
      <c r="AC48" s="8">
        <f>INDEX(전체모델결과!$A$2:$I$910,MATCH(ARIMA2차!$A48&amp;"_"&amp;ARIMA2차!AC$3,전체모델결과!$A$2:$A$910,0),6)</f>
        <v>23317.910847133026</v>
      </c>
      <c r="AD48" s="8">
        <f>INDEX(전체모델결과!$A$2:$I$910,MATCH(ARIMA2차!$A48&amp;"_"&amp;ARIMA2차!AD$3,전체모델결과!$A$2:$A$910,0),6)</f>
        <v>22703.24446336762</v>
      </c>
      <c r="AE48" s="8">
        <f>INDEX(전체모델결과!$A$2:$I$910,MATCH(ARIMA2차!$A48&amp;"_"&amp;ARIMA2차!AE$3,전체모델결과!$A$2:$A$910,0),6)</f>
        <v>22087.959000525763</v>
      </c>
      <c r="AG48" s="3">
        <f>(W48-실제값!W48)^2</f>
        <v>8455945.8478577938</v>
      </c>
      <c r="AH48" s="3">
        <f>(X48-실제값!X48)^2</f>
        <v>10941667.854594488</v>
      </c>
      <c r="AI48" s="3">
        <f>(Y48-실제값!Y48)^2</f>
        <v>26566105.100951798</v>
      </c>
      <c r="AJ48" s="3">
        <f>(Z48-실제값!Z48)^2</f>
        <v>31579571.623518407</v>
      </c>
      <c r="AK48" s="3">
        <f>(AA48-실제값!AA48)^2</f>
        <v>106595518.36697763</v>
      </c>
      <c r="AL48" s="3">
        <f>(AB48-실제값!AB48)^2</f>
        <v>230548521.30246663</v>
      </c>
      <c r="AM48" s="3">
        <f>(AC48-실제값!AC48)^2</f>
        <v>253080204.12412551</v>
      </c>
      <c r="AN48" s="3">
        <f>(AD48-실제값!AD48)^2</f>
        <v>254321918.58375219</v>
      </c>
    </row>
    <row r="49" spans="1:40" x14ac:dyDescent="0.3">
      <c r="A49" s="1">
        <v>45</v>
      </c>
      <c r="B49" s="2">
        <v>44044.978873547727</v>
      </c>
      <c r="C49" s="2">
        <v>42409.475024800864</v>
      </c>
      <c r="D49" s="2">
        <v>39534.507874800191</v>
      </c>
      <c r="E49" s="2">
        <v>38407.683416375701</v>
      </c>
      <c r="F49" s="2">
        <v>38011.910609597799</v>
      </c>
      <c r="G49" s="2">
        <v>38477.305619676496</v>
      </c>
      <c r="H49" s="2">
        <v>38841.980131799311</v>
      </c>
      <c r="I49" s="2">
        <v>39050.33125894823</v>
      </c>
      <c r="J49" s="2">
        <v>38364.04077524168</v>
      </c>
      <c r="K49" s="2">
        <v>38137.822127750951</v>
      </c>
      <c r="L49" s="2">
        <v>38049.234744287467</v>
      </c>
      <c r="M49" s="2">
        <v>36340.374921323499</v>
      </c>
      <c r="N49" s="2">
        <v>36281.974129714799</v>
      </c>
      <c r="O49" s="2">
        <v>34993.914968100165</v>
      </c>
      <c r="P49" s="2">
        <v>34362.97457849807</v>
      </c>
      <c r="Q49" s="2">
        <v>32364.613681650553</v>
      </c>
      <c r="R49" s="2">
        <v>31550.83782669744</v>
      </c>
      <c r="S49" s="2">
        <v>30582.426215361196</v>
      </c>
      <c r="T49" s="2">
        <v>30778.971188677489</v>
      </c>
      <c r="U49" s="2">
        <v>31264.413304706915</v>
      </c>
      <c r="V49" s="2">
        <v>31361.700748783602</v>
      </c>
      <c r="W49" s="8">
        <f>INDEX(전체모델결과!$A$2:$I$910,MATCH(ARIMA2차!$A49&amp;"_"&amp;ARIMA2차!W$3,전체모델결과!$A$2:$A$910,0),6)</f>
        <v>29783.551358133554</v>
      </c>
      <c r="X49" s="8">
        <f>INDEX(전체모델결과!$A$2:$I$910,MATCH(ARIMA2차!$A49&amp;"_"&amp;ARIMA2차!X$3,전체모델결과!$A$2:$A$910,0),6)</f>
        <v>29182.51967726252</v>
      </c>
      <c r="Y49" s="8">
        <f>INDEX(전체모델결과!$A$2:$I$910,MATCH(ARIMA2차!$A49&amp;"_"&amp;ARIMA2차!Y$3,전체모델결과!$A$2:$A$910,0),6)</f>
        <v>28580.877381351078</v>
      </c>
      <c r="Z49" s="8">
        <f>INDEX(전체모델결과!$A$2:$I$910,MATCH(ARIMA2차!$A49&amp;"_"&amp;ARIMA2차!Z$3,전체모델결과!$A$2:$A$910,0),6)</f>
        <v>27978.624470399925</v>
      </c>
      <c r="AA49" s="8">
        <f>INDEX(전체모델결과!$A$2:$I$910,MATCH(ARIMA2차!$A49&amp;"_"&amp;ARIMA2차!AA$3,전체모델결과!$A$2:$A$910,0),6)</f>
        <v>27375.760944408365</v>
      </c>
      <c r="AB49" s="8">
        <f>INDEX(전체모델결과!$A$2:$I$910,MATCH(ARIMA2차!$A49&amp;"_"&amp;ARIMA2차!AB$3,전체모델결과!$A$2:$A$910,0),6)</f>
        <v>26772.286803377327</v>
      </c>
      <c r="AC49" s="8">
        <f>INDEX(전체모델결과!$A$2:$I$910,MATCH(ARIMA2차!$A49&amp;"_"&amp;ARIMA2차!AC$3,전체모델결과!$A$2:$A$910,0),6)</f>
        <v>26168.20204730588</v>
      </c>
      <c r="AD49" s="8">
        <f>INDEX(전체모델결과!$A$2:$I$910,MATCH(ARIMA2차!$A49&amp;"_"&amp;ARIMA2차!AD$3,전체모델결과!$A$2:$A$910,0),6)</f>
        <v>25563.506676194491</v>
      </c>
      <c r="AE49" s="8">
        <f>INDEX(전체모델결과!$A$2:$I$910,MATCH(ARIMA2차!$A49&amp;"_"&amp;ARIMA2차!AE$3,전체모델결과!$A$2:$A$910,0),6)</f>
        <v>24958.200690043159</v>
      </c>
      <c r="AG49" s="3">
        <f>(W49-실제값!W49)^2</f>
        <v>5883361.5134892147</v>
      </c>
      <c r="AH49" s="3">
        <f>(X49-실제값!X49)^2</f>
        <v>15202575.121672194</v>
      </c>
      <c r="AI49" s="3">
        <f>(Y49-실제값!Y49)^2</f>
        <v>18129644.104926035</v>
      </c>
      <c r="AJ49" s="3">
        <f>(Z49-실제값!Z49)^2</f>
        <v>24912280.45510824</v>
      </c>
      <c r="AK49" s="3">
        <f>(AA49-실제값!AA49)^2</f>
        <v>105790174.09184355</v>
      </c>
      <c r="AL49" s="3">
        <f>(AB49-실제값!AB49)^2</f>
        <v>160845405.08075392</v>
      </c>
      <c r="AM49" s="3">
        <f>(AC49-실제값!AC49)^2</f>
        <v>205876703.08986047</v>
      </c>
      <c r="AN49" s="3">
        <f>(AD49-실제값!AD49)^2</f>
        <v>209270652.18683523</v>
      </c>
    </row>
    <row r="50" spans="1:40" x14ac:dyDescent="0.3">
      <c r="A50" s="1">
        <v>46</v>
      </c>
      <c r="B50" s="2">
        <v>47058.371519513254</v>
      </c>
      <c r="C50" s="2">
        <v>45159.540138030614</v>
      </c>
      <c r="D50" s="2">
        <v>42619.787945644312</v>
      </c>
      <c r="E50" s="2">
        <v>42520.296068489115</v>
      </c>
      <c r="F50" s="2">
        <v>43205.255204607034</v>
      </c>
      <c r="G50" s="2">
        <v>42825.612366703717</v>
      </c>
      <c r="H50" s="2">
        <v>42232.799755465152</v>
      </c>
      <c r="I50" s="2">
        <v>42853.420440046801</v>
      </c>
      <c r="J50" s="2">
        <v>43470.296575682944</v>
      </c>
      <c r="K50" s="2">
        <v>41034.613412694263</v>
      </c>
      <c r="L50" s="2">
        <v>40848.065192891067</v>
      </c>
      <c r="M50" s="2">
        <v>39613.61274345417</v>
      </c>
      <c r="N50" s="2">
        <v>39126.989447891639</v>
      </c>
      <c r="O50" s="2">
        <v>38326.795182917151</v>
      </c>
      <c r="P50" s="2">
        <v>37649.086680957902</v>
      </c>
      <c r="Q50" s="2">
        <v>36443.091766427882</v>
      </c>
      <c r="R50" s="2">
        <v>34334.339546359668</v>
      </c>
      <c r="S50" s="2">
        <v>33671.880227795402</v>
      </c>
      <c r="T50" s="2">
        <v>34805.526544320877</v>
      </c>
      <c r="U50" s="2">
        <v>34032.954960680785</v>
      </c>
      <c r="V50" s="2">
        <v>35082.288567923635</v>
      </c>
      <c r="W50" s="8">
        <f>INDEX(전체모델결과!$A$2:$I$910,MATCH(ARIMA2차!$A50&amp;"_"&amp;ARIMA2차!W$3,전체모델결과!$A$2:$A$910,0),6)</f>
        <v>33089.365839156089</v>
      </c>
      <c r="X50" s="8">
        <f>INDEX(전체모델결과!$A$2:$I$910,MATCH(ARIMA2차!$A50&amp;"_"&amp;ARIMA2차!X$3,전체모델결과!$A$2:$A$910,0),6)</f>
        <v>32469.646882859059</v>
      </c>
      <c r="Y50" s="8">
        <f>INDEX(전체모델결과!$A$2:$I$910,MATCH(ARIMA2차!$A50&amp;"_"&amp;ARIMA2차!Y$3,전체모델결과!$A$2:$A$910,0),6)</f>
        <v>31849.297155781416</v>
      </c>
      <c r="Z50" s="8">
        <f>INDEX(전체모델결과!$A$2:$I$910,MATCH(ARIMA2차!$A50&amp;"_"&amp;ARIMA2차!Z$3,전체모델결과!$A$2:$A$910,0),6)</f>
        <v>31228.316657923395</v>
      </c>
      <c r="AA50" s="8">
        <f>INDEX(전체모델결과!$A$2:$I$910,MATCH(ARIMA2차!$A50&amp;"_"&amp;ARIMA2차!AA$3,전체모델결과!$A$2:$A$910,0),6)</f>
        <v>30606.705389284296</v>
      </c>
      <c r="AB50" s="8">
        <f>INDEX(전체모델결과!$A$2:$I$910,MATCH(ARIMA2차!$A50&amp;"_"&amp;ARIMA2차!AB$3,전체모델결과!$A$2:$A$910,0),6)</f>
        <v>29984.463349865051</v>
      </c>
      <c r="AC50" s="8">
        <f>INDEX(전체모델결과!$A$2:$I$910,MATCH(ARIMA2차!$A50&amp;"_"&amp;ARIMA2차!AC$3,전체모델결과!$A$2:$A$910,0),6)</f>
        <v>29361.590539665427</v>
      </c>
      <c r="AD50" s="8">
        <f>INDEX(전체모델결과!$A$2:$I$910,MATCH(ARIMA2차!$A50&amp;"_"&amp;ARIMA2차!AD$3,전체모델결과!$A$2:$A$910,0),6)</f>
        <v>28738.086958684726</v>
      </c>
      <c r="AE50" s="8">
        <f>INDEX(전체모델결과!$A$2:$I$910,MATCH(ARIMA2차!$A50&amp;"_"&amp;ARIMA2차!AE$3,전체모델결과!$A$2:$A$910,0),6)</f>
        <v>28113.952606923645</v>
      </c>
      <c r="AG50" s="3">
        <f>(W50-실제값!W50)^2</f>
        <v>5872406.7153502777</v>
      </c>
      <c r="AH50" s="3">
        <f>(X50-실제값!X50)^2</f>
        <v>10757519.566535734</v>
      </c>
      <c r="AI50" s="3">
        <f>(Y50-실제값!Y50)^2</f>
        <v>11946836.348918814</v>
      </c>
      <c r="AJ50" s="3">
        <f>(Z50-실제값!Z50)^2</f>
        <v>16583547.521499088</v>
      </c>
      <c r="AK50" s="3">
        <f>(AA50-실제값!AA50)^2</f>
        <v>82213750.74439624</v>
      </c>
      <c r="AL50" s="3">
        <f>(AB50-실제값!AB50)^2</f>
        <v>169015826.19980437</v>
      </c>
      <c r="AM50" s="3">
        <f>(AC50-실제값!AC50)^2</f>
        <v>133801269.4315941</v>
      </c>
      <c r="AN50" s="3">
        <f>(AD50-실제값!AD50)^2</f>
        <v>159996897.10241875</v>
      </c>
    </row>
    <row r="51" spans="1:40" x14ac:dyDescent="0.3">
      <c r="A51" s="1">
        <v>47</v>
      </c>
      <c r="B51" s="2">
        <v>48081.796376992606</v>
      </c>
      <c r="C51" s="2">
        <v>48307.517198042333</v>
      </c>
      <c r="D51" s="2">
        <v>45102.153699250019</v>
      </c>
      <c r="E51" s="2">
        <v>45010.730796804593</v>
      </c>
      <c r="F51" s="2">
        <v>45755.699126818508</v>
      </c>
      <c r="G51" s="2">
        <v>46077.310087036654</v>
      </c>
      <c r="H51" s="2">
        <v>46906.991212923509</v>
      </c>
      <c r="I51" s="2">
        <v>45620.764463596694</v>
      </c>
      <c r="J51" s="2">
        <v>46213.520282370133</v>
      </c>
      <c r="K51" s="2">
        <v>45910.66349545827</v>
      </c>
      <c r="L51" s="2">
        <v>44052.866420653481</v>
      </c>
      <c r="M51" s="2">
        <v>43797.875673716924</v>
      </c>
      <c r="N51" s="2">
        <v>41708.866539933086</v>
      </c>
      <c r="O51" s="2">
        <v>41573.746598271326</v>
      </c>
      <c r="P51" s="2">
        <v>41065.093294101316</v>
      </c>
      <c r="Q51" s="2">
        <v>40013.750114216738</v>
      </c>
      <c r="R51" s="2">
        <v>39788.921162603801</v>
      </c>
      <c r="S51" s="2">
        <v>37647.493055470783</v>
      </c>
      <c r="T51" s="2">
        <v>37481.647787914582</v>
      </c>
      <c r="U51" s="2">
        <v>37519.772894367234</v>
      </c>
      <c r="V51" s="2">
        <v>36821.366262491043</v>
      </c>
      <c r="W51" s="8">
        <f>INDEX(전체모델결과!$A$2:$I$910,MATCH(ARIMA2차!$A51&amp;"_"&amp;ARIMA2차!W$3,전체모델결과!$A$2:$A$910,0),6)</f>
        <v>36827.555428158958</v>
      </c>
      <c r="X51" s="8">
        <f>INDEX(전체모델결과!$A$2:$I$910,MATCH(ARIMA2차!$A51&amp;"_"&amp;ARIMA2차!X$3,전체모델결과!$A$2:$A$910,0),6)</f>
        <v>36255.62276454689</v>
      </c>
      <c r="Y51" s="8">
        <f>INDEX(전체모델결과!$A$2:$I$910,MATCH(ARIMA2차!$A51&amp;"_"&amp;ARIMA2차!Y$3,전체모델결과!$A$2:$A$910,0),6)</f>
        <v>35683.104875054676</v>
      </c>
      <c r="Z51" s="8">
        <f>INDEX(전체모델결과!$A$2:$I$910,MATCH(ARIMA2차!$A51&amp;"_"&amp;ARIMA2차!Z$3,전체모델결과!$A$2:$A$910,0),6)</f>
        <v>35110.001759682316</v>
      </c>
      <c r="AA51" s="8">
        <f>INDEX(전체모델결과!$A$2:$I$910,MATCH(ARIMA2차!$A51&amp;"_"&amp;ARIMA2차!AA$3,전체모델결과!$A$2:$A$910,0),6)</f>
        <v>34536.313418429578</v>
      </c>
      <c r="AB51" s="8">
        <f>INDEX(전체모델결과!$A$2:$I$910,MATCH(ARIMA2차!$A51&amp;"_"&amp;ARIMA2차!AB$3,전체모델결과!$A$2:$A$910,0),6)</f>
        <v>33962.039851296693</v>
      </c>
      <c r="AC51" s="8">
        <f>INDEX(전체모델결과!$A$2:$I$910,MATCH(ARIMA2차!$A51&amp;"_"&amp;ARIMA2차!AC$3,전체모델결과!$A$2:$A$910,0),6)</f>
        <v>33387.18105828343</v>
      </c>
      <c r="AD51" s="8">
        <f>INDEX(전체모델결과!$A$2:$I$910,MATCH(ARIMA2차!$A51&amp;"_"&amp;ARIMA2차!AD$3,전체모델결과!$A$2:$A$910,0),6)</f>
        <v>32811.73703939002</v>
      </c>
      <c r="AE51" s="8">
        <f>INDEX(전체모델결과!$A$2:$I$910,MATCH(ARIMA2차!$A51&amp;"_"&amp;ARIMA2차!AE$3,전체모델결과!$A$2:$A$910,0),6)</f>
        <v>32235.707794616232</v>
      </c>
      <c r="AG51" s="3">
        <f>(W51-실제값!W51)^2</f>
        <v>2590972.6648294074</v>
      </c>
      <c r="AH51" s="3">
        <f>(X51-실제값!X51)^2</f>
        <v>9543601.8080588318</v>
      </c>
      <c r="AI51" s="3">
        <f>(Y51-실제값!Y51)^2</f>
        <v>5961319.7915779324</v>
      </c>
      <c r="AJ51" s="3">
        <f>(Z51-실제값!Z51)^2</f>
        <v>7106652.1666158708</v>
      </c>
      <c r="AK51" s="3">
        <f>(AA51-실제값!AA51)^2</f>
        <v>58155793.361425415</v>
      </c>
      <c r="AL51" s="3">
        <f>(AB51-실제값!AB51)^2</f>
        <v>101903523.41105506</v>
      </c>
      <c r="AM51" s="3">
        <f>(AC51-실제값!AC51)^2</f>
        <v>140206500.44133931</v>
      </c>
      <c r="AN51" s="3">
        <f>(AD51-실제값!AD51)^2</f>
        <v>91115447.938589454</v>
      </c>
    </row>
    <row r="52" spans="1:40" x14ac:dyDescent="0.3">
      <c r="A52" s="1">
        <v>48</v>
      </c>
      <c r="B52" s="2">
        <v>58881.172351839712</v>
      </c>
      <c r="C52" s="2">
        <v>49767.109249769121</v>
      </c>
      <c r="D52" s="2">
        <v>49975.399736704479</v>
      </c>
      <c r="E52" s="2">
        <v>48839.561667384645</v>
      </c>
      <c r="F52" s="2">
        <v>49437.391485609682</v>
      </c>
      <c r="G52" s="2">
        <v>51031.947392365997</v>
      </c>
      <c r="H52" s="2">
        <v>50477.067917857654</v>
      </c>
      <c r="I52" s="2">
        <v>50625.88610381601</v>
      </c>
      <c r="J52" s="2">
        <v>50396.801219720335</v>
      </c>
      <c r="K52" s="2">
        <v>48389.106745467521</v>
      </c>
      <c r="L52" s="2">
        <v>48838.247734117882</v>
      </c>
      <c r="M52" s="2">
        <v>48463.471491076903</v>
      </c>
      <c r="N52" s="2">
        <v>46076.771781389361</v>
      </c>
      <c r="O52" s="2">
        <v>45262.76221097754</v>
      </c>
      <c r="P52" s="2">
        <v>44034.159395848248</v>
      </c>
      <c r="Q52" s="2">
        <v>43336.886059240293</v>
      </c>
      <c r="R52" s="2">
        <v>43289.932936455822</v>
      </c>
      <c r="S52" s="2">
        <v>42256.656769600871</v>
      </c>
      <c r="T52" s="2">
        <v>41089.752995220668</v>
      </c>
      <c r="U52" s="2">
        <v>40601.87544842792</v>
      </c>
      <c r="V52" s="2">
        <v>40432.583625263091</v>
      </c>
      <c r="W52" s="8">
        <f>INDEX(전체모델결과!$A$2:$I$910,MATCH(ARIMA2차!$A52&amp;"_"&amp;ARIMA2차!W$3,전체모델결과!$A$2:$A$910,0),6)</f>
        <v>39899.231893700315</v>
      </c>
      <c r="X52" s="8">
        <f>INDEX(전체모델결과!$A$2:$I$910,MATCH(ARIMA2차!$A52&amp;"_"&amp;ARIMA2차!X$3,전체모델결과!$A$2:$A$910,0),6)</f>
        <v>39228.961175048957</v>
      </c>
      <c r="Y52" s="8">
        <f>INDEX(전체모델결과!$A$2:$I$910,MATCH(ARIMA2차!$A52&amp;"_"&amp;ARIMA2차!Y$3,전체모델결과!$A$2:$A$910,0),6)</f>
        <v>38558.006210483378</v>
      </c>
      <c r="Z52" s="8">
        <f>INDEX(전체모델결과!$A$2:$I$910,MATCH(ARIMA2차!$A52&amp;"_"&amp;ARIMA2차!Z$3,전체모델결과!$A$2:$A$910,0),6)</f>
        <v>37886.367000004044</v>
      </c>
      <c r="AA52" s="8">
        <f>INDEX(전체모델결과!$A$2:$I$910,MATCH(ARIMA2차!$A52&amp;"_"&amp;ARIMA2차!AA$3,전체모델결과!$A$2:$A$910,0),6)</f>
        <v>37214.043543610489</v>
      </c>
      <c r="AB52" s="8">
        <f>INDEX(전체모델결과!$A$2:$I$910,MATCH(ARIMA2차!$A52&amp;"_"&amp;ARIMA2차!AB$3,전체모델결과!$A$2:$A$910,0),6)</f>
        <v>36541.035841302946</v>
      </c>
      <c r="AC52" s="8">
        <f>INDEX(전체모델결과!$A$2:$I$910,MATCH(ARIMA2차!$A52&amp;"_"&amp;ARIMA2차!AC$3,전체모델결과!$A$2:$A$910,0),6)</f>
        <v>35867.343893081183</v>
      </c>
      <c r="AD52" s="8">
        <f>INDEX(전체모델결과!$A$2:$I$910,MATCH(ARIMA2차!$A52&amp;"_"&amp;ARIMA2차!AD$3,전체모델결과!$A$2:$A$910,0),6)</f>
        <v>35192.967698945664</v>
      </c>
      <c r="AE52" s="8">
        <f>INDEX(전체모델결과!$A$2:$I$910,MATCH(ARIMA2차!$A52&amp;"_"&amp;ARIMA2차!AE$3,전체모델결과!$A$2:$A$910,0),6)</f>
        <v>34517.907258895924</v>
      </c>
      <c r="AG52" s="3">
        <f>(W52-실제값!W52)^2</f>
        <v>3600698.3299136325</v>
      </c>
      <c r="AH52" s="3">
        <f>(X52-실제값!X52)^2</f>
        <v>6254272.4562840601</v>
      </c>
      <c r="AI52" s="3">
        <f>(Y52-실제값!Y52)^2</f>
        <v>9093340.9419327807</v>
      </c>
      <c r="AJ52" s="3">
        <f>(Z52-실제값!Z52)^2</f>
        <v>12547161.046213258</v>
      </c>
      <c r="AK52" s="3">
        <f>(AA52-실제값!AA52)^2</f>
        <v>70155244.925946474</v>
      </c>
      <c r="AL52" s="3">
        <f>(AB52-실제값!AB52)^2</f>
        <v>110613343.14944555</v>
      </c>
      <c r="AM52" s="3">
        <f>(AC52-실제값!AC52)^2</f>
        <v>124628845.11397715</v>
      </c>
      <c r="AN52" s="3">
        <f>(AD52-실제값!AD52)^2</f>
        <v>83576573.594604775</v>
      </c>
    </row>
    <row r="53" spans="1:40" x14ac:dyDescent="0.3">
      <c r="A53" s="1">
        <v>49</v>
      </c>
      <c r="B53" s="2">
        <v>56381.768126351963</v>
      </c>
      <c r="C53" s="2">
        <v>57032.933049401239</v>
      </c>
      <c r="D53" s="2">
        <v>49451.588022499745</v>
      </c>
      <c r="E53" s="2">
        <v>50689.086095240185</v>
      </c>
      <c r="F53" s="2">
        <v>51955.859849021683</v>
      </c>
      <c r="G53" s="2">
        <v>52876.630221276377</v>
      </c>
      <c r="H53" s="2">
        <v>53959.386987072234</v>
      </c>
      <c r="I53" s="2">
        <v>53819.333382987548</v>
      </c>
      <c r="J53" s="2">
        <v>54649.565349937213</v>
      </c>
      <c r="K53" s="2">
        <v>51925.629036448518</v>
      </c>
      <c r="L53" s="2">
        <v>53463.912117655513</v>
      </c>
      <c r="M53" s="2">
        <v>52542.34122190623</v>
      </c>
      <c r="N53" s="2">
        <v>50328.582998355414</v>
      </c>
      <c r="O53" s="2">
        <v>50103.616204944046</v>
      </c>
      <c r="P53" s="2">
        <v>48358.619837487975</v>
      </c>
      <c r="Q53" s="2">
        <v>47705.619191501435</v>
      </c>
      <c r="R53" s="2">
        <v>47312.698423981914</v>
      </c>
      <c r="S53" s="2">
        <v>46079.389526332518</v>
      </c>
      <c r="T53" s="2">
        <v>46011.866689401832</v>
      </c>
      <c r="U53" s="2">
        <v>44793.7265353119</v>
      </c>
      <c r="V53" s="2">
        <v>44720.932209874998</v>
      </c>
      <c r="W53" s="8">
        <f>INDEX(전체모델결과!$A$2:$I$910,MATCH(ARIMA2차!$A53&amp;"_"&amp;ARIMA2차!W$3,전체모델결과!$A$2:$A$910,0),6)</f>
        <v>45193.286772178719</v>
      </c>
      <c r="X53" s="8">
        <f>INDEX(전체모델결과!$A$2:$I$910,MATCH(ARIMA2차!$A53&amp;"_"&amp;ARIMA2차!X$3,전체모델결과!$A$2:$A$910,0),6)</f>
        <v>44691.011379529722</v>
      </c>
      <c r="Y53" s="8">
        <f>INDEX(전체모델결과!$A$2:$I$910,MATCH(ARIMA2차!$A53&amp;"_"&amp;ARIMA2차!Y$3,전체모델결과!$A$2:$A$910,0),6)</f>
        <v>44188.215716481674</v>
      </c>
      <c r="Z53" s="8">
        <f>INDEX(전체모델결과!$A$2:$I$910,MATCH(ARIMA2차!$A53&amp;"_"&amp;ARIMA2차!Z$3,전체모델결과!$A$2:$A$910,0),6)</f>
        <v>43684.899783034343</v>
      </c>
      <c r="AA53" s="8">
        <f>INDEX(전체모델결과!$A$2:$I$910,MATCH(ARIMA2차!$A53&amp;"_"&amp;ARIMA2차!AA$3,전체모델결과!$A$2:$A$910,0),6)</f>
        <v>43181.063579187728</v>
      </c>
      <c r="AB53" s="8">
        <f>INDEX(전체모델결과!$A$2:$I$910,MATCH(ARIMA2차!$A53&amp;"_"&amp;ARIMA2차!AB$3,전체모델결과!$A$2:$A$910,0),6)</f>
        <v>42676.707104942063</v>
      </c>
      <c r="AC53" s="8">
        <f>INDEX(전체모델결과!$A$2:$I$910,MATCH(ARIMA2차!$A53&amp;"_"&amp;ARIMA2차!AC$3,전체모델결과!$A$2:$A$910,0),6)</f>
        <v>42171.830360297114</v>
      </c>
      <c r="AD53" s="8">
        <f>INDEX(전체모델결과!$A$2:$I$910,MATCH(ARIMA2차!$A53&amp;"_"&amp;ARIMA2차!AD$3,전체모델결과!$A$2:$A$910,0),6)</f>
        <v>41666.433345253114</v>
      </c>
      <c r="AE53" s="8">
        <f>INDEX(전체모델결과!$A$2:$I$910,MATCH(ARIMA2차!$A53&amp;"_"&amp;ARIMA2차!AE$3,전체모델결과!$A$2:$A$910,0),6)</f>
        <v>41160.516059809597</v>
      </c>
      <c r="AG53" s="3">
        <f>(W53-실제값!W53)^2</f>
        <v>8555.8436211700337</v>
      </c>
      <c r="AH53" s="3">
        <f>(X53-실제값!X53)^2</f>
        <v>5912.1177559341904</v>
      </c>
      <c r="AI53" s="3">
        <f>(Y53-실제값!Y53)^2</f>
        <v>3625317.2837714222</v>
      </c>
      <c r="AJ53" s="3">
        <f>(Z53-실제값!Z53)^2</f>
        <v>2697970.7019558144</v>
      </c>
      <c r="AK53" s="3">
        <f>(AA53-실제값!AA53)^2</f>
        <v>37030072.260877542</v>
      </c>
      <c r="AL53" s="3">
        <f>(AB53-실제값!AB53)^2</f>
        <v>43237816.43335636</v>
      </c>
      <c r="AM53" s="3">
        <f>(AC53-실제값!AC53)^2</f>
        <v>46992630.030361116</v>
      </c>
      <c r="AN53" s="3">
        <f>(AD53-실제값!AD53)^2</f>
        <v>49393424.216067009</v>
      </c>
    </row>
    <row r="54" spans="1:40" x14ac:dyDescent="0.3">
      <c r="A54" s="1">
        <v>50</v>
      </c>
      <c r="B54" s="2">
        <v>59748.281122283697</v>
      </c>
      <c r="C54" s="2">
        <v>58025.383018435059</v>
      </c>
      <c r="D54" s="2">
        <v>58596.125582171437</v>
      </c>
      <c r="E54" s="2">
        <v>51818.348375412956</v>
      </c>
      <c r="F54" s="2">
        <v>53129.52693875321</v>
      </c>
      <c r="G54" s="2">
        <v>55293.932961509592</v>
      </c>
      <c r="H54" s="2">
        <v>56292.235967719294</v>
      </c>
      <c r="I54" s="2">
        <v>58461.842345010271</v>
      </c>
      <c r="J54" s="2">
        <v>58970.190674673409</v>
      </c>
      <c r="K54" s="2">
        <v>57763.795693519911</v>
      </c>
      <c r="L54" s="2">
        <v>57749.384288015652</v>
      </c>
      <c r="M54" s="2">
        <v>57019.281097714113</v>
      </c>
      <c r="N54" s="2">
        <v>56016.119623716142</v>
      </c>
      <c r="O54" s="2">
        <v>54971.071975904582</v>
      </c>
      <c r="P54" s="2">
        <v>53960.602398139388</v>
      </c>
      <c r="Q54" s="2">
        <v>52364.626526835214</v>
      </c>
      <c r="R54" s="2">
        <v>51749.365022337901</v>
      </c>
      <c r="S54" s="2">
        <v>51522.208166250137</v>
      </c>
      <c r="T54" s="2">
        <v>51103.989610702651</v>
      </c>
      <c r="U54" s="2">
        <v>50123.852658800577</v>
      </c>
      <c r="V54" s="2">
        <v>49295.995138921127</v>
      </c>
      <c r="W54" s="8">
        <f>INDEX(전체모델결과!$A$2:$I$910,MATCH(ARIMA2차!$A54&amp;"_"&amp;ARIMA2차!W$3,전체모델결과!$A$2:$A$910,0),6)</f>
        <v>50828.818377356394</v>
      </c>
      <c r="X54" s="8">
        <f>INDEX(전체모델결과!$A$2:$I$910,MATCH(ARIMA2차!$A54&amp;"_"&amp;ARIMA2차!X$3,전체모델결과!$A$2:$A$910,0),6)</f>
        <v>50450.987513785367</v>
      </c>
      <c r="Y54" s="8">
        <f>INDEX(전체모델결과!$A$2:$I$910,MATCH(ARIMA2차!$A54&amp;"_"&amp;ARIMA2차!Y$3,전체모델결과!$A$2:$A$910,0),6)</f>
        <v>50072.75700363901</v>
      </c>
      <c r="Z54" s="8">
        <f>INDEX(전체모델결과!$A$2:$I$910,MATCH(ARIMA2차!$A54&amp;"_"&amp;ARIMA2차!Z$3,전체모델결과!$A$2:$A$910,0),6)</f>
        <v>49694.126846917439</v>
      </c>
      <c r="AA54" s="8">
        <f>INDEX(전체모델결과!$A$2:$I$910,MATCH(ARIMA2차!$A54&amp;"_"&amp;ARIMA2차!AA$3,전체모델결과!$A$2:$A$910,0),6)</f>
        <v>49315.097043620655</v>
      </c>
      <c r="AB54" s="8">
        <f>INDEX(전체모델결과!$A$2:$I$910,MATCH(ARIMA2차!$A54&amp;"_"&amp;ARIMA2차!AB$3,전체모델결과!$A$2:$A$910,0),6)</f>
        <v>48935.667593748774</v>
      </c>
      <c r="AC54" s="8">
        <f>INDEX(전체모델결과!$A$2:$I$910,MATCH(ARIMA2차!$A54&amp;"_"&amp;ARIMA2차!AC$3,전체모델결과!$A$2:$A$910,0),6)</f>
        <v>48555.838497301564</v>
      </c>
      <c r="AD54" s="8">
        <f>INDEX(전체모델결과!$A$2:$I$910,MATCH(ARIMA2차!$A54&amp;"_"&amp;ARIMA2차!AD$3,전체모델결과!$A$2:$A$910,0),6)</f>
        <v>48175.609754279256</v>
      </c>
      <c r="AE54" s="8">
        <f>INDEX(전체모델결과!$A$2:$I$910,MATCH(ARIMA2차!$A54&amp;"_"&amp;ARIMA2차!AE$3,전체모델결과!$A$2:$A$910,0),6)</f>
        <v>47794.981364681618</v>
      </c>
      <c r="AG54" s="3">
        <f>(W54-실제값!W54)^2</f>
        <v>3543345.2247929405</v>
      </c>
      <c r="AH54" s="3">
        <f>(X54-실제값!X54)^2</f>
        <v>1116159.497191268</v>
      </c>
      <c r="AI54" s="3">
        <f>(Y54-실제값!Y54)^2</f>
        <v>1536406.8592000327</v>
      </c>
      <c r="AJ54" s="3">
        <f>(Z54-실제값!Z54)^2</f>
        <v>9644.9854121602639</v>
      </c>
      <c r="AK54" s="3">
        <f>(AA54-실제값!AA54)^2</f>
        <v>27493459.064034067</v>
      </c>
      <c r="AL54" s="3">
        <f>(AB54-실제값!AB54)^2</f>
        <v>47214998.562245719</v>
      </c>
      <c r="AM54" s="3">
        <f>(AC54-실제값!AC54)^2</f>
        <v>12445412.987474702</v>
      </c>
      <c r="AN54" s="3">
        <f>(AD54-실제값!AD54)^2</f>
        <v>3399094.6219922844</v>
      </c>
    </row>
    <row r="55" spans="1:40" x14ac:dyDescent="0.3">
      <c r="A55" s="1">
        <v>51</v>
      </c>
      <c r="B55" s="2">
        <v>65503.311808462924</v>
      </c>
      <c r="C55" s="2">
        <v>63865.756525569828</v>
      </c>
      <c r="D55" s="2">
        <v>63221.990481026805</v>
      </c>
      <c r="E55" s="2">
        <v>66370.496462175797</v>
      </c>
      <c r="F55" s="2">
        <v>57456.600629683322</v>
      </c>
      <c r="G55" s="2">
        <v>59675.691364453021</v>
      </c>
      <c r="H55" s="2">
        <v>60341.00530745821</v>
      </c>
      <c r="I55" s="2">
        <v>61255.56063960406</v>
      </c>
      <c r="J55" s="2">
        <v>62937.140754102489</v>
      </c>
      <c r="K55" s="2">
        <v>62211.327774215904</v>
      </c>
      <c r="L55" s="2">
        <v>61974.049802472975</v>
      </c>
      <c r="M55" s="2">
        <v>60783.65748731231</v>
      </c>
      <c r="N55" s="2">
        <v>60300.263458405185</v>
      </c>
      <c r="O55" s="2">
        <v>59722.435291874543</v>
      </c>
      <c r="P55" s="2">
        <v>58774.285217576202</v>
      </c>
      <c r="Q55" s="2">
        <v>55879.193316547149</v>
      </c>
      <c r="R55" s="2">
        <v>56152.770212331328</v>
      </c>
      <c r="S55" s="2">
        <v>56321.491394508572</v>
      </c>
      <c r="T55" s="2">
        <v>56051.672378067226</v>
      </c>
      <c r="U55" s="2">
        <v>55747.923568718667</v>
      </c>
      <c r="V55" s="2">
        <v>55420.151854396005</v>
      </c>
      <c r="W55" s="8">
        <f>INDEX(전체모델결과!$A$2:$I$910,MATCH(ARIMA2차!$A55&amp;"_"&amp;ARIMA2차!W$3,전체모델결과!$A$2:$A$910,0),6)</f>
        <v>55034.552095037536</v>
      </c>
      <c r="X55" s="8">
        <f>INDEX(전체모델결과!$A$2:$I$910,MATCH(ARIMA2차!$A55&amp;"_"&amp;ARIMA2차!X$3,전체모델결과!$A$2:$A$910,0),6)</f>
        <v>54579.625474825851</v>
      </c>
      <c r="Y55" s="8">
        <f>INDEX(전체모델결과!$A$2:$I$910,MATCH(ARIMA2차!$A55&amp;"_"&amp;ARIMA2차!Y$3,전체모델결과!$A$2:$A$910,0),6)</f>
        <v>54124.220693478594</v>
      </c>
      <c r="Z55" s="8">
        <f>INDEX(전체모델결과!$A$2:$I$910,MATCH(ARIMA2차!$A55&amp;"_"&amp;ARIMA2차!Z$3,전체모델결과!$A$2:$A$910,0),6)</f>
        <v>53668.337750995881</v>
      </c>
      <c r="AA55" s="8">
        <f>INDEX(전체모델결과!$A$2:$I$910,MATCH(ARIMA2차!$A55&amp;"_"&amp;ARIMA2차!AA$3,전체모델결과!$A$2:$A$910,0),6)</f>
        <v>53211.976647377596</v>
      </c>
      <c r="AB55" s="8">
        <f>INDEX(전체모델결과!$A$2:$I$910,MATCH(ARIMA2차!$A55&amp;"_"&amp;ARIMA2차!AB$3,전체모델결과!$A$2:$A$910,0),6)</f>
        <v>52755.13738262374</v>
      </c>
      <c r="AC55" s="8">
        <f>INDEX(전체모델결과!$A$2:$I$910,MATCH(ARIMA2차!$A55&amp;"_"&amp;ARIMA2차!AC$3,전체모델결과!$A$2:$A$910,0),6)</f>
        <v>52297.819956734427</v>
      </c>
      <c r="AD55" s="8">
        <f>INDEX(전체모델결과!$A$2:$I$910,MATCH(ARIMA2차!$A55&amp;"_"&amp;ARIMA2차!AD$3,전체모델결과!$A$2:$A$910,0),6)</f>
        <v>51840.024369709543</v>
      </c>
      <c r="AE55" s="8">
        <f>INDEX(전체모델결과!$A$2:$I$910,MATCH(ARIMA2차!$A55&amp;"_"&amp;ARIMA2차!AE$3,전체모델결과!$A$2:$A$910,0),6)</f>
        <v>51381.750621549319</v>
      </c>
      <c r="AG55" s="3">
        <f>(W55-실제값!W55)^2</f>
        <v>3358699.6482086917</v>
      </c>
      <c r="AH55" s="3">
        <f>(X55-실제값!X55)^2</f>
        <v>257845.08062415125</v>
      </c>
      <c r="AI55" s="3">
        <f>(Y55-실제값!Y55)^2</f>
        <v>1416217.8544787501</v>
      </c>
      <c r="AJ55" s="3">
        <f>(Z55-실제값!Z55)^2</f>
        <v>46708.355402841138</v>
      </c>
      <c r="AK55" s="3">
        <f>(AA55-실제값!AA55)^2</f>
        <v>25132452.682539959</v>
      </c>
      <c r="AL55" s="3">
        <f>(AB55-실제값!AB55)^2</f>
        <v>49940143.746345669</v>
      </c>
      <c r="AM55" s="3">
        <f>(AC55-실제값!AC55)^2</f>
        <v>28019366.045746047</v>
      </c>
      <c r="AN55" s="3">
        <f>(AD55-실제값!AD55)^2</f>
        <v>2484723.8991662408</v>
      </c>
    </row>
    <row r="56" spans="1:40" x14ac:dyDescent="0.3">
      <c r="A56" s="1">
        <v>52</v>
      </c>
      <c r="B56" s="2">
        <v>74339.728324194322</v>
      </c>
      <c r="C56" s="2">
        <v>67248.420614827977</v>
      </c>
      <c r="D56" s="2">
        <v>66484.820241203735</v>
      </c>
      <c r="E56" s="2">
        <v>66479.423846151432</v>
      </c>
      <c r="F56" s="2">
        <v>70318.514919698675</v>
      </c>
      <c r="G56" s="2">
        <v>62424.666755835446</v>
      </c>
      <c r="H56" s="2">
        <v>63918.41198596311</v>
      </c>
      <c r="I56" s="2">
        <v>65541.162768502807</v>
      </c>
      <c r="J56" s="2">
        <v>65663.089037976344</v>
      </c>
      <c r="K56" s="2">
        <v>67737.89308425755</v>
      </c>
      <c r="L56" s="2">
        <v>69603.801464035918</v>
      </c>
      <c r="M56" s="2">
        <v>67521.474412800715</v>
      </c>
      <c r="N56" s="2">
        <v>64720.750690880675</v>
      </c>
      <c r="O56" s="2">
        <v>63991.16146746085</v>
      </c>
      <c r="P56" s="2">
        <v>65519.838270154563</v>
      </c>
      <c r="Q56" s="2">
        <v>61965.918300321995</v>
      </c>
      <c r="R56" s="2">
        <v>62255.859119403416</v>
      </c>
      <c r="S56" s="2">
        <v>61278.015620615653</v>
      </c>
      <c r="T56" s="2">
        <v>59992.113046534811</v>
      </c>
      <c r="U56" s="2">
        <v>59947.639212979768</v>
      </c>
      <c r="V56" s="2">
        <v>60353.998045664572</v>
      </c>
      <c r="W56" s="8">
        <f>INDEX(전체모델결과!$A$2:$I$910,MATCH(ARIMA2차!$A56&amp;"_"&amp;ARIMA2차!W$3,전체모델결과!$A$2:$A$910,0),6)</f>
        <v>60160.434583929135</v>
      </c>
      <c r="X56" s="8">
        <f>INDEX(전체모델결과!$A$2:$I$910,MATCH(ARIMA2차!$A56&amp;"_"&amp;ARIMA2차!X$3,전체모델결과!$A$2:$A$910,0),6)</f>
        <v>59706.812816831749</v>
      </c>
      <c r="Y56" s="8">
        <f>INDEX(전체모델결과!$A$2:$I$910,MATCH(ARIMA2차!$A56&amp;"_"&amp;ARIMA2차!Y$3,전체모델결과!$A$2:$A$910,0),6)</f>
        <v>59252.711661283742</v>
      </c>
      <c r="Z56" s="8">
        <f>INDEX(전체모델결과!$A$2:$I$910,MATCH(ARIMA2차!$A56&amp;"_"&amp;ARIMA2차!Z$3,전체모델결과!$A$2:$A$910,0),6)</f>
        <v>58798.131117284996</v>
      </c>
      <c r="AA56" s="8">
        <f>INDEX(전체모델결과!$A$2:$I$910,MATCH(ARIMA2차!$A56&amp;"_"&amp;ARIMA2차!AA$3,전체모델결과!$A$2:$A$910,0),6)</f>
        <v>58343.071184835746</v>
      </c>
      <c r="AB56" s="8">
        <f>INDEX(전체모델결과!$A$2:$I$910,MATCH(ARIMA2차!$A56&amp;"_"&amp;ARIMA2차!AB$3,전체모델결과!$A$2:$A$910,0),6)</f>
        <v>57887.531863935641</v>
      </c>
      <c r="AC56" s="8">
        <f>INDEX(전체모델결과!$A$2:$I$910,MATCH(ARIMA2차!$A56&amp;"_"&amp;ARIMA2차!AC$3,전체모델결과!$A$2:$A$910,0),6)</f>
        <v>57431.513154584914</v>
      </c>
      <c r="AD56" s="8">
        <f>INDEX(전체모델결과!$A$2:$I$910,MATCH(ARIMA2차!$A56&amp;"_"&amp;ARIMA2차!AD$3,전체모델결과!$A$2:$A$910,0),6)</f>
        <v>56975.015056783566</v>
      </c>
      <c r="AE56" s="8">
        <f>INDEX(전체모델결과!$A$2:$I$910,MATCH(ARIMA2차!$A56&amp;"_"&amp;ARIMA2차!AE$3,전체모델결과!$A$2:$A$910,0),6)</f>
        <v>56518.03757053148</v>
      </c>
      <c r="AG56" s="3">
        <f>(W56-실제값!W56)^2</f>
        <v>307785.307839513</v>
      </c>
      <c r="AH56" s="3">
        <f>(X56-실제값!X56)^2</f>
        <v>2504264.2639517039</v>
      </c>
      <c r="AI56" s="3">
        <f>(Y56-실제값!Y56)^2</f>
        <v>3176490.9761693999</v>
      </c>
      <c r="AJ56" s="3">
        <f>(Z56-실제값!Z56)^2</f>
        <v>289110.22143267043</v>
      </c>
      <c r="AK56" s="3">
        <f>(AA56-실제값!AA56)^2</f>
        <v>23784559.012099128</v>
      </c>
      <c r="AL56" s="3">
        <f>(AB56-실제값!AB56)^2</f>
        <v>53806611.415950105</v>
      </c>
      <c r="AM56" s="3">
        <f>(AC56-실제값!AC56)^2</f>
        <v>33701485.867738865</v>
      </c>
      <c r="AN56" s="3">
        <f>(AD56-실제값!AD56)^2</f>
        <v>5257120.6941393418</v>
      </c>
    </row>
    <row r="57" spans="1:40" x14ac:dyDescent="0.3">
      <c r="A57" s="1">
        <v>53</v>
      </c>
      <c r="B57" s="2">
        <v>83023.182662855688</v>
      </c>
      <c r="C57" s="2">
        <v>77991.98241544007</v>
      </c>
      <c r="D57" s="2">
        <v>71293.6674367956</v>
      </c>
      <c r="E57" s="2">
        <v>70972.091237359316</v>
      </c>
      <c r="F57" s="2">
        <v>72314.402754964132</v>
      </c>
      <c r="G57" s="2">
        <v>76774.094237001351</v>
      </c>
      <c r="H57" s="2">
        <v>66304.808513413678</v>
      </c>
      <c r="I57" s="2">
        <v>70300.579064277525</v>
      </c>
      <c r="J57" s="2">
        <v>69193.846502209883</v>
      </c>
      <c r="K57" s="2">
        <v>70856.609505330911</v>
      </c>
      <c r="L57" s="2">
        <v>72714.647478415805</v>
      </c>
      <c r="M57" s="2">
        <v>72409.351917614855</v>
      </c>
      <c r="N57" s="2">
        <v>71497.029772646609</v>
      </c>
      <c r="O57" s="2">
        <v>69170.714292160934</v>
      </c>
      <c r="P57" s="2">
        <v>69040.25403253331</v>
      </c>
      <c r="Q57" s="2">
        <v>67841.775021425303</v>
      </c>
      <c r="R57" s="2">
        <v>67092.06750266398</v>
      </c>
      <c r="S57" s="2">
        <v>66047.759378020492</v>
      </c>
      <c r="T57" s="2">
        <v>65933.74147034777</v>
      </c>
      <c r="U57" s="2">
        <v>66132.709878337642</v>
      </c>
      <c r="V57" s="2">
        <v>66125.53391586832</v>
      </c>
      <c r="W57" s="8">
        <f>INDEX(전체모델결과!$A$2:$I$910,MATCH(ARIMA2차!$A57&amp;"_"&amp;ARIMA2차!W$3,전체모델결과!$A$2:$A$910,0),6)</f>
        <v>64666.252509042155</v>
      </c>
      <c r="X57" s="8">
        <f>INDEX(전체모델결과!$A$2:$I$910,MATCH(ARIMA2차!$A57&amp;"_"&amp;ARIMA2차!X$3,전체모델결과!$A$2:$A$910,0),6)</f>
        <v>64120.564085763181</v>
      </c>
      <c r="Y57" s="8">
        <f>INDEX(전체모델결과!$A$2:$I$910,MATCH(ARIMA2차!$A57&amp;"_"&amp;ARIMA2차!Y$3,전체모델결과!$A$2:$A$910,0),6)</f>
        <v>63574.302767157089</v>
      </c>
      <c r="Z57" s="8">
        <f>INDEX(전체모델결과!$A$2:$I$910,MATCH(ARIMA2차!$A57&amp;"_"&amp;ARIMA2차!Z$3,전체모델결과!$A$2:$A$910,0),6)</f>
        <v>63027.468553223647</v>
      </c>
      <c r="AA57" s="8">
        <f>INDEX(전체모델결과!$A$2:$I$910,MATCH(ARIMA2차!$A57&amp;"_"&amp;ARIMA2차!AA$3,전체모델결과!$A$2:$A$910,0),6)</f>
        <v>62480.061443963088</v>
      </c>
      <c r="AB57" s="8">
        <f>INDEX(전체모델결과!$A$2:$I$910,MATCH(ARIMA2차!$A57&amp;"_"&amp;ARIMA2차!AB$3,전체모델결과!$A$2:$A$910,0),6)</f>
        <v>61932.081439375645</v>
      </c>
      <c r="AC57" s="8">
        <f>INDEX(전체모델결과!$A$2:$I$910,MATCH(ARIMA2차!$A57&amp;"_"&amp;ARIMA2차!AC$3,전체모델결과!$A$2:$A$910,0),6)</f>
        <v>61383.528539460851</v>
      </c>
      <c r="AD57" s="8">
        <f>INDEX(전체모델결과!$A$2:$I$910,MATCH(ARIMA2차!$A57&amp;"_"&amp;ARIMA2차!AD$3,전체모델결과!$A$2:$A$910,0),6)</f>
        <v>60834.402744218707</v>
      </c>
      <c r="AE57" s="8">
        <f>INDEX(전체모델결과!$A$2:$I$910,MATCH(ARIMA2차!$A57&amp;"_"&amp;ARIMA2차!AE$3,전체모델결과!$A$2:$A$910,0),6)</f>
        <v>60284.704053649679</v>
      </c>
      <c r="AG57" s="3">
        <f>(W57-실제값!W57)^2</f>
        <v>2437666.8002248118</v>
      </c>
      <c r="AH57" s="3">
        <f>(X57-실제값!X57)^2</f>
        <v>2204209.5394836012</v>
      </c>
      <c r="AI57" s="3">
        <f>(Y57-실제값!Y57)^2</f>
        <v>256854.04749040489</v>
      </c>
      <c r="AJ57" s="3">
        <f>(Z57-실제값!Z57)^2</f>
        <v>4817387.5260241302</v>
      </c>
      <c r="AK57" s="3">
        <f>(AA57-실제값!AA57)^2</f>
        <v>23222730.149987947</v>
      </c>
      <c r="AL57" s="3">
        <f>(AB57-실제값!AB57)^2</f>
        <v>45290418.406485185</v>
      </c>
      <c r="AM57" s="3">
        <f>(AC57-실제값!AC57)^2</f>
        <v>38448416.930420049</v>
      </c>
      <c r="AN57" s="3">
        <f>(AD57-실제값!AD57)^2</f>
        <v>25861058.519729238</v>
      </c>
    </row>
    <row r="58" spans="1:40" x14ac:dyDescent="0.3">
      <c r="A58" s="1">
        <v>54</v>
      </c>
      <c r="B58" s="2">
        <v>85208.574150907763</v>
      </c>
      <c r="C58" s="2">
        <v>84691.696499881058</v>
      </c>
      <c r="D58" s="2">
        <v>81506.74104429032</v>
      </c>
      <c r="E58" s="2">
        <v>72412.648746555176</v>
      </c>
      <c r="F58" s="2">
        <v>76001.67316859735</v>
      </c>
      <c r="G58" s="2">
        <v>75104.73913562308</v>
      </c>
      <c r="H58" s="2">
        <v>81641.801372332266</v>
      </c>
      <c r="I58" s="2">
        <v>72766.767828950062</v>
      </c>
      <c r="J58" s="2">
        <v>76718.157889463968</v>
      </c>
      <c r="K58" s="2">
        <v>73904.953260194408</v>
      </c>
      <c r="L58" s="2">
        <v>75619.962665147919</v>
      </c>
      <c r="M58" s="2">
        <v>76592.934579870387</v>
      </c>
      <c r="N58" s="2">
        <v>74874.582979585801</v>
      </c>
      <c r="O58" s="2">
        <v>76674.02852824943</v>
      </c>
      <c r="P58" s="2">
        <v>73733.841425521328</v>
      </c>
      <c r="Q58" s="2">
        <v>71274.227691395121</v>
      </c>
      <c r="R58" s="2">
        <v>73288.622163675827</v>
      </c>
      <c r="S58" s="2">
        <v>71716.275718511402</v>
      </c>
      <c r="T58" s="2">
        <v>71978.468278639426</v>
      </c>
      <c r="U58" s="2">
        <v>71571.173769746558</v>
      </c>
      <c r="V58" s="2">
        <v>72492.354911677307</v>
      </c>
      <c r="W58" s="8">
        <f>INDEX(전체모델결과!$A$2:$I$910,MATCH(ARIMA2차!$A58&amp;"_"&amp;ARIMA2차!W$3,전체모델결과!$A$2:$A$910,0),6)</f>
        <v>70218.706140409224</v>
      </c>
      <c r="X58" s="8">
        <f>INDEX(전체모델결과!$A$2:$I$910,MATCH(ARIMA2차!$A58&amp;"_"&amp;ARIMA2차!X$3,전체모델결과!$A$2:$A$910,0),6)</f>
        <v>69715.999689486111</v>
      </c>
      <c r="Y58" s="8">
        <f>INDEX(전체모델결과!$A$2:$I$910,MATCH(ARIMA2차!$A58&amp;"_"&amp;ARIMA2차!Y$3,전체모델결과!$A$2:$A$910,0),6)</f>
        <v>69212.760231960798</v>
      </c>
      <c r="Z58" s="8">
        <f>INDEX(전체모델결과!$A$2:$I$910,MATCH(ARIMA2차!$A58&amp;"_"&amp;ARIMA2차!Z$3,전체모델결과!$A$2:$A$910,0),6)</f>
        <v>68708.987767833285</v>
      </c>
      <c r="AA58" s="8">
        <f>INDEX(전체모델결과!$A$2:$I$910,MATCH(ARIMA2차!$A58&amp;"_"&amp;ARIMA2차!AA$3,전체모델결과!$A$2:$A$910,0),6)</f>
        <v>68204.682297103805</v>
      </c>
      <c r="AB58" s="8">
        <f>INDEX(전체모델결과!$A$2:$I$910,MATCH(ARIMA2차!$A58&amp;"_"&amp;ARIMA2차!AB$3,전체모델결과!$A$2:$A$910,0),6)</f>
        <v>67699.843819771893</v>
      </c>
      <c r="AC58" s="8">
        <f>INDEX(전체모델결과!$A$2:$I$910,MATCH(ARIMA2차!$A58&amp;"_"&amp;ARIMA2차!AC$3,전체모델결과!$A$2:$A$910,0),6)</f>
        <v>67194.472335837549</v>
      </c>
      <c r="AD58" s="8">
        <f>INDEX(전체모델결과!$A$2:$I$910,MATCH(ARIMA2차!$A58&amp;"_"&amp;ARIMA2차!AD$3,전체모델결과!$A$2:$A$910,0),6)</f>
        <v>66688.567845301237</v>
      </c>
      <c r="AE58" s="8">
        <f>INDEX(전체모델결과!$A$2:$I$910,MATCH(ARIMA2차!$A58&amp;"_"&amp;ARIMA2차!AE$3,전체모델결과!$A$2:$A$910,0),6)</f>
        <v>66182.130348162726</v>
      </c>
      <c r="AG58" s="3">
        <f>(W58-실제값!W58)^2</f>
        <v>5141225.9784512119</v>
      </c>
      <c r="AH58" s="3">
        <f>(X58-실제값!X58)^2</f>
        <v>4658773.387826547</v>
      </c>
      <c r="AI58" s="3">
        <f>(Y58-실제값!Y58)^2</f>
        <v>2487290.9723118041</v>
      </c>
      <c r="AJ58" s="3">
        <f>(Z58-실제값!Z58)^2</f>
        <v>116726.77381921822</v>
      </c>
      <c r="AK58" s="3">
        <f>(AA58-실제값!AA58)^2</f>
        <v>17812262.812120605</v>
      </c>
      <c r="AL58" s="3">
        <f>(AB58-실제값!AB58)^2</f>
        <v>47333333.83787062</v>
      </c>
      <c r="AM58" s="3">
        <f>(AC58-실제값!AC58)^2</f>
        <v>22936017.559848294</v>
      </c>
      <c r="AN58" s="3">
        <f>(AD58-실제값!AD58)^2</f>
        <v>15326794.510227814</v>
      </c>
    </row>
    <row r="59" spans="1:40" x14ac:dyDescent="0.3">
      <c r="A59" s="1">
        <v>55</v>
      </c>
      <c r="B59" s="2">
        <v>92221.884299146186</v>
      </c>
      <c r="C59" s="2">
        <v>90462.673209814151</v>
      </c>
      <c r="D59" s="2">
        <v>88354.114647910756</v>
      </c>
      <c r="E59" s="2">
        <v>88030.883545051416</v>
      </c>
      <c r="F59" s="2">
        <v>82486.717269808272</v>
      </c>
      <c r="G59" s="2">
        <v>82907.353583991469</v>
      </c>
      <c r="H59" s="2">
        <v>83340.231390823043</v>
      </c>
      <c r="I59" s="2">
        <v>89585.673837590773</v>
      </c>
      <c r="J59" s="2">
        <v>79485.291097111971</v>
      </c>
      <c r="K59" s="2">
        <v>79803.325645505654</v>
      </c>
      <c r="L59" s="2">
        <v>81623.342951300176</v>
      </c>
      <c r="M59" s="2">
        <v>80549.815628223587</v>
      </c>
      <c r="N59" s="2">
        <v>82854.720578862965</v>
      </c>
      <c r="O59" s="2">
        <v>83475.84951669244</v>
      </c>
      <c r="P59" s="2">
        <v>81425.312594746283</v>
      </c>
      <c r="Q59" s="2">
        <v>79021.672219969085</v>
      </c>
      <c r="R59" s="2">
        <v>78908.99977122758</v>
      </c>
      <c r="S59" s="2">
        <v>80549.622482277278</v>
      </c>
      <c r="T59" s="2">
        <v>78667.245912613391</v>
      </c>
      <c r="U59" s="2">
        <v>79046.818774136627</v>
      </c>
      <c r="V59" s="2">
        <v>78343.091568919117</v>
      </c>
      <c r="W59" s="8">
        <f>INDEX(전체모델결과!$A$2:$I$910,MATCH(ARIMA2차!$A59&amp;"_"&amp;ARIMA2차!W$3,전체모델결과!$A$2:$A$910,0),6)</f>
        <v>76737.64383360534</v>
      </c>
      <c r="X59" s="8">
        <f>INDEX(전체모델결과!$A$2:$I$910,MATCH(ARIMA2차!$A59&amp;"_"&amp;ARIMA2차!X$3,전체모델결과!$A$2:$A$910,0),6)</f>
        <v>76171.780319713056</v>
      </c>
      <c r="Y59" s="8">
        <f>INDEX(전체모델결과!$A$2:$I$910,MATCH(ARIMA2차!$A59&amp;"_"&amp;ARIMA2차!Y$3,전체모델결과!$A$2:$A$910,0),6)</f>
        <v>75605.317968119634</v>
      </c>
      <c r="Z59" s="8">
        <f>INDEX(전체모델결과!$A$2:$I$910,MATCH(ARIMA2차!$A59&amp;"_"&amp;ARIMA2차!Z$3,전체모델결과!$A$2:$A$910,0),6)</f>
        <v>75038.25677882554</v>
      </c>
      <c r="AA59" s="8">
        <f>INDEX(전체모델결과!$A$2:$I$910,MATCH(ARIMA2차!$A59&amp;"_"&amp;ARIMA2차!AA$3,전체모델결과!$A$2:$A$910,0),6)</f>
        <v>74470.596751830773</v>
      </c>
      <c r="AB59" s="8">
        <f>INDEX(전체모델결과!$A$2:$I$910,MATCH(ARIMA2차!$A59&amp;"_"&amp;ARIMA2차!AB$3,전체모델결과!$A$2:$A$910,0),6)</f>
        <v>73902.337887134636</v>
      </c>
      <c r="AC59" s="8">
        <f>INDEX(전체모델결과!$A$2:$I$910,MATCH(ARIMA2차!$A59&amp;"_"&amp;ARIMA2차!AC$3,전체모델결과!$A$2:$A$910,0),6)</f>
        <v>73333.480184737826</v>
      </c>
      <c r="AD59" s="8">
        <f>INDEX(전체모델결과!$A$2:$I$910,MATCH(ARIMA2차!$A59&amp;"_"&amp;ARIMA2차!AD$3,전체모델결과!$A$2:$A$910,0),6)</f>
        <v>72764.023644639878</v>
      </c>
      <c r="AE59" s="8">
        <f>INDEX(전체모델결과!$A$2:$I$910,MATCH(ARIMA2차!$A59&amp;"_"&amp;ARIMA2차!AE$3,전체모델결과!$A$2:$A$910,0),6)</f>
        <v>72193.96826684149</v>
      </c>
      <c r="AG59" s="3">
        <f>(W59-실제값!W59)^2</f>
        <v>4061399.6413816707</v>
      </c>
      <c r="AH59" s="3">
        <f>(X59-실제값!X59)^2</f>
        <v>5534704.7389437286</v>
      </c>
      <c r="AI59" s="3">
        <f>(Y59-실제값!Y59)^2</f>
        <v>5817526.2987243561</v>
      </c>
      <c r="AJ59" s="3">
        <f>(Z59-실제값!Z59)^2</f>
        <v>5109881.7618436432</v>
      </c>
      <c r="AK59" s="3">
        <f>(AA59-실제값!AA59)^2</f>
        <v>37397903.458138868</v>
      </c>
      <c r="AL59" s="3">
        <f>(AB59-실제값!AB59)^2</f>
        <v>30288381.069613125</v>
      </c>
      <c r="AM59" s="3">
        <f>(AC59-실제값!AC59)^2</f>
        <v>31501244.054476976</v>
      </c>
      <c r="AN59" s="3">
        <f>(AD59-실제값!AD59)^2</f>
        <v>1928478.9637107051</v>
      </c>
    </row>
    <row r="60" spans="1:40" x14ac:dyDescent="0.3">
      <c r="A60" s="1">
        <v>56</v>
      </c>
      <c r="B60" s="2">
        <v>101291.34528523831</v>
      </c>
      <c r="C60" s="2">
        <v>98594.909234585779</v>
      </c>
      <c r="D60" s="2">
        <v>97477.844634390305</v>
      </c>
      <c r="E60" s="2">
        <v>96209.970180231292</v>
      </c>
      <c r="F60" s="2">
        <v>96798.927807421729</v>
      </c>
      <c r="G60" s="2">
        <v>88391.504753009503</v>
      </c>
      <c r="H60" s="2">
        <v>88403.492742189715</v>
      </c>
      <c r="I60" s="2">
        <v>90408.385015547043</v>
      </c>
      <c r="J60" s="2">
        <v>96321.39630976117</v>
      </c>
      <c r="K60" s="2">
        <v>82350.376587433042</v>
      </c>
      <c r="L60" s="2">
        <v>85261.761806894996</v>
      </c>
      <c r="M60" s="2">
        <v>84331.491549793733</v>
      </c>
      <c r="N60" s="2">
        <v>84862.363885549188</v>
      </c>
      <c r="O60" s="2">
        <v>87451.486029600419</v>
      </c>
      <c r="P60" s="2">
        <v>86804.8345134048</v>
      </c>
      <c r="Q60" s="2">
        <v>85370.625152684355</v>
      </c>
      <c r="R60" s="2">
        <v>86730.080557296766</v>
      </c>
      <c r="S60" s="2">
        <v>84981.780216554675</v>
      </c>
      <c r="T60" s="2">
        <v>86448.037640961134</v>
      </c>
      <c r="U60" s="2">
        <v>85658.609477270307</v>
      </c>
      <c r="V60" s="2">
        <v>85335.023655485464</v>
      </c>
      <c r="W60" s="8">
        <f>INDEX(전체모델결과!$A$2:$I$910,MATCH(ARIMA2차!$A60&amp;"_"&amp;ARIMA2차!W$3,전체모델결과!$A$2:$A$910,0),6)</f>
        <v>81556.266168731265</v>
      </c>
      <c r="X60" s="8">
        <f>INDEX(전체모델결과!$A$2:$I$910,MATCH(ARIMA2차!$A60&amp;"_"&amp;ARIMA2차!X$3,전체모델결과!$A$2:$A$910,0),6)</f>
        <v>80828.337151843356</v>
      </c>
      <c r="Y60" s="8">
        <f>INDEX(전체모델결과!$A$2:$I$910,MATCH(ARIMA2차!$A60&amp;"_"&amp;ARIMA2차!Y$3,전체모델결과!$A$2:$A$910,0),6)</f>
        <v>80099.646227653604</v>
      </c>
      <c r="Z60" s="8">
        <f>INDEX(전체모델결과!$A$2:$I$910,MATCH(ARIMA2차!$A60&amp;"_"&amp;ARIMA2차!Z$3,전체모델결과!$A$2:$A$910,0),6)</f>
        <v>79370.193396161543</v>
      </c>
      <c r="AA60" s="8">
        <f>INDEX(전체모델결과!$A$2:$I$910,MATCH(ARIMA2차!$A60&amp;"_"&amp;ARIMA2차!AA$3,전체모델결과!$A$2:$A$910,0),6)</f>
        <v>78639.978657368105</v>
      </c>
      <c r="AB60" s="8">
        <f>INDEX(전체모델결과!$A$2:$I$910,MATCH(ARIMA2차!$A60&amp;"_"&amp;ARIMA2차!AB$3,전체모델결과!$A$2:$A$910,0),6)</f>
        <v>77909.002011272358</v>
      </c>
      <c r="AC60" s="8">
        <f>INDEX(전체모델결과!$A$2:$I$910,MATCH(ARIMA2차!$A60&amp;"_"&amp;ARIMA2차!AC$3,전체모델결과!$A$2:$A$910,0),6)</f>
        <v>77177.263457874767</v>
      </c>
      <c r="AD60" s="8">
        <f>INDEX(전체모델결과!$A$2:$I$910,MATCH(ARIMA2차!$A60&amp;"_"&amp;ARIMA2차!AD$3,전체모델결과!$A$2:$A$910,0),6)</f>
        <v>76444.762997175334</v>
      </c>
      <c r="AE60" s="8">
        <f>INDEX(전체모델결과!$A$2:$I$910,MATCH(ARIMA2차!$A60&amp;"_"&amp;ARIMA2차!AE$3,전체모델결과!$A$2:$A$910,0),6)</f>
        <v>75711.500629173825</v>
      </c>
      <c r="AG60" s="3">
        <f>(W60-실제값!W60)^2</f>
        <v>7260872.9494638685</v>
      </c>
      <c r="AH60" s="3">
        <f>(X60-실제값!X60)^2</f>
        <v>11024796.669043787</v>
      </c>
      <c r="AI60" s="3">
        <f>(Y60-실제값!Y60)^2</f>
        <v>20174972.3431364</v>
      </c>
      <c r="AJ60" s="3">
        <f>(Z60-실제값!Z60)^2</f>
        <v>18319351.150701337</v>
      </c>
      <c r="AK60" s="3">
        <f>(AA60-실제값!AA60)^2</f>
        <v>102844936.62054174</v>
      </c>
      <c r="AL60" s="3">
        <f>(AB60-실제값!AB60)^2</f>
        <v>94729654.16809766</v>
      </c>
      <c r="AM60" s="3">
        <f>(AC60-실제값!AC60)^2</f>
        <v>40123518.083745345</v>
      </c>
      <c r="AN60" s="3">
        <f>(AD60-실제값!AD60)^2</f>
        <v>19596189.097852319</v>
      </c>
    </row>
    <row r="61" spans="1:40" x14ac:dyDescent="0.3">
      <c r="A61" s="1">
        <v>57</v>
      </c>
      <c r="B61" s="2">
        <v>110692.74140232497</v>
      </c>
      <c r="C61" s="2">
        <v>105771.11004364469</v>
      </c>
      <c r="D61" s="2">
        <v>104371.68350490267</v>
      </c>
      <c r="E61" s="2">
        <v>102764.68841495377</v>
      </c>
      <c r="F61" s="2">
        <v>103950.28689617418</v>
      </c>
      <c r="G61" s="2">
        <v>102836.49773733088</v>
      </c>
      <c r="H61" s="2">
        <v>95460.832415746117</v>
      </c>
      <c r="I61" s="2">
        <v>94546.467134628139</v>
      </c>
      <c r="J61" s="2">
        <v>95846.956148241909</v>
      </c>
      <c r="K61" s="2">
        <v>101657.72161102451</v>
      </c>
      <c r="L61" s="2">
        <v>89981.195136664275</v>
      </c>
      <c r="M61" s="2">
        <v>91388.280286294525</v>
      </c>
      <c r="N61" s="2">
        <v>91341.894991497931</v>
      </c>
      <c r="O61" s="2">
        <v>90933.64944653635</v>
      </c>
      <c r="P61" s="2">
        <v>94326.573538302197</v>
      </c>
      <c r="Q61" s="2">
        <v>92666.765303655033</v>
      </c>
      <c r="R61" s="2">
        <v>91773.069028836806</v>
      </c>
      <c r="S61" s="2">
        <v>91284.497968366282</v>
      </c>
      <c r="T61" s="2">
        <v>91374.683906451944</v>
      </c>
      <c r="U61" s="2">
        <v>94070.72848928241</v>
      </c>
      <c r="V61" s="2">
        <v>93256.07045828049</v>
      </c>
      <c r="W61" s="8">
        <f>INDEX(전체모델결과!$A$2:$I$910,MATCH(ARIMA2차!$A61&amp;"_"&amp;ARIMA2차!W$3,전체모델결과!$A$2:$A$910,0),6)</f>
        <v>87763.425166253932</v>
      </c>
      <c r="X61" s="8">
        <f>INDEX(전체모델결과!$A$2:$I$910,MATCH(ARIMA2차!$A61&amp;"_"&amp;ARIMA2차!X$3,전체모델결과!$A$2:$A$910,0),6)</f>
        <v>86946.21497007343</v>
      </c>
      <c r="Y61" s="8">
        <f>INDEX(전체모델결과!$A$2:$I$910,MATCH(ARIMA2차!$A61&amp;"_"&amp;ARIMA2차!Y$3,전체모델결과!$A$2:$A$910,0),6)</f>
        <v>86128.151284907945</v>
      </c>
      <c r="Z61" s="8">
        <f>INDEX(전체모델결과!$A$2:$I$910,MATCH(ARIMA2차!$A61&amp;"_"&amp;ARIMA2차!Z$3,전체모델결과!$A$2:$A$910,0),6)</f>
        <v>85309.234110757476</v>
      </c>
      <c r="AA61" s="8">
        <f>INDEX(전체모델결과!$A$2:$I$910,MATCH(ARIMA2차!$A61&amp;"_"&amp;ARIMA2차!AA$3,전체모델결과!$A$2:$A$910,0),6)</f>
        <v>84489.463447622256</v>
      </c>
      <c r="AB61" s="8">
        <f>INDEX(전체모델결과!$A$2:$I$910,MATCH(ARIMA2차!$A61&amp;"_"&amp;ARIMA2차!AB$3,전체모델결과!$A$2:$A$910,0),6)</f>
        <v>83668.839295502286</v>
      </c>
      <c r="AC61" s="8">
        <f>INDEX(전체모델결과!$A$2:$I$910,MATCH(ARIMA2차!$A61&amp;"_"&amp;ARIMA2차!AC$3,전체모델결과!$A$2:$A$910,0),6)</f>
        <v>82847.361654397333</v>
      </c>
      <c r="AD61" s="8">
        <f>INDEX(전체모델결과!$A$2:$I$910,MATCH(ARIMA2차!$A61&amp;"_"&amp;ARIMA2차!AD$3,전체모델결과!$A$2:$A$910,0),6)</f>
        <v>82025.030524307862</v>
      </c>
      <c r="AE61" s="8">
        <f>INDEX(전체모델결과!$A$2:$I$910,MATCH(ARIMA2차!$A61&amp;"_"&amp;ARIMA2차!AE$3,전체모델결과!$A$2:$A$910,0),6)</f>
        <v>81201.845905233175</v>
      </c>
      <c r="AG61" s="3">
        <f>(W61-실제값!W61)^2</f>
        <v>33872696.422733508</v>
      </c>
      <c r="AH61" s="3">
        <f>(X61-실제값!X61)^2</f>
        <v>24742443.19286776</v>
      </c>
      <c r="AI61" s="3">
        <f>(Y61-실제값!Y61)^2</f>
        <v>32862538.688365005</v>
      </c>
      <c r="AJ61" s="3">
        <f>(Z61-실제값!Z61)^2</f>
        <v>31346618.352456592</v>
      </c>
      <c r="AK61" s="3">
        <f>(AA61-실제값!AA61)^2</f>
        <v>105414246.21063852</v>
      </c>
      <c r="AL61" s="3">
        <f>(AB61-실제값!AB61)^2</f>
        <v>134362806.66251096</v>
      </c>
      <c r="AM61" s="3">
        <f>(AC61-실제값!AC61)^2</f>
        <v>65933968.957886569</v>
      </c>
      <c r="AN61" s="3">
        <f>(AD61-실제값!AD61)^2</f>
        <v>44355632.908205196</v>
      </c>
    </row>
    <row r="62" spans="1:40" x14ac:dyDescent="0.3">
      <c r="A62" s="1">
        <v>58</v>
      </c>
      <c r="B62" s="2">
        <v>121388.94941410795</v>
      </c>
      <c r="C62" s="2">
        <v>121677.68990677498</v>
      </c>
      <c r="D62" s="2">
        <v>114707.08371498929</v>
      </c>
      <c r="E62" s="2">
        <v>113586.27159287549</v>
      </c>
      <c r="F62" s="2">
        <v>113394.95398591021</v>
      </c>
      <c r="G62" s="2">
        <v>111190.53705656846</v>
      </c>
      <c r="H62" s="2">
        <v>111403.89456211485</v>
      </c>
      <c r="I62" s="2">
        <v>103128.30323448412</v>
      </c>
      <c r="J62" s="2">
        <v>102586.10775753189</v>
      </c>
      <c r="K62" s="2">
        <v>101536.47065810228</v>
      </c>
      <c r="L62" s="2">
        <v>108748.00110130759</v>
      </c>
      <c r="M62" s="2">
        <v>97577.575634281064</v>
      </c>
      <c r="N62" s="2">
        <v>97176.838015708767</v>
      </c>
      <c r="O62" s="2">
        <v>96996.618849863997</v>
      </c>
      <c r="P62" s="2">
        <v>96951.251445102913</v>
      </c>
      <c r="Q62" s="2">
        <v>99160.577144181312</v>
      </c>
      <c r="R62" s="2">
        <v>98399.463934637621</v>
      </c>
      <c r="S62" s="2">
        <v>100077.17550439785</v>
      </c>
      <c r="T62" s="2">
        <v>100275.97818973906</v>
      </c>
      <c r="U62" s="2">
        <v>99911.517223698625</v>
      </c>
      <c r="V62" s="2">
        <v>100422.35871268778</v>
      </c>
      <c r="W62" s="8">
        <f>INDEX(전체모델결과!$A$2:$I$910,MATCH(ARIMA2차!$A62&amp;"_"&amp;ARIMA2차!W$3,전체모델결과!$A$2:$A$910,0),6)</f>
        <v>92981.713168891147</v>
      </c>
      <c r="X62" s="8">
        <f>INDEX(전체모델결과!$A$2:$I$910,MATCH(ARIMA2차!$A62&amp;"_"&amp;ARIMA2차!X$3,전체모델결과!$A$2:$A$910,0),6)</f>
        <v>91857.312381663825</v>
      </c>
      <c r="Y62" s="8">
        <f>INDEX(전체모델결과!$A$2:$I$910,MATCH(ARIMA2차!$A62&amp;"_"&amp;ARIMA2차!Y$3,전체모델결과!$A$2:$A$910,0),6)</f>
        <v>90731.750937352888</v>
      </c>
      <c r="Z62" s="8">
        <f>INDEX(전체모델결과!$A$2:$I$910,MATCH(ARIMA2차!$A62&amp;"_"&amp;ARIMA2차!Z$3,전체모델결과!$A$2:$A$910,0),6)</f>
        <v>89605.028835958336</v>
      </c>
      <c r="AA62" s="8">
        <f>INDEX(전체모델결과!$A$2:$I$910,MATCH(ARIMA2차!$A62&amp;"_"&amp;ARIMA2차!AA$3,전체모델결과!$A$2:$A$910,0),6)</f>
        <v>88477.146077480167</v>
      </c>
      <c r="AB62" s="8">
        <f>INDEX(전체모델결과!$A$2:$I$910,MATCH(ARIMA2차!$A62&amp;"_"&amp;ARIMA2차!AB$3,전체모델결과!$A$2:$A$910,0),6)</f>
        <v>87348.102661918849</v>
      </c>
      <c r="AC62" s="8">
        <f>INDEX(전체모델결과!$A$2:$I$910,MATCH(ARIMA2차!$A62&amp;"_"&amp;ARIMA2차!AC$3,전체모델결과!$A$2:$A$910,0),6)</f>
        <v>86217.898589273449</v>
      </c>
      <c r="AD62" s="8">
        <f>INDEX(전체모델결과!$A$2:$I$910,MATCH(ARIMA2차!$A62&amp;"_"&amp;ARIMA2차!AD$3,전체모델결과!$A$2:$A$910,0),6)</f>
        <v>85086.533859544899</v>
      </c>
      <c r="AE62" s="8">
        <f>INDEX(전체모델결과!$A$2:$I$910,MATCH(ARIMA2차!$A62&amp;"_"&amp;ARIMA2차!AE$3,전체모델결과!$A$2:$A$910,0),6)</f>
        <v>83954.008472732734</v>
      </c>
      <c r="AG62" s="3">
        <f>(W62-실제값!W62)^2</f>
        <v>46533958.472561382</v>
      </c>
      <c r="AH62" s="3">
        <f>(X62-실제값!X62)^2</f>
        <v>57287801.488227487</v>
      </c>
      <c r="AI62" s="3">
        <f>(Y62-실제값!Y62)^2</f>
        <v>70934605.294937968</v>
      </c>
      <c r="AJ62" s="3">
        <f>(Z62-실제값!Z62)^2</f>
        <v>62022952.496580571</v>
      </c>
      <c r="AK62" s="3">
        <f>(AA62-실제값!AA62)^2</f>
        <v>174068820.60882425</v>
      </c>
      <c r="AL62" s="3">
        <f>(AB62-실제값!AB62)^2</f>
        <v>273391510.21247584</v>
      </c>
      <c r="AM62" s="3">
        <f>(AC62-실제값!AC62)^2</f>
        <v>220705631.06927964</v>
      </c>
      <c r="AN62" s="3">
        <f>(AD62-실제값!AD62)^2</f>
        <v>136362915.80807343</v>
      </c>
    </row>
    <row r="63" spans="1:40" x14ac:dyDescent="0.3">
      <c r="A63" s="1">
        <v>59</v>
      </c>
      <c r="B63" s="2">
        <v>129020.82001630992</v>
      </c>
      <c r="C63" s="2">
        <v>127819.52909852118</v>
      </c>
      <c r="D63" s="2">
        <v>124030.06501474943</v>
      </c>
      <c r="E63" s="2">
        <v>119513.57728450673</v>
      </c>
      <c r="F63" s="2">
        <v>121514.42972985427</v>
      </c>
      <c r="G63" s="2">
        <v>120632.63724206113</v>
      </c>
      <c r="H63" s="2">
        <v>118987.63826136505</v>
      </c>
      <c r="I63" s="2">
        <v>120198.03151711948</v>
      </c>
      <c r="J63" s="2">
        <v>111993.69111012496</v>
      </c>
      <c r="K63" s="2">
        <v>107416.86743188745</v>
      </c>
      <c r="L63" s="2">
        <v>111199.31974474895</v>
      </c>
      <c r="M63" s="2">
        <v>116278.4886296005</v>
      </c>
      <c r="N63" s="2">
        <v>101118.12669163742</v>
      </c>
      <c r="O63" s="2">
        <v>104360.50431784645</v>
      </c>
      <c r="P63" s="2">
        <v>103865.69749197511</v>
      </c>
      <c r="Q63" s="2">
        <v>104541.01399578218</v>
      </c>
      <c r="R63" s="2">
        <v>106025.51068406968</v>
      </c>
      <c r="S63" s="2">
        <v>106937.78429867874</v>
      </c>
      <c r="T63" s="2">
        <v>107667.55066531667</v>
      </c>
      <c r="U63" s="2">
        <v>106999.52310185489</v>
      </c>
      <c r="V63" s="2">
        <v>107490.20218821774</v>
      </c>
      <c r="W63" s="8">
        <f>INDEX(전체모델결과!$A$2:$I$910,MATCH(ARIMA2차!$A63&amp;"_"&amp;ARIMA2차!W$3,전체모델결과!$A$2:$A$910,0),6)</f>
        <v>100096.57405813597</v>
      </c>
      <c r="X63" s="8">
        <f>INDEX(전체모델결과!$A$2:$I$910,MATCH(ARIMA2차!$A63&amp;"_"&amp;ARIMA2차!X$3,전체모델결과!$A$2:$A$910,0),6)</f>
        <v>98894.057280459441</v>
      </c>
      <c r="Y63" s="8">
        <f>INDEX(전체모델결과!$A$2:$I$910,MATCH(ARIMA2차!$A63&amp;"_"&amp;ARIMA2차!Y$3,전체모델결과!$A$2:$A$910,0),6)</f>
        <v>97690.298888647463</v>
      </c>
      <c r="Z63" s="8">
        <f>INDEX(전체모델결과!$A$2:$I$910,MATCH(ARIMA2차!$A63&amp;"_"&amp;ARIMA2차!Z$3,전체모델결과!$A$2:$A$910,0),6)</f>
        <v>96485.298882699106</v>
      </c>
      <c r="AA63" s="8">
        <f>INDEX(전체모델결과!$A$2:$I$910,MATCH(ARIMA2차!$A63&amp;"_"&amp;ARIMA2차!AA$3,전체모델결과!$A$2:$A$910,0),6)</f>
        <v>95279.057262614835</v>
      </c>
      <c r="AB63" s="8">
        <f>INDEX(전체모델결과!$A$2:$I$910,MATCH(ARIMA2차!$A63&amp;"_"&amp;ARIMA2차!AB$3,전체모델결과!$A$2:$A$910,0),6)</f>
        <v>94071.574028395116</v>
      </c>
      <c r="AC63" s="8">
        <f>INDEX(전체모델결과!$A$2:$I$910,MATCH(ARIMA2차!$A63&amp;"_"&amp;ARIMA2차!AC$3,전체모델결과!$A$2:$A$910,0),6)</f>
        <v>92862.849180039018</v>
      </c>
      <c r="AD63" s="8">
        <f>INDEX(전체모델결과!$A$2:$I$910,MATCH(ARIMA2차!$A63&amp;"_"&amp;ARIMA2차!AD$3,전체모델결과!$A$2:$A$910,0),6)</f>
        <v>91652.882717547007</v>
      </c>
      <c r="AE63" s="8">
        <f>INDEX(전체모델결과!$A$2:$I$910,MATCH(ARIMA2차!$A63&amp;"_"&amp;ARIMA2차!AE$3,전체모델결과!$A$2:$A$910,0),6)</f>
        <v>90441.674640919082</v>
      </c>
      <c r="AG63" s="3">
        <f>(W63-실제값!W63)^2</f>
        <v>97371857.818779111</v>
      </c>
      <c r="AH63" s="3">
        <f>(X63-실제값!X63)^2</f>
        <v>86402693.803512484</v>
      </c>
      <c r="AI63" s="3">
        <f>(Y63-실제값!Y63)^2</f>
        <v>98844804.953060791</v>
      </c>
      <c r="AJ63" s="3">
        <f>(Z63-실제값!Z63)^2</f>
        <v>101989018.904651</v>
      </c>
      <c r="AK63" s="3">
        <f>(AA63-실제값!AA63)^2</f>
        <v>228918662.6471681</v>
      </c>
      <c r="AL63" s="3">
        <f>(AB63-실제값!AB63)^2</f>
        <v>251156927.21955484</v>
      </c>
      <c r="AM63" s="3">
        <f>(AC63-실제값!AC63)^2</f>
        <v>250327750.5636386</v>
      </c>
      <c r="AN63" s="3">
        <f>(AD63-실제값!AD63)^2</f>
        <v>166101182.70479503</v>
      </c>
    </row>
    <row r="64" spans="1:40" x14ac:dyDescent="0.3">
      <c r="A64" s="1">
        <v>60</v>
      </c>
      <c r="B64" s="2">
        <v>148918.13402964006</v>
      </c>
      <c r="C64" s="2">
        <v>139257.01665737052</v>
      </c>
      <c r="D64" s="2">
        <v>137313.99176667247</v>
      </c>
      <c r="E64" s="2">
        <v>132107.62675280974</v>
      </c>
      <c r="F64" s="2">
        <v>128229.01825334529</v>
      </c>
      <c r="G64" s="2">
        <v>127212.69764413185</v>
      </c>
      <c r="H64" s="2">
        <v>128824.42602781668</v>
      </c>
      <c r="I64" s="2">
        <v>130490.48173190038</v>
      </c>
      <c r="J64" s="2">
        <v>129343.48821825231</v>
      </c>
      <c r="K64" s="2">
        <v>117412.65846088213</v>
      </c>
      <c r="L64" s="2">
        <v>118637.43602292924</v>
      </c>
      <c r="M64" s="2">
        <v>118458.44592448405</v>
      </c>
      <c r="N64" s="2">
        <v>124553.92834242001</v>
      </c>
      <c r="O64" s="2">
        <v>112902.41749619397</v>
      </c>
      <c r="P64" s="2">
        <v>113875.85641153515</v>
      </c>
      <c r="Q64" s="2">
        <v>111703.24850253364</v>
      </c>
      <c r="R64" s="2">
        <v>112844.17228456619</v>
      </c>
      <c r="S64" s="2">
        <v>114413.6185265258</v>
      </c>
      <c r="T64" s="2">
        <v>115730.61631564808</v>
      </c>
      <c r="U64" s="2">
        <v>116487.94574230831</v>
      </c>
      <c r="V64" s="2">
        <v>115762.40249852609</v>
      </c>
      <c r="W64" s="8">
        <f>INDEX(전체모델결과!$A$2:$I$910,MATCH(ARIMA2차!$A64&amp;"_"&amp;ARIMA2차!W$3,전체모델결과!$A$2:$A$910,0),6)</f>
        <v>107442.77148577338</v>
      </c>
      <c r="X64" s="8">
        <f>INDEX(전체모델결과!$A$2:$I$910,MATCH(ARIMA2차!$A64&amp;"_"&amp;ARIMA2차!X$3,전체모델결과!$A$2:$A$910,0),6)</f>
        <v>105967.1623209035</v>
      </c>
      <c r="Y64" s="8">
        <f>INDEX(전체모델결과!$A$2:$I$910,MATCH(ARIMA2차!$A64&amp;"_"&amp;ARIMA2차!Y$3,전체모델결과!$A$2:$A$910,0),6)</f>
        <v>104490.03713799734</v>
      </c>
      <c r="Z64" s="8">
        <f>INDEX(전체모델결과!$A$2:$I$910,MATCH(ARIMA2차!$A64&amp;"_"&amp;ARIMA2차!Z$3,전체모델결과!$A$2:$A$910,0),6)</f>
        <v>103011.39593705349</v>
      </c>
      <c r="AA64" s="8">
        <f>INDEX(전체모델결과!$A$2:$I$910,MATCH(ARIMA2차!$A64&amp;"_"&amp;ARIMA2차!AA$3,전체모델결과!$A$2:$A$910,0),6)</f>
        <v>101531.23871807242</v>
      </c>
      <c r="AB64" s="8">
        <f>INDEX(전체모델결과!$A$2:$I$910,MATCH(ARIMA2차!$A64&amp;"_"&amp;ARIMA2차!AB$3,전체모델결과!$A$2:$A$910,0),6)</f>
        <v>100049.56548105506</v>
      </c>
      <c r="AC64" s="8">
        <f>INDEX(전체모델결과!$A$2:$I$910,MATCH(ARIMA2차!$A64&amp;"_"&amp;ARIMA2차!AC$3,전체모델결과!$A$2:$A$910,0),6)</f>
        <v>98566.376225999556</v>
      </c>
      <c r="AD64" s="8">
        <f>INDEX(전체모델결과!$A$2:$I$910,MATCH(ARIMA2차!$A64&amp;"_"&amp;ARIMA2차!AD$3,전체모델결과!$A$2:$A$910,0),6)</f>
        <v>97081.670952907763</v>
      </c>
      <c r="AE64" s="8">
        <f>INDEX(전체모델결과!$A$2:$I$910,MATCH(ARIMA2차!$A64&amp;"_"&amp;ARIMA2차!AE$3,전체모델결과!$A$2:$A$910,0),6)</f>
        <v>95595.449661778752</v>
      </c>
      <c r="AG64" s="3">
        <f>(W64-실제값!W64)^2</f>
        <v>64685344.275427483</v>
      </c>
      <c r="AH64" s="3">
        <f>(X64-실제값!X64)^2</f>
        <v>139587122.72800165</v>
      </c>
      <c r="AI64" s="3">
        <f>(Y64-실제값!Y64)^2</f>
        <v>110733171.88148654</v>
      </c>
      <c r="AJ64" s="3">
        <f>(Z64-실제값!Z64)^2</f>
        <v>111037937.45271209</v>
      </c>
      <c r="AK64" s="3">
        <f>(AA64-실제값!AA64)^2</f>
        <v>402762844.87007773</v>
      </c>
      <c r="AL64" s="3">
        <f>(AB64-실제값!AB64)^2</f>
        <v>478481934.09111524</v>
      </c>
      <c r="AM64" s="3">
        <f>(AC64-실제값!AC64)^2</f>
        <v>385451754.72903526</v>
      </c>
      <c r="AN64" s="3">
        <f>(AD64-실제값!AD64)^2</f>
        <v>276736139.45437843</v>
      </c>
    </row>
    <row r="65" spans="1:40" x14ac:dyDescent="0.3">
      <c r="A65" s="1">
        <v>61</v>
      </c>
      <c r="B65" s="2">
        <v>163579.93964292112</v>
      </c>
      <c r="C65" s="2">
        <v>160175.41950929727</v>
      </c>
      <c r="D65" s="2">
        <v>150790.15988752496</v>
      </c>
      <c r="E65" s="2">
        <v>150585.49928567931</v>
      </c>
      <c r="F65" s="2">
        <v>146872.22171081125</v>
      </c>
      <c r="G65" s="2">
        <v>139092.07734892136</v>
      </c>
      <c r="H65" s="2">
        <v>136879.9880365142</v>
      </c>
      <c r="I65" s="2">
        <v>136849.87526316795</v>
      </c>
      <c r="J65" s="2">
        <v>139735.09712267036</v>
      </c>
      <c r="K65" s="2">
        <v>135147.75018144323</v>
      </c>
      <c r="L65" s="2">
        <v>124031.96174435879</v>
      </c>
      <c r="M65" s="2">
        <v>121129.3510802121</v>
      </c>
      <c r="N65" s="2">
        <v>122931.18316405742</v>
      </c>
      <c r="O65" s="2">
        <v>132841.06141061118</v>
      </c>
      <c r="P65" s="2">
        <v>115187.47876637231</v>
      </c>
      <c r="Q65" s="2">
        <v>115969.47624187177</v>
      </c>
      <c r="R65" s="2">
        <v>117427.89382188441</v>
      </c>
      <c r="S65" s="2">
        <v>120407.52971346387</v>
      </c>
      <c r="T65" s="2">
        <v>123743.82001077317</v>
      </c>
      <c r="U65" s="2">
        <v>126994.18308867262</v>
      </c>
      <c r="V65" s="2">
        <v>125474.10267432012</v>
      </c>
      <c r="W65" s="8">
        <f>INDEX(전체모델결과!$A$2:$I$910,MATCH(ARIMA2차!$A65&amp;"_"&amp;ARIMA2차!W$3,전체모델결과!$A$2:$A$910,0),6)</f>
        <v>111465.88480378967</v>
      </c>
      <c r="X65" s="8">
        <f>INDEX(전체모델결과!$A$2:$I$910,MATCH(ARIMA2차!$A65&amp;"_"&amp;ARIMA2차!X$3,전체모델결과!$A$2:$A$910,0),6)</f>
        <v>109436.78575252276</v>
      </c>
      <c r="Y65" s="8">
        <f>INDEX(전체모델결과!$A$2:$I$910,MATCH(ARIMA2차!$A65&amp;"_"&amp;ARIMA2차!Y$3,전체모델결과!$A$2:$A$910,0),6)</f>
        <v>107405.61987957079</v>
      </c>
      <c r="Z65" s="8">
        <f>INDEX(전체모델결과!$A$2:$I$910,MATCH(ARIMA2차!$A65&amp;"_"&amp;ARIMA2차!Z$3,전체모델결과!$A$2:$A$910,0),6)</f>
        <v>105372.38718493469</v>
      </c>
      <c r="AA65" s="8">
        <f>INDEX(전체모델결과!$A$2:$I$910,MATCH(ARIMA2차!$A65&amp;"_"&amp;ARIMA2차!AA$3,전체모델결과!$A$2:$A$910,0),6)</f>
        <v>103337.08766861539</v>
      </c>
      <c r="AB65" s="8">
        <f>INDEX(전체모델결과!$A$2:$I$910,MATCH(ARIMA2차!$A65&amp;"_"&amp;ARIMA2차!AB$3,전체모델결과!$A$2:$A$910,0),6)</f>
        <v>101299.72133060917</v>
      </c>
      <c r="AC65" s="8">
        <f>INDEX(전체모델결과!$A$2:$I$910,MATCH(ARIMA2차!$A65&amp;"_"&amp;ARIMA2차!AC$3,전체모델결과!$A$2:$A$910,0),6)</f>
        <v>99260.288170920685</v>
      </c>
      <c r="AD65" s="8">
        <f>INDEX(전체모델결과!$A$2:$I$910,MATCH(ARIMA2차!$A65&amp;"_"&amp;ARIMA2차!AD$3,전체모델결과!$A$2:$A$910,0),6)</f>
        <v>97218.788189547136</v>
      </c>
      <c r="AE65" s="8">
        <f>INDEX(전체모델결과!$A$2:$I$910,MATCH(ARIMA2차!$A65&amp;"_"&amp;ARIMA2차!AE$3,전체모델결과!$A$2:$A$910,0),6)</f>
        <v>95175.221386488527</v>
      </c>
      <c r="AG65" s="3">
        <f>(W65-실제값!W65)^2</f>
        <v>230675952.90329888</v>
      </c>
      <c r="AH65" s="3">
        <f>(X65-실제값!X65)^2</f>
        <v>218776795.64149985</v>
      </c>
      <c r="AI65" s="3">
        <f>(Y65-실제값!Y65)^2</f>
        <v>357684961.1667468</v>
      </c>
      <c r="AJ65" s="3">
        <f>(Z65-실제값!Z65)^2</f>
        <v>368236617.60238338</v>
      </c>
      <c r="AK65" s="3">
        <f>(AA65-실제값!AA65)^2</f>
        <v>774487041.21686351</v>
      </c>
      <c r="AL65" s="3">
        <f>(AB65-실제값!AB65)^2</f>
        <v>869068375.22413456</v>
      </c>
      <c r="AM65" s="3">
        <f>(AC65-실제값!AC65)^2</f>
        <v>745021142.53661537</v>
      </c>
      <c r="AN65" s="3">
        <f>(AD65-실제값!AD65)^2</f>
        <v>641822313.72752523</v>
      </c>
    </row>
    <row r="66" spans="1:40" x14ac:dyDescent="0.3">
      <c r="A66" s="1">
        <v>62</v>
      </c>
      <c r="B66" s="2">
        <v>175840.2538449264</v>
      </c>
      <c r="C66" s="2">
        <v>177981.24543983774</v>
      </c>
      <c r="D66" s="2">
        <v>168926.87624955663</v>
      </c>
      <c r="E66" s="2">
        <v>162488.01227097691</v>
      </c>
      <c r="F66" s="2">
        <v>157744.64584534973</v>
      </c>
      <c r="G66" s="2">
        <v>156164.00185809701</v>
      </c>
      <c r="H66" s="2">
        <v>150634.11568940393</v>
      </c>
      <c r="I66" s="2">
        <v>151280.70941952048</v>
      </c>
      <c r="J66" s="2">
        <v>149644.45973668623</v>
      </c>
      <c r="K66" s="2">
        <v>146448.90949622454</v>
      </c>
      <c r="L66" s="2">
        <v>148025.8149214524</v>
      </c>
      <c r="M66" s="2">
        <v>133494.99321827819</v>
      </c>
      <c r="N66" s="2">
        <v>129938.32029224071</v>
      </c>
      <c r="O66" s="2">
        <v>132625.68705161416</v>
      </c>
      <c r="P66" s="2">
        <v>142121.27479919538</v>
      </c>
      <c r="Q66" s="2">
        <v>124326.79773952437</v>
      </c>
      <c r="R66" s="2">
        <v>124745.30715521022</v>
      </c>
      <c r="S66" s="2">
        <v>128594.41381034789</v>
      </c>
      <c r="T66" s="2">
        <v>131027.99798513667</v>
      </c>
      <c r="U66" s="2">
        <v>134042.11729229282</v>
      </c>
      <c r="V66" s="2">
        <v>134789.64778004852</v>
      </c>
      <c r="W66" s="8">
        <f>INDEX(전체모델결과!$A$2:$I$910,MATCH(ARIMA2차!$A66&amp;"_"&amp;ARIMA2차!W$3,전체모델결과!$A$2:$A$910,0),6)</f>
        <v>119305.93517362699</v>
      </c>
      <c r="X66" s="8">
        <f>INDEX(전체모델결과!$A$2:$I$910,MATCH(ARIMA2차!$A66&amp;"_"&amp;ARIMA2차!X$3,전체모델결과!$A$2:$A$910,0),6)</f>
        <v>116882.47276669461</v>
      </c>
      <c r="Y66" s="8">
        <f>INDEX(전체모델결과!$A$2:$I$910,MATCH(ARIMA2차!$A66&amp;"_"&amp;ARIMA2차!Y$3,전체모델결과!$A$2:$A$910,0),6)</f>
        <v>114456.548642423</v>
      </c>
      <c r="Z66" s="8">
        <f>INDEX(전체모델결과!$A$2:$I$910,MATCH(ARIMA2차!$A66&amp;"_"&amp;ARIMA2차!Z$3,전체모델결과!$A$2:$A$910,0),6)</f>
        <v>112028.16280080844</v>
      </c>
      <c r="AA66" s="8">
        <f>INDEX(전체모델결과!$A$2:$I$910,MATCH(ARIMA2차!$A66&amp;"_"&amp;ARIMA2차!AA$3,전체모델결과!$A$2:$A$910,0),6)</f>
        <v>109597.31524185371</v>
      </c>
      <c r="AB66" s="8">
        <f>INDEX(전체모델결과!$A$2:$I$910,MATCH(ARIMA2차!$A66&amp;"_"&amp;ARIMA2차!AB$3,전체모델결과!$A$2:$A$910,0),6)</f>
        <v>107164.00596555881</v>
      </c>
      <c r="AC66" s="8">
        <f>INDEX(전체모델결과!$A$2:$I$910,MATCH(ARIMA2차!$A66&amp;"_"&amp;ARIMA2차!AC$3,전체모델결과!$A$2:$A$910,0),6)</f>
        <v>104728.23497192189</v>
      </c>
      <c r="AD66" s="8">
        <f>INDEX(전체모델결과!$A$2:$I$910,MATCH(ARIMA2차!$A66&amp;"_"&amp;ARIMA2차!AD$3,전체모델결과!$A$2:$A$910,0),6)</f>
        <v>102290.00226094481</v>
      </c>
      <c r="AE66" s="8">
        <f>INDEX(전체모델결과!$A$2:$I$910,MATCH(ARIMA2차!$A66&amp;"_"&amp;ARIMA2차!AE$3,전체모델결과!$A$2:$A$910,0),6)</f>
        <v>99849.307832627557</v>
      </c>
      <c r="AG66" s="3">
        <f>(W66-실제값!W66)^2</f>
        <v>262796569.43755671</v>
      </c>
      <c r="AH66" s="3">
        <f>(X66-실제값!X66)^2</f>
        <v>282673631.60412222</v>
      </c>
      <c r="AI66" s="3">
        <f>(Y66-실제값!Y66)^2</f>
        <v>424137380.24076313</v>
      </c>
      <c r="AJ66" s="3">
        <f>(Z66-실제값!Z66)^2</f>
        <v>572564328.32275116</v>
      </c>
      <c r="AK66" s="3">
        <f>(AA66-실제값!AA66)^2</f>
        <v>851716127.8009311</v>
      </c>
      <c r="AL66" s="3">
        <f>(AB66-실제값!AB66)^2</f>
        <v>1119434078.2550197</v>
      </c>
      <c r="AM66" s="3">
        <f>(AC66-실제값!AC66)^2</f>
        <v>1091805494.7812479</v>
      </c>
      <c r="AN66" s="3">
        <f>(AD66-실제값!AD66)^2</f>
        <v>963572012.34303927</v>
      </c>
    </row>
    <row r="67" spans="1:40" x14ac:dyDescent="0.3">
      <c r="A67" s="1">
        <v>63</v>
      </c>
      <c r="B67" s="2">
        <v>185836.76335150716</v>
      </c>
      <c r="C67" s="2">
        <v>187828.15896392291</v>
      </c>
      <c r="D67" s="2">
        <v>179973.97066018969</v>
      </c>
      <c r="E67" s="2">
        <v>179044.03527982082</v>
      </c>
      <c r="F67" s="2">
        <v>169984.09533795877</v>
      </c>
      <c r="G67" s="2">
        <v>169185.00509542157</v>
      </c>
      <c r="H67" s="2">
        <v>165971.69823624589</v>
      </c>
      <c r="I67" s="2">
        <v>162490.55075467794</v>
      </c>
      <c r="J67" s="2">
        <v>158494.23760798707</v>
      </c>
      <c r="K67" s="2">
        <v>155121.50244416529</v>
      </c>
      <c r="L67" s="2">
        <v>157897.43527248924</v>
      </c>
      <c r="M67" s="2">
        <v>154045.61690842241</v>
      </c>
      <c r="N67" s="2">
        <v>142854.23820859604</v>
      </c>
      <c r="O67" s="2">
        <v>140570.22902609021</v>
      </c>
      <c r="P67" s="2">
        <v>142597.96144999415</v>
      </c>
      <c r="Q67" s="2">
        <v>148060.21208368483</v>
      </c>
      <c r="R67" s="2">
        <v>131806.73018160433</v>
      </c>
      <c r="S67" s="2">
        <v>135692.76088005761</v>
      </c>
      <c r="T67" s="2">
        <v>138463.570193605</v>
      </c>
      <c r="U67" s="2">
        <v>141774.3942369537</v>
      </c>
      <c r="V67" s="2">
        <v>147519.587090702</v>
      </c>
      <c r="W67" s="8">
        <f>INDEX(전체모델결과!$A$2:$I$910,MATCH(ARIMA2차!$A67&amp;"_"&amp;ARIMA2차!W$3,전체모델결과!$A$2:$A$910,0),6)</f>
        <v>128833.26762911957</v>
      </c>
      <c r="X67" s="8">
        <f>INDEX(전체모델결과!$A$2:$I$910,MATCH(ARIMA2차!$A67&amp;"_"&amp;ARIMA2차!X$3,전체모델결과!$A$2:$A$910,0),6)</f>
        <v>126260.3505872786</v>
      </c>
      <c r="Y67" s="8">
        <f>INDEX(전체모델결과!$A$2:$I$910,MATCH(ARIMA2차!$A67&amp;"_"&amp;ARIMA2차!Y$3,전체모델결과!$A$2:$A$910,0),6)</f>
        <v>123684.8189470917</v>
      </c>
      <c r="Z67" s="8">
        <f>INDEX(전체모델결과!$A$2:$I$910,MATCH(ARIMA2차!$A67&amp;"_"&amp;ARIMA2차!Z$3,전체모델결과!$A$2:$A$910,0),6)</f>
        <v>121106.67270855699</v>
      </c>
      <c r="AA67" s="8">
        <f>INDEX(전체모델결과!$A$2:$I$910,MATCH(ARIMA2차!$A67&amp;"_"&amp;ARIMA2차!AA$3,전체모델결과!$A$2:$A$910,0),6)</f>
        <v>118525.9118716754</v>
      </c>
      <c r="AB67" s="8">
        <f>INDEX(전체모델결과!$A$2:$I$910,MATCH(ARIMA2차!$A67&amp;"_"&amp;ARIMA2차!AB$3,전체모델결과!$A$2:$A$910,0),6)</f>
        <v>115942.53643644787</v>
      </c>
      <c r="AC67" s="8">
        <f>INDEX(전체모델결과!$A$2:$I$910,MATCH(ARIMA2차!$A67&amp;"_"&amp;ARIMA2차!AC$3,전체모델결과!$A$2:$A$910,0),6)</f>
        <v>113356.5464028744</v>
      </c>
      <c r="AD67" s="8">
        <f>INDEX(전체모델결과!$A$2:$I$910,MATCH(ARIMA2차!$A67&amp;"_"&amp;ARIMA2차!AD$3,전체모델결과!$A$2:$A$910,0),6)</f>
        <v>110767.94177095313</v>
      </c>
      <c r="AE67" s="8">
        <f>INDEX(전체모델결과!$A$2:$I$910,MATCH(ARIMA2차!$A67&amp;"_"&amp;ARIMA2차!AE$3,전체모델결과!$A$2:$A$910,0),6)</f>
        <v>108176.72254068591</v>
      </c>
      <c r="AG67" s="3">
        <f>(W67-실제값!W67)^2</f>
        <v>227092476.17776889</v>
      </c>
      <c r="AH67" s="3">
        <f>(X67-실제값!X67)^2</f>
        <v>400751694.15384382</v>
      </c>
      <c r="AI67" s="3">
        <f>(Y67-실제값!Y67)^2</f>
        <v>522484026.67027152</v>
      </c>
      <c r="AJ67" s="3">
        <f>(Z67-실제값!Z67)^2</f>
        <v>546243688.93238914</v>
      </c>
      <c r="AK67" s="3">
        <f>(AA67-실제값!AA67)^2</f>
        <v>1167353592.3169463</v>
      </c>
      <c r="AL67" s="3">
        <f>(AB67-실제값!AB67)^2</f>
        <v>1211722948.8549526</v>
      </c>
      <c r="AM67" s="3">
        <f>(AC67-실제값!AC67)^2</f>
        <v>1142073783.42733</v>
      </c>
      <c r="AN67" s="3">
        <f>(AD67-실제값!AD67)^2</f>
        <v>1123539922.1882217</v>
      </c>
    </row>
    <row r="68" spans="1:40" x14ac:dyDescent="0.3">
      <c r="A68" s="1">
        <v>64</v>
      </c>
      <c r="B68" s="2">
        <v>198501.40632962217</v>
      </c>
      <c r="C68" s="2">
        <v>198062.98443888416</v>
      </c>
      <c r="D68" s="2">
        <v>196673.1575997874</v>
      </c>
      <c r="E68" s="2">
        <v>191478.55370871429</v>
      </c>
      <c r="F68" s="2">
        <v>193630.69501264964</v>
      </c>
      <c r="G68" s="2">
        <v>183732.94908791321</v>
      </c>
      <c r="H68" s="2">
        <v>179211.4740045981</v>
      </c>
      <c r="I68" s="2">
        <v>178279.90610017398</v>
      </c>
      <c r="J68" s="2">
        <v>172974.77267392556</v>
      </c>
      <c r="K68" s="2">
        <v>166223.67699644814</v>
      </c>
      <c r="L68" s="2">
        <v>167531.51911106578</v>
      </c>
      <c r="M68" s="2">
        <v>164875.36206221164</v>
      </c>
      <c r="N68" s="2">
        <v>164880.46663764378</v>
      </c>
      <c r="O68" s="2">
        <v>155683.58856204618</v>
      </c>
      <c r="P68" s="2">
        <v>149652.15263243229</v>
      </c>
      <c r="Q68" s="2">
        <v>152365.85980161713</v>
      </c>
      <c r="R68" s="2">
        <v>160917.58083117576</v>
      </c>
      <c r="S68" s="2">
        <v>141692.40047111001</v>
      </c>
      <c r="T68" s="2">
        <v>146549.07368931573</v>
      </c>
      <c r="U68" s="2">
        <v>146706.75153517592</v>
      </c>
      <c r="V68" s="2">
        <v>151581.34798842954</v>
      </c>
      <c r="W68" s="8">
        <f>INDEX(전체모델결과!$A$2:$I$910,MATCH(ARIMA2차!$A68&amp;"_"&amp;ARIMA2차!W$3,전체모델결과!$A$2:$A$910,0),6)</f>
        <v>137502.85212486796</v>
      </c>
      <c r="X68" s="8">
        <f>INDEX(전체모델결과!$A$2:$I$910,MATCH(ARIMA2차!$A68&amp;"_"&amp;ARIMA2차!X$3,전체모델결과!$A$2:$A$910,0),6)</f>
        <v>134563.77704628743</v>
      </c>
      <c r="Y68" s="8">
        <f>INDEX(전체모델결과!$A$2:$I$910,MATCH(ARIMA2차!$A68&amp;"_"&amp;ARIMA2차!Y$3,전체모델결과!$A$2:$A$910,0),6)</f>
        <v>131621.72003328986</v>
      </c>
      <c r="Z68" s="8">
        <f>INDEX(전체모델결과!$A$2:$I$910,MATCH(ARIMA2차!$A68&amp;"_"&amp;ARIMA2차!Z$3,전체모델결과!$A$2:$A$910,0),6)</f>
        <v>128676.68108587805</v>
      </c>
      <c r="AA68" s="8">
        <f>INDEX(전체모델결과!$A$2:$I$910,MATCH(ARIMA2차!$A68&amp;"_"&amp;ARIMA2차!AA$3,전체모델결과!$A$2:$A$910,0),6)</f>
        <v>125728.66020405013</v>
      </c>
      <c r="AB68" s="8">
        <f>INDEX(전체모델결과!$A$2:$I$910,MATCH(ARIMA2차!$A68&amp;"_"&amp;ARIMA2차!AB$3,전체모델결과!$A$2:$A$910,0),6)</f>
        <v>122777.65738780517</v>
      </c>
      <c r="AC68" s="8">
        <f>INDEX(전체모델결과!$A$2:$I$910,MATCH(ARIMA2차!$A68&amp;"_"&amp;ARIMA2차!AC$3,전체모델결과!$A$2:$A$910,0),6)</f>
        <v>119823.67263714503</v>
      </c>
      <c r="AD68" s="8">
        <f>INDEX(전체모델결과!$A$2:$I$910,MATCH(ARIMA2차!$A68&amp;"_"&amp;ARIMA2차!AD$3,전체모델결과!$A$2:$A$910,0),6)</f>
        <v>116866.70595206879</v>
      </c>
      <c r="AE68" s="8">
        <f>INDEX(전체모델결과!$A$2:$I$910,MATCH(ARIMA2차!$A68&amp;"_"&amp;ARIMA2차!AE$3,전체모델결과!$A$2:$A$910,0),6)</f>
        <v>113906.75733257644</v>
      </c>
      <c r="AG68" s="3">
        <f>(W68-실제값!W68)^2</f>
        <v>323107147.47101533</v>
      </c>
      <c r="AH68" s="3">
        <f>(X68-실제값!X68)^2</f>
        <v>458220314.9087441</v>
      </c>
      <c r="AI68" s="3">
        <f>(Y68-실제값!Y68)^2</f>
        <v>594618330.24926472</v>
      </c>
      <c r="AJ68" s="3">
        <f>(Z68-실제값!Z68)^2</f>
        <v>587960654.72131658</v>
      </c>
      <c r="AK68" s="3">
        <f>(AA68-실제값!AA68)^2</f>
        <v>1163563156.3867424</v>
      </c>
      <c r="AL68" s="3">
        <f>(AB68-실제값!AB68)^2</f>
        <v>1666542900.5034583</v>
      </c>
      <c r="AM68" s="3">
        <f>(AC68-실제값!AC68)^2</f>
        <v>1556994214.3908541</v>
      </c>
      <c r="AN68" s="3">
        <f>(AD68-실제값!AD68)^2</f>
        <v>1348012911.8658218</v>
      </c>
    </row>
    <row r="69" spans="1:40" x14ac:dyDescent="0.3">
      <c r="A69" s="1">
        <v>65</v>
      </c>
      <c r="B69" s="2">
        <v>219279.77112660278</v>
      </c>
      <c r="C69" s="2">
        <v>211670.36360996647</v>
      </c>
      <c r="D69" s="2">
        <v>208948.2702031692</v>
      </c>
      <c r="E69" s="2">
        <v>210129.27561458963</v>
      </c>
      <c r="F69" s="2">
        <v>207172.96540851021</v>
      </c>
      <c r="G69" s="2">
        <v>201523.81099204178</v>
      </c>
      <c r="H69" s="2">
        <v>193568.86766825014</v>
      </c>
      <c r="I69" s="2">
        <v>191233.25812598356</v>
      </c>
      <c r="J69" s="2">
        <v>188522.05513389219</v>
      </c>
      <c r="K69" s="2">
        <v>179845.0350654691</v>
      </c>
      <c r="L69" s="2">
        <v>176510.06611713392</v>
      </c>
      <c r="M69" s="2">
        <v>173223.02634988955</v>
      </c>
      <c r="N69" s="2">
        <v>175917.54544313066</v>
      </c>
      <c r="O69" s="2">
        <v>176263.28855278666</v>
      </c>
      <c r="P69" s="2">
        <v>162084.03660151677</v>
      </c>
      <c r="Q69" s="2">
        <v>159340.16552715917</v>
      </c>
      <c r="R69" s="2">
        <v>157677.82394032995</v>
      </c>
      <c r="S69" s="2">
        <v>170744.01430702873</v>
      </c>
      <c r="T69" s="2">
        <v>150993.83934434297</v>
      </c>
      <c r="U69" s="2">
        <v>157080.17497351352</v>
      </c>
      <c r="V69" s="2">
        <v>160515.06585036227</v>
      </c>
      <c r="W69" s="8">
        <f>INDEX(전체모델결과!$A$2:$I$910,MATCH(ARIMA2차!$A69&amp;"_"&amp;ARIMA2차!W$3,전체모델결과!$A$2:$A$910,0),6)</f>
        <v>146233.72998415027</v>
      </c>
      <c r="X69" s="8">
        <f>INDEX(전체모델결과!$A$2:$I$910,MATCH(ARIMA2차!$A69&amp;"_"&amp;ARIMA2차!X$3,전체모델결과!$A$2:$A$910,0),6)</f>
        <v>142912.10975653026</v>
      </c>
      <c r="Y69" s="8">
        <f>INDEX(전체모델결과!$A$2:$I$910,MATCH(ARIMA2차!$A69&amp;"_"&amp;ARIMA2차!Y$3,전체모델결과!$A$2:$A$910,0),6)</f>
        <v>139587.12397928257</v>
      </c>
      <c r="Z69" s="8">
        <f>INDEX(전체모델결과!$A$2:$I$910,MATCH(ARIMA2차!$A69&amp;"_"&amp;ARIMA2차!Z$3,전체모델결과!$A$2:$A$910,0),6)</f>
        <v>136258.77265240625</v>
      </c>
      <c r="AA69" s="8">
        <f>INDEX(전체모델결과!$A$2:$I$910,MATCH(ARIMA2차!$A69&amp;"_"&amp;ARIMA2차!AA$3,전체모델결과!$A$2:$A$910,0),6)</f>
        <v>132927.05577590317</v>
      </c>
      <c r="AB69" s="8">
        <f>INDEX(전체모델결과!$A$2:$I$910,MATCH(ARIMA2차!$A69&amp;"_"&amp;ARIMA2차!AB$3,전체모델결과!$A$2:$A$910,0),6)</f>
        <v>129591.9733497696</v>
      </c>
      <c r="AC69" s="8">
        <f>INDEX(전체모델결과!$A$2:$I$910,MATCH(ARIMA2차!$A69&amp;"_"&amp;ARIMA2차!AC$3,전체모델결과!$A$2:$A$910,0),6)</f>
        <v>126253.52537401021</v>
      </c>
      <c r="AD69" s="8">
        <f>INDEX(전체모델결과!$A$2:$I$910,MATCH(ARIMA2차!$A69&amp;"_"&amp;ARIMA2차!AD$3,전체모델결과!$A$2:$A$910,0),6)</f>
        <v>122911.71184862126</v>
      </c>
      <c r="AE69" s="8">
        <f>INDEX(전체모델결과!$A$2:$I$910,MATCH(ARIMA2차!$A69&amp;"_"&amp;ARIMA2차!AE$3,전체모델결과!$A$2:$A$910,0),6)</f>
        <v>119566.53277360462</v>
      </c>
      <c r="AG69" s="3">
        <f>(W69-실제값!W69)^2</f>
        <v>284857619.47851211</v>
      </c>
      <c r="AH69" s="3">
        <f>(X69-실제값!X69)^2</f>
        <v>499004203.14818293</v>
      </c>
      <c r="AI69" s="3">
        <f>(Y69-실제값!Y69)^2</f>
        <v>706208099.24607325</v>
      </c>
      <c r="AJ69" s="3">
        <f>(Z69-실제값!Z69)^2</f>
        <v>868739297.60014582</v>
      </c>
      <c r="AK69" s="3">
        <f>(AA69-실제값!AA69)^2</f>
        <v>1387532741.2311544</v>
      </c>
      <c r="AL69" s="3">
        <f>(AB69-실제값!AB69)^2</f>
        <v>1809118516.1015623</v>
      </c>
      <c r="AM69" s="3">
        <f>(AC69-실제값!AC69)^2</f>
        <v>1994781626.9945285</v>
      </c>
      <c r="AN69" s="3">
        <f>(AD69-실제값!AD69)^2</f>
        <v>1595482825.7261531</v>
      </c>
    </row>
    <row r="70" spans="1:40" x14ac:dyDescent="0.3">
      <c r="A70" s="1">
        <v>66</v>
      </c>
      <c r="B70" s="2">
        <v>235909.13439387805</v>
      </c>
      <c r="C70" s="2">
        <v>233284.69777633299</v>
      </c>
      <c r="D70" s="2">
        <v>225401.12633155126</v>
      </c>
      <c r="E70" s="2">
        <v>225965.60045482509</v>
      </c>
      <c r="F70" s="2">
        <v>224093.29637340779</v>
      </c>
      <c r="G70" s="2">
        <v>216543.01900026045</v>
      </c>
      <c r="H70" s="2">
        <v>213637.36801719529</v>
      </c>
      <c r="I70" s="2">
        <v>203463.35090793401</v>
      </c>
      <c r="J70" s="2">
        <v>201738.86163006118</v>
      </c>
      <c r="K70" s="2">
        <v>196965.45452549012</v>
      </c>
      <c r="L70" s="2">
        <v>189570.32575983924</v>
      </c>
      <c r="M70" s="2">
        <v>186073.18662675397</v>
      </c>
      <c r="N70" s="2">
        <v>184741.40455127394</v>
      </c>
      <c r="O70" s="2">
        <v>187560.04261045394</v>
      </c>
      <c r="P70" s="2">
        <v>186065.7042151904</v>
      </c>
      <c r="Q70" s="2">
        <v>170286.70476168272</v>
      </c>
      <c r="R70" s="2">
        <v>166611.91073477027</v>
      </c>
      <c r="S70" s="2">
        <v>172148.82310652192</v>
      </c>
      <c r="T70" s="2">
        <v>187316.61742506275</v>
      </c>
      <c r="U70" s="2">
        <v>163821.81359437731</v>
      </c>
      <c r="V70" s="2">
        <v>170591.27295846297</v>
      </c>
      <c r="W70" s="8">
        <f>INDEX(전체모델결과!$A$2:$I$910,MATCH(ARIMA2차!$A70&amp;"_"&amp;ARIMA2차!W$3,전체모델결과!$A$2:$A$910,0),6)</f>
        <v>157966.53344893735</v>
      </c>
      <c r="X70" s="8">
        <f>INDEX(전체모델결과!$A$2:$I$910,MATCH(ARIMA2차!$A70&amp;"_"&amp;ARIMA2차!X$3,전체모델결과!$A$2:$A$910,0),6)</f>
        <v>154369.36293636821</v>
      </c>
      <c r="Y70" s="8">
        <f>INDEX(전체모델결과!$A$2:$I$910,MATCH(ARIMA2차!$A70&amp;"_"&amp;ARIMA2차!Y$3,전체모델결과!$A$2:$A$910,0),6)</f>
        <v>150768.54787553102</v>
      </c>
      <c r="Z70" s="8">
        <f>INDEX(전체모델결과!$A$2:$I$910,MATCH(ARIMA2차!$A70&amp;"_"&amp;ARIMA2차!Z$3,전체모델결과!$A$2:$A$910,0),6)</f>
        <v>147164.0882664267</v>
      </c>
      <c r="AA70" s="8">
        <f>INDEX(전체모델결과!$A$2:$I$910,MATCH(ARIMA2차!$A70&amp;"_"&amp;ARIMA2차!AA$3,전체모델결과!$A$2:$A$910,0),6)</f>
        <v>143555.98410905432</v>
      </c>
      <c r="AB70" s="8">
        <f>INDEX(전체모델결과!$A$2:$I$910,MATCH(ARIMA2차!$A70&amp;"_"&amp;ARIMA2차!AB$3,전체모델결과!$A$2:$A$910,0),6)</f>
        <v>139944.23540341482</v>
      </c>
      <c r="AC70" s="8">
        <f>INDEX(전체모델결과!$A$2:$I$910,MATCH(ARIMA2차!$A70&amp;"_"&amp;ARIMA2차!AC$3,전체모델결과!$A$2:$A$910,0),6)</f>
        <v>136328.84214950632</v>
      </c>
      <c r="AD70" s="8">
        <f>INDEX(전체모델결과!$A$2:$I$910,MATCH(ARIMA2차!$A70&amp;"_"&amp;ARIMA2차!AD$3,전체모델결과!$A$2:$A$910,0),6)</f>
        <v>132709.80434733164</v>
      </c>
      <c r="AE70" s="8">
        <f>INDEX(전체모델결과!$A$2:$I$910,MATCH(ARIMA2차!$A70&amp;"_"&amp;ARIMA2차!AE$3,전체모델결과!$A$2:$A$910,0),6)</f>
        <v>129087.12199688889</v>
      </c>
      <c r="AG70" s="3">
        <f>(W70-실제값!W70)^2</f>
        <v>140272291.77829164</v>
      </c>
      <c r="AH70" s="3">
        <f>(X70-실제값!X70)^2</f>
        <v>320965397.87821001</v>
      </c>
      <c r="AI70" s="3">
        <f>(Y70-실제값!Y70)^2</f>
        <v>735870779.656178</v>
      </c>
      <c r="AJ70" s="3">
        <f>(Z70-실제값!Z70)^2</f>
        <v>904787856.44214439</v>
      </c>
      <c r="AK70" s="3">
        <f>(AA70-실제값!AA70)^2</f>
        <v>1601987975.6669936</v>
      </c>
      <c r="AL70" s="3">
        <f>(AB70-실제값!AB70)^2</f>
        <v>1735258153.639133</v>
      </c>
      <c r="AM70" s="3">
        <f>(AC70-실제값!AC70)^2</f>
        <v>1827051865.5131998</v>
      </c>
      <c r="AN70" s="3">
        <f>(AD70-실제값!AD70)^2</f>
        <v>2075366573.5352685</v>
      </c>
    </row>
    <row r="71" spans="1:40" x14ac:dyDescent="0.3">
      <c r="A71" s="1">
        <v>67</v>
      </c>
      <c r="B71" s="2">
        <v>261427.67478538345</v>
      </c>
      <c r="C71" s="2">
        <v>247860.4618709604</v>
      </c>
      <c r="D71" s="2">
        <v>249320.30802484485</v>
      </c>
      <c r="E71" s="2">
        <v>237266.68629035258</v>
      </c>
      <c r="F71" s="2">
        <v>234184.74737175065</v>
      </c>
      <c r="G71" s="2">
        <v>236106.35075577683</v>
      </c>
      <c r="H71" s="2">
        <v>231723.78431768247</v>
      </c>
      <c r="I71" s="2">
        <v>229889.48584757591</v>
      </c>
      <c r="J71" s="2">
        <v>218797.40058839653</v>
      </c>
      <c r="K71" s="2">
        <v>211651.61968674356</v>
      </c>
      <c r="L71" s="2">
        <v>210849.85692050998</v>
      </c>
      <c r="M71" s="2">
        <v>202457.84668642309</v>
      </c>
      <c r="N71" s="2">
        <v>194821.75558562274</v>
      </c>
      <c r="O71" s="2">
        <v>197048.51017744455</v>
      </c>
      <c r="P71" s="2">
        <v>195467.79780720873</v>
      </c>
      <c r="Q71" s="2">
        <v>192972.20113431173</v>
      </c>
      <c r="R71" s="2">
        <v>180207.71502573034</v>
      </c>
      <c r="S71" s="2">
        <v>181477.58728238128</v>
      </c>
      <c r="T71" s="2">
        <v>185550.5951149693</v>
      </c>
      <c r="U71" s="2">
        <v>199338.54960300936</v>
      </c>
      <c r="V71" s="2">
        <v>176257.60886101224</v>
      </c>
      <c r="W71" s="8">
        <f>INDEX(전체모델결과!$A$2:$I$910,MATCH(ARIMA2차!$A71&amp;"_"&amp;ARIMA2차!W$3,전체모델결과!$A$2:$A$910,0),6)</f>
        <v>169653.53586830013</v>
      </c>
      <c r="X71" s="8">
        <f>INDEX(전체모델결과!$A$2:$I$910,MATCH(ARIMA2차!$A71&amp;"_"&amp;ARIMA2차!X$3,전체모델결과!$A$2:$A$910,0),6)</f>
        <v>165674.79841417447</v>
      </c>
      <c r="Y71" s="8">
        <f>INDEX(전체모델결과!$A$2:$I$910,MATCH(ARIMA2차!$A71&amp;"_"&amp;ARIMA2차!Y$3,전체모델결과!$A$2:$A$910,0),6)</f>
        <v>161692.0323125599</v>
      </c>
      <c r="Z71" s="8">
        <f>INDEX(전체모델결과!$A$2:$I$910,MATCH(ARIMA2차!$A71&amp;"_"&amp;ARIMA2차!Z$3,전체모델결과!$A$2:$A$910,0),6)</f>
        <v>157705.23756345455</v>
      </c>
      <c r="AA71" s="8">
        <f>INDEX(전체모델결과!$A$2:$I$910,MATCH(ARIMA2차!$A71&amp;"_"&amp;ARIMA2차!AA$3,전체모델결과!$A$2:$A$910,0),6)</f>
        <v>153714.41416685935</v>
      </c>
      <c r="AB71" s="8">
        <f>INDEX(전체모델결과!$A$2:$I$910,MATCH(ARIMA2차!$A71&amp;"_"&amp;ARIMA2차!AB$3,전체모델결과!$A$2:$A$910,0),6)</f>
        <v>149719.56212277338</v>
      </c>
      <c r="AC71" s="8">
        <f>INDEX(전체모델결과!$A$2:$I$910,MATCH(ARIMA2차!$A71&amp;"_"&amp;ARIMA2차!AC$3,전체모델결과!$A$2:$A$910,0),6)</f>
        <v>145720.68143119756</v>
      </c>
      <c r="AD71" s="8">
        <f>INDEX(전체모델결과!$A$2:$I$910,MATCH(ARIMA2차!$A71&amp;"_"&amp;ARIMA2차!AD$3,전체모델결과!$A$2:$A$910,0),6)</f>
        <v>141717.77209213283</v>
      </c>
      <c r="AE71" s="8">
        <f>INDEX(전체모델결과!$A$2:$I$910,MATCH(ARIMA2차!$A71&amp;"_"&amp;ARIMA2차!AE$3,전체모델결과!$A$2:$A$910,0),6)</f>
        <v>137710.83410557732</v>
      </c>
      <c r="AG71" s="3">
        <f>(W71-실제값!W71)^2</f>
        <v>126536728.39129017</v>
      </c>
      <c r="AH71" s="3">
        <f>(X71-실제값!X71)^2</f>
        <v>313528942.21266937</v>
      </c>
      <c r="AI71" s="3">
        <f>(Y71-실제값!Y71)^2</f>
        <v>578510300.93063295</v>
      </c>
      <c r="AJ71" s="3">
        <f>(Z71-실제값!Z71)^2</f>
        <v>917533296.02163434</v>
      </c>
      <c r="AK71" s="3">
        <f>(AA71-실제값!AA71)^2</f>
        <v>1595444670.7969286</v>
      </c>
      <c r="AL71" s="3">
        <f>(AB71-실제값!AB71)^2</f>
        <v>1990697560.8307366</v>
      </c>
      <c r="AM71" s="3">
        <f>(AC71-실제값!AC71)^2</f>
        <v>2066881183.1836197</v>
      </c>
      <c r="AN71" s="3">
        <f>(AD71-실제값!AD71)^2</f>
        <v>2209182152.0837502</v>
      </c>
    </row>
    <row r="72" spans="1:40" x14ac:dyDescent="0.3">
      <c r="A72" s="1">
        <v>68</v>
      </c>
      <c r="B72" s="2">
        <v>292628.16262235033</v>
      </c>
      <c r="C72" s="2">
        <v>284267.47525985545</v>
      </c>
      <c r="D72" s="2">
        <v>275006.42032188718</v>
      </c>
      <c r="E72" s="2">
        <v>269296.69979439129</v>
      </c>
      <c r="F72" s="2">
        <v>260648.13367981708</v>
      </c>
      <c r="G72" s="2">
        <v>254491.12829963726</v>
      </c>
      <c r="H72" s="2">
        <v>249347.65325509582</v>
      </c>
      <c r="I72" s="2">
        <v>245690.41500544714</v>
      </c>
      <c r="J72" s="2">
        <v>242460.72838079152</v>
      </c>
      <c r="K72" s="2">
        <v>226794.69765828562</v>
      </c>
      <c r="L72" s="2">
        <v>223847.55550636043</v>
      </c>
      <c r="M72" s="2">
        <v>218875.79951122313</v>
      </c>
      <c r="N72" s="2">
        <v>212171.61938537576</v>
      </c>
      <c r="O72" s="2">
        <v>210592.18294575354</v>
      </c>
      <c r="P72" s="2">
        <v>208669.87729788656</v>
      </c>
      <c r="Q72" s="2">
        <v>210017.66059899403</v>
      </c>
      <c r="R72" s="2">
        <v>210540.78871263852</v>
      </c>
      <c r="S72" s="2">
        <v>194964.2846901872</v>
      </c>
      <c r="T72" s="2">
        <v>196323.83602080194</v>
      </c>
      <c r="U72" s="2">
        <v>201083.62606318993</v>
      </c>
      <c r="V72" s="2">
        <v>215727.2470685844</v>
      </c>
      <c r="W72" s="8">
        <f>INDEX(전체모델결과!$A$2:$I$910,MATCH(ARIMA2차!$A72&amp;"_"&amp;ARIMA2차!W$3,전체모델결과!$A$2:$A$910,0),6)</f>
        <v>182954.60698476806</v>
      </c>
      <c r="X72" s="8">
        <f>INDEX(전체모델결과!$A$2:$I$910,MATCH(ARIMA2차!$A72&amp;"_"&amp;ARIMA2차!X$3,전체모델결과!$A$2:$A$910,0),6)</f>
        <v>178323.91846584156</v>
      </c>
      <c r="Y72" s="8">
        <f>INDEX(전체모델결과!$A$2:$I$910,MATCH(ARIMA2차!$A72&amp;"_"&amp;ARIMA2차!Y$3,전체모델결과!$A$2:$A$910,0),6)</f>
        <v>173688.54830108956</v>
      </c>
      <c r="Z72" s="8">
        <f>INDEX(전체모델결과!$A$2:$I$910,MATCH(ARIMA2차!$A72&amp;"_"&amp;ARIMA2차!Z$3,전체모델결과!$A$2:$A$910,0),6)</f>
        <v>169048.49649051577</v>
      </c>
      <c r="AA72" s="8">
        <f>INDEX(전체모델결과!$A$2:$I$910,MATCH(ARIMA2차!$A72&amp;"_"&amp;ARIMA2차!AA$3,전체모델결과!$A$2:$A$910,0),6)</f>
        <v>164403.7630341202</v>
      </c>
      <c r="AB72" s="8">
        <f>INDEX(전체모델결과!$A$2:$I$910,MATCH(ARIMA2차!$A72&amp;"_"&amp;ARIMA2차!AB$3,전체모델결과!$A$2:$A$910,0),6)</f>
        <v>159754.34793190286</v>
      </c>
      <c r="AC72" s="8">
        <f>INDEX(전체모델결과!$A$2:$I$910,MATCH(ARIMA2차!$A72&amp;"_"&amp;ARIMA2차!AC$3,전체모델결과!$A$2:$A$910,0),6)</f>
        <v>155100.25118386187</v>
      </c>
      <c r="AD72" s="8">
        <f>INDEX(전체모델결과!$A$2:$I$910,MATCH(ARIMA2차!$A72&amp;"_"&amp;ARIMA2차!AD$3,전체모델결과!$A$2:$A$910,0),6)</f>
        <v>150441.4727899991</v>
      </c>
      <c r="AE72" s="8">
        <f>INDEX(전체모델결과!$A$2:$I$910,MATCH(ARIMA2차!$A72&amp;"_"&amp;ARIMA2차!AE$3,전체모델결과!$A$2:$A$910,0),6)</f>
        <v>145778.01275031269</v>
      </c>
      <c r="AG72" s="3">
        <f>(W72-실제값!W72)^2</f>
        <v>43180447.480833188</v>
      </c>
      <c r="AH72" s="3">
        <f>(X72-실제값!X72)^2</f>
        <v>257588802.20156994</v>
      </c>
      <c r="AI72" s="3">
        <f>(Y72-실제값!Y72)^2</f>
        <v>428475765.31138182</v>
      </c>
      <c r="AJ72" s="3">
        <f>(Z72-실제값!Z72)^2</f>
        <v>792802942.99393666</v>
      </c>
      <c r="AK72" s="3">
        <f>(AA72-실제값!AA72)^2</f>
        <v>1620926032.5688982</v>
      </c>
      <c r="AL72" s="3">
        <f>(AB72-실제값!AB72)^2</f>
        <v>2199048080.4511223</v>
      </c>
      <c r="AM72" s="3">
        <f>(AC72-실제값!AC72)^2</f>
        <v>2483435762.1018906</v>
      </c>
      <c r="AN72" s="3">
        <f>(AD72-실제값!AD72)^2</f>
        <v>2654404388.3671818</v>
      </c>
    </row>
    <row r="73" spans="1:40" x14ac:dyDescent="0.3">
      <c r="A73" s="1">
        <v>69</v>
      </c>
      <c r="B73" s="2">
        <v>316481.2739026745</v>
      </c>
      <c r="C73" s="2">
        <v>314028.72560987895</v>
      </c>
      <c r="D73" s="2">
        <v>300984.60334030131</v>
      </c>
      <c r="E73" s="2">
        <v>289252.63953998277</v>
      </c>
      <c r="F73" s="2">
        <v>290949.22099438886</v>
      </c>
      <c r="G73" s="2">
        <v>275997.29856419732</v>
      </c>
      <c r="H73" s="2">
        <v>274831.54241543345</v>
      </c>
      <c r="I73" s="2">
        <v>266882.87048778759</v>
      </c>
      <c r="J73" s="2">
        <v>264682.70557574887</v>
      </c>
      <c r="K73" s="2">
        <v>253019.53280411146</v>
      </c>
      <c r="L73" s="2">
        <v>240996.69816951937</v>
      </c>
      <c r="M73" s="2">
        <v>239590.77861945957</v>
      </c>
      <c r="N73" s="2">
        <v>235733.0475282183</v>
      </c>
      <c r="O73" s="2">
        <v>232319.24905855715</v>
      </c>
      <c r="P73" s="2">
        <v>221226.70566407131</v>
      </c>
      <c r="Q73" s="2">
        <v>223990.03666253286</v>
      </c>
      <c r="R73" s="2">
        <v>223652.70536578444</v>
      </c>
      <c r="S73" s="2">
        <v>224675.14577466607</v>
      </c>
      <c r="T73" s="2">
        <v>212092.75687593382</v>
      </c>
      <c r="U73" s="2">
        <v>210300.83962540593</v>
      </c>
      <c r="V73" s="2">
        <v>218108.65587774458</v>
      </c>
      <c r="W73" s="8">
        <f>INDEX(전체모델결과!$A$2:$I$910,MATCH(ARIMA2차!$A73&amp;"_"&amp;ARIMA2차!W$3,전체모델결과!$A$2:$A$910,0),6)</f>
        <v>194548.13000159338</v>
      </c>
      <c r="X73" s="8">
        <f>INDEX(전체모델결과!$A$2:$I$910,MATCH(ARIMA2차!$A73&amp;"_"&amp;ARIMA2차!X$3,전체모델결과!$A$2:$A$910,0),6)</f>
        <v>189119.61262467876</v>
      </c>
      <c r="Y73" s="8">
        <f>INDEX(전체모델결과!$A$2:$I$910,MATCH(ARIMA2차!$A73&amp;"_"&amp;ARIMA2차!Y$3,전체모델결과!$A$2:$A$910,0),6)</f>
        <v>183685.61679518782</v>
      </c>
      <c r="Z73" s="8">
        <f>INDEX(전체모델결과!$A$2:$I$910,MATCH(ARIMA2차!$A73&amp;"_"&amp;ARIMA2차!Z$3,전체모델결과!$A$2:$A$910,0),6)</f>
        <v>178246.14251311496</v>
      </c>
      <c r="AA73" s="8">
        <f>INDEX(전체모델결과!$A$2:$I$910,MATCH(ARIMA2차!$A73&amp;"_"&amp;ARIMA2차!AA$3,전체모델결과!$A$2:$A$910,0),6)</f>
        <v>172801.18977846578</v>
      </c>
      <c r="AB73" s="8">
        <f>INDEX(전체모델결과!$A$2:$I$910,MATCH(ARIMA2차!$A73&amp;"_"&amp;ARIMA2차!AB$3,전체모델결과!$A$2:$A$910,0),6)</f>
        <v>167350.75859123655</v>
      </c>
      <c r="AC73" s="8">
        <f>INDEX(전체모델결과!$A$2:$I$910,MATCH(ARIMA2차!$A73&amp;"_"&amp;ARIMA2차!AC$3,전체모델결과!$A$2:$A$910,0),6)</f>
        <v>161894.84895142913</v>
      </c>
      <c r="AD73" s="8">
        <f>INDEX(전체모델결과!$A$2:$I$910,MATCH(ARIMA2차!$A73&amp;"_"&amp;ARIMA2차!AD$3,전체모델결과!$A$2:$A$910,0),6)</f>
        <v>156433.46085904539</v>
      </c>
      <c r="AE73" s="8">
        <f>INDEX(전체모델결과!$A$2:$I$910,MATCH(ARIMA2차!$A73&amp;"_"&amp;ARIMA2차!AE$3,전체모델결과!$A$2:$A$910,0),6)</f>
        <v>150966.59431407973</v>
      </c>
      <c r="AG73" s="3">
        <f>(W73-실제값!W73)^2</f>
        <v>1617284876.4514098</v>
      </c>
      <c r="AH73" s="3">
        <f>(X73-실제값!X73)^2</f>
        <v>223237783.96273619</v>
      </c>
      <c r="AI73" s="3">
        <f>(Y73-실제값!Y73)^2</f>
        <v>786435957.49171913</v>
      </c>
      <c r="AJ73" s="3">
        <f>(Z73-실제값!Z73)^2</f>
        <v>809065857.03593695</v>
      </c>
      <c r="AK73" s="3">
        <f>(AA73-실제값!AA73)^2</f>
        <v>1853026704.2661662</v>
      </c>
      <c r="AL73" s="3">
        <f>(AB73-실제값!AB73)^2</f>
        <v>2633373001.0831504</v>
      </c>
      <c r="AM73" s="3">
        <f>(AC73-실제값!AC73)^2</f>
        <v>3081529593.0333014</v>
      </c>
      <c r="AN73" s="3">
        <f>(AD73-실제값!AD73)^2</f>
        <v>3634208166.3218083</v>
      </c>
    </row>
    <row r="74" spans="1:40" x14ac:dyDescent="0.3">
      <c r="A74" s="1">
        <v>70</v>
      </c>
      <c r="B74" s="2">
        <v>344411.72560829856</v>
      </c>
      <c r="C74" s="2">
        <v>339966.21932922245</v>
      </c>
      <c r="D74" s="2">
        <v>338536.4639737212</v>
      </c>
      <c r="E74" s="2">
        <v>320740.0025567885</v>
      </c>
      <c r="F74" s="2">
        <v>306620.97908651602</v>
      </c>
      <c r="G74" s="2">
        <v>305345.77417479776</v>
      </c>
      <c r="H74" s="2">
        <v>292873.4390630186</v>
      </c>
      <c r="I74" s="2">
        <v>294474.85679514462</v>
      </c>
      <c r="J74" s="2">
        <v>283998.65029074688</v>
      </c>
      <c r="K74" s="2">
        <v>273115.08143273427</v>
      </c>
      <c r="L74" s="2">
        <v>275036.29969536368</v>
      </c>
      <c r="M74" s="2">
        <v>255956.513382187</v>
      </c>
      <c r="N74" s="2">
        <v>252616.66626142792</v>
      </c>
      <c r="O74" s="2">
        <v>255288.67012017252</v>
      </c>
      <c r="P74" s="2">
        <v>243821.4716222061</v>
      </c>
      <c r="Q74" s="2">
        <v>242031.01352850712</v>
      </c>
      <c r="R74" s="2">
        <v>243171.12819047182</v>
      </c>
      <c r="S74" s="2">
        <v>241849.54161977323</v>
      </c>
      <c r="T74" s="2">
        <v>244786.70533257289</v>
      </c>
      <c r="U74" s="2">
        <v>227967.59136937757</v>
      </c>
      <c r="V74" s="2">
        <v>229802.45230366965</v>
      </c>
      <c r="W74" s="8">
        <f>INDEX(전체모델결과!$A$2:$I$910,MATCH(ARIMA2차!$A74&amp;"_"&amp;ARIMA2차!W$3,전체모델결과!$A$2:$A$910,0),6)</f>
        <v>211601.62696312182</v>
      </c>
      <c r="X74" s="8">
        <f>INDEX(전체모델결과!$A$2:$I$910,MATCH(ARIMA2차!$A74&amp;"_"&amp;ARIMA2차!X$3,전체모델결과!$A$2:$A$910,0),6)</f>
        <v>205629.99584495462</v>
      </c>
      <c r="Y74" s="8">
        <f>INDEX(전체모델결과!$A$2:$I$910,MATCH(ARIMA2차!$A74&amp;"_"&amp;ARIMA2차!Y$3,전체모델결과!$A$2:$A$910,0),6)</f>
        <v>199652.33935024589</v>
      </c>
      <c r="Z74" s="8">
        <f>INDEX(전체모델결과!$A$2:$I$910,MATCH(ARIMA2차!$A74&amp;"_"&amp;ARIMA2차!Z$3,전체모델결과!$A$2:$A$910,0),6)</f>
        <v>193668.65747899376</v>
      </c>
      <c r="AA74" s="8">
        <f>INDEX(전체모델결과!$A$2:$I$910,MATCH(ARIMA2차!$A74&amp;"_"&amp;ARIMA2차!AA$3,전체모델결과!$A$2:$A$910,0),6)</f>
        <v>187678.95023120008</v>
      </c>
      <c r="AB74" s="8">
        <f>INDEX(전체모델결과!$A$2:$I$910,MATCH(ARIMA2차!$A74&amp;"_"&amp;ARIMA2차!AB$3,전체모델결과!$A$2:$A$910,0),6)</f>
        <v>181683.21760686487</v>
      </c>
      <c r="AC74" s="8">
        <f>INDEX(전체모델결과!$A$2:$I$910,MATCH(ARIMA2차!$A74&amp;"_"&amp;ARIMA2차!AC$3,전체모델결과!$A$2:$A$910,0),6)</f>
        <v>175681.45960598812</v>
      </c>
      <c r="AD74" s="8">
        <f>INDEX(전체모델결과!$A$2:$I$910,MATCH(ARIMA2차!$A74&amp;"_"&amp;ARIMA2차!AD$3,전체모델결과!$A$2:$A$910,0),6)</f>
        <v>169673.67622856796</v>
      </c>
      <c r="AE74" s="8">
        <f>INDEX(전체모델결과!$A$2:$I$910,MATCH(ARIMA2차!$A74&amp;"_"&amp;ARIMA2차!AE$3,전체모델결과!$A$2:$A$910,0),6)</f>
        <v>163659.86747460626</v>
      </c>
      <c r="AG74" s="3">
        <f>(W74-실제값!W74)^2</f>
        <v>399801656.48587054</v>
      </c>
      <c r="AH74" s="3">
        <f>(X74-실제값!X74)^2</f>
        <v>2119832440.5288768</v>
      </c>
      <c r="AI74" s="3">
        <f>(Y74-실제값!Y74)^2</f>
        <v>424828926.90082496</v>
      </c>
      <c r="AJ74" s="3">
        <f>(Z74-실제값!Z74)^2</f>
        <v>971927167.92269564</v>
      </c>
      <c r="AK74" s="3">
        <f>(AA74-실제값!AA74)^2</f>
        <v>2095885484.0546198</v>
      </c>
      <c r="AL74" s="3">
        <f>(AB74-실제값!AB74)^2</f>
        <v>3061499139.4110422</v>
      </c>
      <c r="AM74" s="3">
        <f>(AC74-실제값!AC74)^2</f>
        <v>3508672543.9533696</v>
      </c>
      <c r="AN74" s="3">
        <f>(AD74-실제값!AD74)^2</f>
        <v>3659170626.1817532</v>
      </c>
    </row>
    <row r="75" spans="1:40" x14ac:dyDescent="0.3">
      <c r="A75" s="1">
        <v>71</v>
      </c>
      <c r="B75" s="2">
        <v>377759.1971464394</v>
      </c>
      <c r="C75" s="2">
        <v>371348.21604353207</v>
      </c>
      <c r="D75" s="2">
        <v>360702.53899307118</v>
      </c>
      <c r="E75" s="2">
        <v>363667.37813846889</v>
      </c>
      <c r="F75" s="2">
        <v>350283.4703630911</v>
      </c>
      <c r="G75" s="2">
        <v>334066.74285101966</v>
      </c>
      <c r="H75" s="2">
        <v>324944.1965527971</v>
      </c>
      <c r="I75" s="2">
        <v>317197.17151390132</v>
      </c>
      <c r="J75" s="2">
        <v>303866.10643383343</v>
      </c>
      <c r="K75" s="2">
        <v>293447.25570109044</v>
      </c>
      <c r="L75" s="2">
        <v>292969.25526602578</v>
      </c>
      <c r="M75" s="2">
        <v>283825.66152129247</v>
      </c>
      <c r="N75" s="2">
        <v>270546.48166363395</v>
      </c>
      <c r="O75" s="2">
        <v>270278.15680915362</v>
      </c>
      <c r="P75" s="2">
        <v>264958.70995576167</v>
      </c>
      <c r="Q75" s="2">
        <v>257896.36838586885</v>
      </c>
      <c r="R75" s="2">
        <v>257944.25379365729</v>
      </c>
      <c r="S75" s="2">
        <v>258534.65564074813</v>
      </c>
      <c r="T75" s="2">
        <v>265915.4903513894</v>
      </c>
      <c r="U75" s="2">
        <v>264291.58569213725</v>
      </c>
      <c r="V75" s="2">
        <v>251519.3381653621</v>
      </c>
      <c r="W75" s="8">
        <f>INDEX(전체모델결과!$A$2:$I$910,MATCH(ARIMA2차!$A75&amp;"_"&amp;ARIMA2차!W$3,전체모델결과!$A$2:$A$910,0),6)</f>
        <v>228449.02290244401</v>
      </c>
      <c r="X75" s="8">
        <f>INDEX(전체모델결과!$A$2:$I$910,MATCH(ARIMA2차!$A75&amp;"_"&amp;ARIMA2차!X$3,전체모델결과!$A$2:$A$910,0),6)</f>
        <v>221736.82768184692</v>
      </c>
      <c r="Y75" s="8">
        <f>INDEX(전체모델결과!$A$2:$I$910,MATCH(ARIMA2차!$A75&amp;"_"&amp;ARIMA2차!Y$3,전체모델결과!$A$2:$A$910,0),6)</f>
        <v>215017.86447593756</v>
      </c>
      <c r="Z75" s="8">
        <f>INDEX(전체모델결과!$A$2:$I$910,MATCH(ARIMA2차!$A75&amp;"_"&amp;ARIMA2차!Z$3,전체모델결과!$A$2:$A$910,0),6)</f>
        <v>208292.13328471407</v>
      </c>
      <c r="AA75" s="8">
        <f>INDEX(전체모델결과!$A$2:$I$910,MATCH(ARIMA2차!$A75&amp;"_"&amp;ARIMA2차!AA$3,전체모델결과!$A$2:$A$910,0),6)</f>
        <v>201559.63410817832</v>
      </c>
      <c r="AB75" s="8">
        <f>INDEX(전체모델결과!$A$2:$I$910,MATCH(ARIMA2차!$A75&amp;"_"&amp;ARIMA2차!AB$3,전체모델결과!$A$2:$A$910,0),6)</f>
        <v>194820.36694632843</v>
      </c>
      <c r="AC75" s="8">
        <f>INDEX(전체모델결과!$A$2:$I$910,MATCH(ARIMA2차!$A75&amp;"_"&amp;ARIMA2차!AC$3,전체모델결과!$A$2:$A$910,0),6)</f>
        <v>188074.33179916628</v>
      </c>
      <c r="AD75" s="8">
        <f>INDEX(전체모델결과!$A$2:$I$910,MATCH(ARIMA2차!$A75&amp;"_"&amp;ARIMA2차!AD$3,전체모델결과!$A$2:$A$910,0),6)</f>
        <v>181321.52866668999</v>
      </c>
      <c r="AE75" s="8">
        <f>INDEX(전체모델결과!$A$2:$I$910,MATCH(ARIMA2차!$A75&amp;"_"&amp;ARIMA2차!AE$3,전체모델결과!$A$2:$A$910,0),6)</f>
        <v>174561.95754890144</v>
      </c>
      <c r="AG75" s="3">
        <f>(W75-실제값!W75)^2</f>
        <v>465771282.99234754</v>
      </c>
      <c r="AH75" s="3">
        <f>(X75-실제값!X75)^2</f>
        <v>1048085889.7889677</v>
      </c>
      <c r="AI75" s="3">
        <f>(Y75-실제값!Y75)^2</f>
        <v>3366906284.437428</v>
      </c>
      <c r="AJ75" s="3">
        <f>(Z75-실제값!Z75)^2</f>
        <v>731521489.33971226</v>
      </c>
      <c r="AK75" s="3">
        <f>(AA75-실제값!AA75)^2</f>
        <v>2078693316.4239514</v>
      </c>
      <c r="AL75" s="3">
        <f>(AB75-실제값!AB75)^2</f>
        <v>2921701097.5455017</v>
      </c>
      <c r="AM75" s="3">
        <f>(AC75-실제값!AC75)^2</f>
        <v>4349389005.7811794</v>
      </c>
      <c r="AN75" s="3">
        <f>(AD75-실제값!AD75)^2</f>
        <v>4710777254.8101978</v>
      </c>
    </row>
    <row r="76" spans="1:40" x14ac:dyDescent="0.3">
      <c r="A76" s="1">
        <v>72</v>
      </c>
      <c r="B76" s="2">
        <v>396335.86089576263</v>
      </c>
      <c r="C76" s="2">
        <v>398947.91102320241</v>
      </c>
      <c r="D76" s="2">
        <v>393648.85139483825</v>
      </c>
      <c r="E76" s="2">
        <v>388749.36665192782</v>
      </c>
      <c r="F76" s="2">
        <v>392149.47966115049</v>
      </c>
      <c r="G76" s="2">
        <v>375347.66874518484</v>
      </c>
      <c r="H76" s="2">
        <v>355319.69629333558</v>
      </c>
      <c r="I76" s="2">
        <v>344897.86876140698</v>
      </c>
      <c r="J76" s="2">
        <v>336249.11492297886</v>
      </c>
      <c r="K76" s="2">
        <v>318513.72825115058</v>
      </c>
      <c r="L76" s="2">
        <v>319520.51646987314</v>
      </c>
      <c r="M76" s="2">
        <v>305857.99465374852</v>
      </c>
      <c r="N76" s="2">
        <v>303911.74226876575</v>
      </c>
      <c r="O76" s="2">
        <v>296642.92110008228</v>
      </c>
      <c r="P76" s="2">
        <v>287735.79277912737</v>
      </c>
      <c r="Q76" s="2">
        <v>289055.88567027304</v>
      </c>
      <c r="R76" s="2">
        <v>282249.39402506343</v>
      </c>
      <c r="S76" s="2">
        <v>278277.63751375797</v>
      </c>
      <c r="T76" s="2">
        <v>281440.23572797858</v>
      </c>
      <c r="U76" s="2">
        <v>287202.12161409768</v>
      </c>
      <c r="V76" s="2">
        <v>287962.25075819565</v>
      </c>
      <c r="W76" s="8">
        <f>INDEX(전체모델결과!$A$2:$I$910,MATCH(ARIMA2차!$A76&amp;"_"&amp;ARIMA2차!W$3,전체모델결과!$A$2:$A$910,0),6)</f>
        <v>252932.60164402053</v>
      </c>
      <c r="X76" s="8">
        <f>INDEX(전체모델결과!$A$2:$I$910,MATCH(ARIMA2차!$A76&amp;"_"&amp;ARIMA2차!X$3,전체모델결과!$A$2:$A$910,0),6)</f>
        <v>245915.40313900448</v>
      </c>
      <c r="Y76" s="8">
        <f>INDEX(전체모델결과!$A$2:$I$910,MATCH(ARIMA2차!$A76&amp;"_"&amp;ARIMA2차!Y$3,전체모델결과!$A$2:$A$910,0),6)</f>
        <v>238891.12217379175</v>
      </c>
      <c r="Z76" s="8">
        <f>INDEX(전체모델결과!$A$2:$I$910,MATCH(ARIMA2차!$A76&amp;"_"&amp;ARIMA2차!Z$3,전체모델결과!$A$2:$A$910,0),6)</f>
        <v>231859.75874838792</v>
      </c>
      <c r="AA76" s="8">
        <f>INDEX(전체모델결과!$A$2:$I$910,MATCH(ARIMA2차!$A76&amp;"_"&amp;ARIMA2차!AA$3,전체모델결과!$A$2:$A$910,0),6)</f>
        <v>224821.31286278926</v>
      </c>
      <c r="AB76" s="8">
        <f>INDEX(전체모델결과!$A$2:$I$910,MATCH(ARIMA2차!$A76&amp;"_"&amp;ARIMA2차!AB$3,전체모델결과!$A$2:$A$910,0),6)</f>
        <v>217775.78451699764</v>
      </c>
      <c r="AC76" s="8">
        <f>INDEX(전체모델결과!$A$2:$I$910,MATCH(ARIMA2차!$A76&amp;"_"&amp;ARIMA2차!AC$3,전체모델결과!$A$2:$A$910,0),6)</f>
        <v>210723.17371101305</v>
      </c>
      <c r="AD76" s="8">
        <f>INDEX(전체모델결과!$A$2:$I$910,MATCH(ARIMA2차!$A76&amp;"_"&amp;ARIMA2차!AD$3,전체모델결과!$A$2:$A$910,0),6)</f>
        <v>203663.4804448355</v>
      </c>
      <c r="AE76" s="8">
        <f>INDEX(전체모델결과!$A$2:$I$910,MATCH(ARIMA2차!$A76&amp;"_"&amp;ARIMA2차!AE$3,전체모델결과!$A$2:$A$910,0),6)</f>
        <v>196596.70471846126</v>
      </c>
      <c r="AG76" s="3">
        <f>(W76-실제값!W76)^2</f>
        <v>239464457.53336626</v>
      </c>
      <c r="AH76" s="3">
        <f>(X76-실제값!X76)^2</f>
        <v>493782915.27967709</v>
      </c>
      <c r="AI76" s="3">
        <f>(Y76-실제값!Y76)^2</f>
        <v>1258788590.0405478</v>
      </c>
      <c r="AJ76" s="3">
        <f>(Z76-실제값!Z76)^2</f>
        <v>3525171065.3455067</v>
      </c>
      <c r="AK76" s="3">
        <f>(AA76-실제값!AA76)^2</f>
        <v>1262526315.9841101</v>
      </c>
      <c r="AL76" s="3">
        <f>(AB76-실제값!AB76)^2</f>
        <v>2411980957.5818486</v>
      </c>
      <c r="AM76" s="3">
        <f>(AC76-실제값!AC76)^2</f>
        <v>3383176025.8140631</v>
      </c>
      <c r="AN76" s="3">
        <f>(AD76-실제값!AD76)^2</f>
        <v>4209510976.0553784</v>
      </c>
    </row>
    <row r="77" spans="1:40" x14ac:dyDescent="0.3">
      <c r="A77" s="1">
        <v>73</v>
      </c>
      <c r="B77" s="2">
        <v>433798.58750424493</v>
      </c>
      <c r="C77" s="2">
        <v>421005.34631656081</v>
      </c>
      <c r="D77" s="2">
        <v>422686.83068617643</v>
      </c>
      <c r="E77" s="2">
        <v>414485.22545910452</v>
      </c>
      <c r="F77" s="2">
        <v>413671.26296817913</v>
      </c>
      <c r="G77" s="2">
        <v>403172.32840437797</v>
      </c>
      <c r="H77" s="2">
        <v>394987.35210488085</v>
      </c>
      <c r="I77" s="2">
        <v>381711.90951310599</v>
      </c>
      <c r="J77" s="2">
        <v>371682.96312805428</v>
      </c>
      <c r="K77" s="2">
        <v>347304.75347118697</v>
      </c>
      <c r="L77" s="2">
        <v>353857.41127564874</v>
      </c>
      <c r="M77" s="2">
        <v>334484.21110540058</v>
      </c>
      <c r="N77" s="2">
        <v>328505.11719678459</v>
      </c>
      <c r="O77" s="2">
        <v>332840.83012127667</v>
      </c>
      <c r="P77" s="2">
        <v>310160.41900473076</v>
      </c>
      <c r="Q77" s="2">
        <v>309294.06549077196</v>
      </c>
      <c r="R77" s="2">
        <v>313028.50126096437</v>
      </c>
      <c r="S77" s="2">
        <v>301604.48468533822</v>
      </c>
      <c r="T77" s="2">
        <v>302702.39854440914</v>
      </c>
      <c r="U77" s="2">
        <v>306130.78693650296</v>
      </c>
      <c r="V77" s="2">
        <v>312368.16526361997</v>
      </c>
      <c r="W77" s="8">
        <f>INDEX(전체모델결과!$A$2:$I$910,MATCH(ARIMA2차!$A77&amp;"_"&amp;ARIMA2차!W$3,전체모델결과!$A$2:$A$910,0),6)</f>
        <v>276505.14134172164</v>
      </c>
      <c r="X77" s="8">
        <f>INDEX(전체모델결과!$A$2:$I$910,MATCH(ARIMA2차!$A77&amp;"_"&amp;ARIMA2차!X$3,전체모델결과!$A$2:$A$910,0),6)</f>
        <v>269075.87315998599</v>
      </c>
      <c r="Y77" s="8">
        <f>INDEX(전체모델결과!$A$2:$I$910,MATCH(ARIMA2차!$A77&amp;"_"&amp;ARIMA2차!Y$3,전체모델결과!$A$2:$A$910,0),6)</f>
        <v>261639.10232727602</v>
      </c>
      <c r="Z77" s="8">
        <f>INDEX(전체모델결과!$A$2:$I$910,MATCH(ARIMA2차!$A77&amp;"_"&amp;ARIMA2차!Z$3,전체모델결과!$A$2:$A$910,0),6)</f>
        <v>254194.82884358801</v>
      </c>
      <c r="AA77" s="8">
        <f>INDEX(전체모델결과!$A$2:$I$910,MATCH(ARIMA2차!$A77&amp;"_"&amp;ARIMA2차!AA$3,전체모델결과!$A$2:$A$910,0),6)</f>
        <v>246743.05270892382</v>
      </c>
      <c r="AB77" s="8">
        <f>INDEX(전체모델결과!$A$2:$I$910,MATCH(ARIMA2차!$A77&amp;"_"&amp;ARIMA2차!AB$3,전체모델결과!$A$2:$A$910,0),6)</f>
        <v>239283.77392328344</v>
      </c>
      <c r="AC77" s="8">
        <f>INDEX(전체모델결과!$A$2:$I$910,MATCH(ARIMA2차!$A77&amp;"_"&amp;ARIMA2차!AC$3,전체모델결과!$A$2:$A$910,0),6)</f>
        <v>231816.99248666689</v>
      </c>
      <c r="AD77" s="8">
        <f>INDEX(전체모델결과!$A$2:$I$910,MATCH(ARIMA2차!$A77&amp;"_"&amp;ARIMA2차!AD$3,전체모델결과!$A$2:$A$910,0),6)</f>
        <v>224342.70839907229</v>
      </c>
      <c r="AE77" s="8">
        <f>INDEX(전체모델결과!$A$2:$I$910,MATCH(ARIMA2차!$A77&amp;"_"&amp;ARIMA2차!AE$3,전체모델결과!$A$2:$A$910,0),6)</f>
        <v>216860.92166050337</v>
      </c>
      <c r="AG77" s="3">
        <f>(W77-실제값!W77)^2</f>
        <v>1166329098.3669322</v>
      </c>
      <c r="AH77" s="3">
        <f>(X77-실제값!X77)^2</f>
        <v>521844423.45680755</v>
      </c>
      <c r="AI77" s="3">
        <f>(Y77-실제값!Y77)^2</f>
        <v>900729005.12686086</v>
      </c>
      <c r="AJ77" s="3">
        <f>(Z77-실제값!Z77)^2</f>
        <v>1554591260.1538091</v>
      </c>
      <c r="AK77" s="3">
        <f>(AA77-실제값!AA77)^2</f>
        <v>5329712995.1633139</v>
      </c>
      <c r="AL77" s="3">
        <f>(AB77-실제값!AB77)^2</f>
        <v>1412697185.4579527</v>
      </c>
      <c r="AM77" s="3">
        <f>(AC77-실제값!AC77)^2</f>
        <v>3348075798.5005279</v>
      </c>
      <c r="AN77" s="3">
        <f>(AD77-실제값!AD77)^2</f>
        <v>3919447760.5862422</v>
      </c>
    </row>
    <row r="78" spans="1:40" x14ac:dyDescent="0.3">
      <c r="A78" s="1">
        <v>74</v>
      </c>
      <c r="B78" s="2">
        <v>480336.36509771581</v>
      </c>
      <c r="C78" s="2">
        <v>459664.47304336395</v>
      </c>
      <c r="D78" s="2">
        <v>446813.89810274035</v>
      </c>
      <c r="E78" s="2">
        <v>455486.08250445785</v>
      </c>
      <c r="F78" s="2">
        <v>446281.61283269676</v>
      </c>
      <c r="G78" s="2">
        <v>433028.19427386514</v>
      </c>
      <c r="H78" s="2">
        <v>427387.45579113567</v>
      </c>
      <c r="I78" s="2">
        <v>418674.09345069813</v>
      </c>
      <c r="J78" s="2">
        <v>399443.96521466173</v>
      </c>
      <c r="K78" s="2">
        <v>383943.0366640751</v>
      </c>
      <c r="L78" s="2">
        <v>375800.18599225843</v>
      </c>
      <c r="M78" s="2">
        <v>366334.07751381822</v>
      </c>
      <c r="N78" s="2">
        <v>355618.47920299351</v>
      </c>
      <c r="O78" s="2">
        <v>356380.82931698929</v>
      </c>
      <c r="P78" s="2">
        <v>348020.85318502615</v>
      </c>
      <c r="Q78" s="2">
        <v>337788.4922005444</v>
      </c>
      <c r="R78" s="2">
        <v>334084.15401930548</v>
      </c>
      <c r="S78" s="2">
        <v>333729.97319780738</v>
      </c>
      <c r="T78" s="2">
        <v>330634.49958258052</v>
      </c>
      <c r="U78" s="2">
        <v>328020.40013333323</v>
      </c>
      <c r="V78" s="2">
        <v>333014.83670849964</v>
      </c>
      <c r="W78" s="8">
        <f>INDEX(전체모델결과!$A$2:$I$910,MATCH(ARIMA2차!$A78&amp;"_"&amp;ARIMA2차!W$3,전체모델결과!$A$2:$A$910,0),6)</f>
        <v>299256.35982585512</v>
      </c>
      <c r="X78" s="8">
        <f>INDEX(전체모델결과!$A$2:$I$910,MATCH(ARIMA2차!$A78&amp;"_"&amp;ARIMA2차!X$3,전체모델결과!$A$2:$A$910,0),6)</f>
        <v>291114.98056357726</v>
      </c>
      <c r="Y78" s="8">
        <f>INDEX(전체모델결과!$A$2:$I$910,MATCH(ARIMA2차!$A78&amp;"_"&amp;ARIMA2차!Y$3,전체모델결과!$A$2:$A$910,0),6)</f>
        <v>282965.38135095499</v>
      </c>
      <c r="Z78" s="8">
        <f>INDEX(전체모델결과!$A$2:$I$910,MATCH(ARIMA2차!$A78&amp;"_"&amp;ARIMA2차!Z$3,전체모델결과!$A$2:$A$910,0),6)</f>
        <v>274807.5621879939</v>
      </c>
      <c r="AA78" s="8">
        <f>INDEX(전체모델결과!$A$2:$I$910,MATCH(ARIMA2차!$A78&amp;"_"&amp;ARIMA2차!AA$3,전체모델결과!$A$2:$A$910,0),6)</f>
        <v>266641.52307469398</v>
      </c>
      <c r="AB78" s="8">
        <f>INDEX(전체모델결과!$A$2:$I$910,MATCH(ARIMA2차!$A78&amp;"_"&amp;ARIMA2차!AB$3,전체모델결과!$A$2:$A$910,0),6)</f>
        <v>258467.26401105896</v>
      </c>
      <c r="AC78" s="8">
        <f>INDEX(전체모델결과!$A$2:$I$910,MATCH(ARIMA2차!$A78&amp;"_"&amp;ARIMA2차!AC$3,전체모델결과!$A$2:$A$910,0),6)</f>
        <v>250284.78499708325</v>
      </c>
      <c r="AD78" s="8">
        <f>INDEX(전체모델결과!$A$2:$I$910,MATCH(ARIMA2차!$A78&amp;"_"&amp;ARIMA2차!AD$3,전체모델결과!$A$2:$A$910,0),6)</f>
        <v>242094.08603276685</v>
      </c>
      <c r="AE78" s="8">
        <f>INDEX(전체모델결과!$A$2:$I$910,MATCH(ARIMA2차!$A78&amp;"_"&amp;ARIMA2차!AE$3,전체모델결과!$A$2:$A$910,0),6)</f>
        <v>233895.16711810976</v>
      </c>
      <c r="AG78" s="3">
        <f>(W78-실제값!W78)^2</f>
        <v>1457500883.0429797</v>
      </c>
      <c r="AH78" s="3">
        <f>(X78-실제값!X78)^2</f>
        <v>2511361407.4913306</v>
      </c>
      <c r="AI78" s="3">
        <f>(Y78-실제값!Y78)^2</f>
        <v>1138598166.0360162</v>
      </c>
      <c r="AJ78" s="3">
        <f>(Z78-실제값!Z78)^2</f>
        <v>1351831754.6554053</v>
      </c>
      <c r="AK78" s="3">
        <f>(AA78-실제값!AA78)^2</f>
        <v>4569153498.2578201</v>
      </c>
      <c r="AL78" s="3">
        <f>(AB78-실제값!AB78)^2</f>
        <v>8484064946.524888</v>
      </c>
      <c r="AM78" s="3">
        <f>(AC78-실제값!AC78)^2</f>
        <v>2484599138.5117183</v>
      </c>
      <c r="AN78" s="3">
        <f>(AD78-실제값!AD78)^2</f>
        <v>4841576196.4054089</v>
      </c>
    </row>
    <row r="79" spans="1:40" x14ac:dyDescent="0.3">
      <c r="A79" s="1">
        <v>75</v>
      </c>
      <c r="B79" s="2">
        <v>532144.55469575385</v>
      </c>
      <c r="C79" s="2">
        <v>509527.29658479779</v>
      </c>
      <c r="D79" s="2">
        <v>493591.37314254121</v>
      </c>
      <c r="E79" s="2">
        <v>484604.64712556452</v>
      </c>
      <c r="F79" s="2">
        <v>491946.29652078147</v>
      </c>
      <c r="G79" s="2">
        <v>476568.54879663908</v>
      </c>
      <c r="H79" s="2">
        <v>465265.77133409609</v>
      </c>
      <c r="I79" s="2">
        <v>461197.23541344277</v>
      </c>
      <c r="J79" s="2">
        <v>453052.42868382903</v>
      </c>
      <c r="K79" s="2">
        <v>425522.92535773414</v>
      </c>
      <c r="L79" s="2">
        <v>419521.22598337167</v>
      </c>
      <c r="M79" s="2">
        <v>400114.49741940474</v>
      </c>
      <c r="N79" s="2">
        <v>396273.08122428023</v>
      </c>
      <c r="O79" s="2">
        <v>394348.10821517563</v>
      </c>
      <c r="P79" s="2">
        <v>378232.18532627367</v>
      </c>
      <c r="Q79" s="2">
        <v>384371.87438504718</v>
      </c>
      <c r="R79" s="2">
        <v>366061.81632374111</v>
      </c>
      <c r="S79" s="2">
        <v>360420.58935627161</v>
      </c>
      <c r="T79" s="2">
        <v>365390.64806975372</v>
      </c>
      <c r="U79" s="2">
        <v>360980.17341840576</v>
      </c>
      <c r="V79" s="2">
        <v>362185.52207084588</v>
      </c>
      <c r="W79" s="8">
        <f>INDEX(전체모델결과!$A$2:$I$910,MATCH(ARIMA2차!$A79&amp;"_"&amp;ARIMA2차!W$3,전체모델결과!$A$2:$A$910,0),6)</f>
        <v>329687.05041153356</v>
      </c>
      <c r="X79" s="8">
        <f>INDEX(전체모델결과!$A$2:$I$910,MATCH(ARIMA2차!$A79&amp;"_"&amp;ARIMA2차!X$3,전체모델결과!$A$2:$A$910,0),6)</f>
        <v>320708.93386314064</v>
      </c>
      <c r="Y79" s="8">
        <f>INDEX(전체모델결과!$A$2:$I$910,MATCH(ARIMA2차!$A79&amp;"_"&amp;ARIMA2차!Y$3,전체모델결과!$A$2:$A$910,0),6)</f>
        <v>311721.75271208212</v>
      </c>
      <c r="Z79" s="8">
        <f>INDEX(전체모델결과!$A$2:$I$910,MATCH(ARIMA2차!$A79&amp;"_"&amp;ARIMA2차!Z$3,전체모델결과!$A$2:$A$910,0),6)</f>
        <v>302725.50695835426</v>
      </c>
      <c r="AA79" s="8">
        <f>INDEX(전체모델결과!$A$2:$I$910,MATCH(ARIMA2차!$A79&amp;"_"&amp;ARIMA2차!AA$3,전체모델결과!$A$2:$A$910,0),6)</f>
        <v>293720.19660195708</v>
      </c>
      <c r="AB79" s="8">
        <f>INDEX(전체모델결과!$A$2:$I$910,MATCH(ARIMA2차!$A79&amp;"_"&amp;ARIMA2차!AB$3,전체모델결과!$A$2:$A$910,0),6)</f>
        <v>284705.82164289057</v>
      </c>
      <c r="AC79" s="8">
        <f>INDEX(전체모델결과!$A$2:$I$910,MATCH(ARIMA2차!$A79&amp;"_"&amp;ARIMA2차!AC$3,전체모델결과!$A$2:$A$910,0),6)</f>
        <v>275682.38208115473</v>
      </c>
      <c r="AD79" s="8">
        <f>INDEX(전체모델결과!$A$2:$I$910,MATCH(ARIMA2차!$A79&amp;"_"&amp;ARIMA2차!AD$3,전체모델결과!$A$2:$A$910,0),6)</f>
        <v>266649.87791675329</v>
      </c>
      <c r="AE79" s="8">
        <f>INDEX(전체모델결과!$A$2:$I$910,MATCH(ARIMA2차!$A79&amp;"_"&amp;ARIMA2차!AE$3,전체모델결과!$A$2:$A$910,0),6)</f>
        <v>257608.3091496788</v>
      </c>
      <c r="AG79" s="3">
        <f>(W79-실제값!W79)^2</f>
        <v>1276374392.5233772</v>
      </c>
      <c r="AH79" s="3">
        <f>(X79-실제값!X79)^2</f>
        <v>1886587332.8871417</v>
      </c>
      <c r="AI79" s="3">
        <f>(Y79-실제값!Y79)^2</f>
        <v>3412204477.6564775</v>
      </c>
      <c r="AJ79" s="3">
        <f>(Z79-실제값!Z79)^2</f>
        <v>1341246418.8539016</v>
      </c>
      <c r="AK79" s="3">
        <f>(AA79-실제값!AA79)^2</f>
        <v>3020860702.4940772</v>
      </c>
      <c r="AL79" s="3">
        <f>(AB79-실제값!AB79)^2</f>
        <v>6524806940.7896347</v>
      </c>
      <c r="AM79" s="3">
        <f>(AC79-실제값!AC79)^2</f>
        <v>11481916992.15333</v>
      </c>
      <c r="AN79" s="3">
        <f>(AD79-실제값!AD79)^2</f>
        <v>3348135708.8640447</v>
      </c>
    </row>
    <row r="80" spans="1:40" x14ac:dyDescent="0.3">
      <c r="A80" s="1">
        <v>76</v>
      </c>
      <c r="B80" s="2">
        <v>560656.16365169326</v>
      </c>
      <c r="C80" s="2">
        <v>575107.96165233944</v>
      </c>
      <c r="D80" s="2">
        <v>549804.22452846041</v>
      </c>
      <c r="E80" s="2">
        <v>535990.51708365662</v>
      </c>
      <c r="F80" s="2">
        <v>524412.77473152988</v>
      </c>
      <c r="G80" s="2">
        <v>522355.50693634868</v>
      </c>
      <c r="H80" s="2">
        <v>512752.99873945606</v>
      </c>
      <c r="I80" s="2">
        <v>499213.94559589319</v>
      </c>
      <c r="J80" s="2">
        <v>493332.0745069242</v>
      </c>
      <c r="K80" s="2">
        <v>464394.61232136085</v>
      </c>
      <c r="L80" s="2">
        <v>448741.62682611565</v>
      </c>
      <c r="M80" s="2">
        <v>446783.34283555381</v>
      </c>
      <c r="N80" s="2">
        <v>422540.36350320274</v>
      </c>
      <c r="O80" s="2">
        <v>422193.65089633898</v>
      </c>
      <c r="P80" s="2">
        <v>406151.31925539277</v>
      </c>
      <c r="Q80" s="2">
        <v>409840.55601589882</v>
      </c>
      <c r="R80" s="2">
        <v>415900.0147443302</v>
      </c>
      <c r="S80" s="2">
        <v>393951.97461821715</v>
      </c>
      <c r="T80" s="2">
        <v>395691.79953633365</v>
      </c>
      <c r="U80" s="2">
        <v>397551.48879546026</v>
      </c>
      <c r="V80" s="2">
        <v>394694.86621944734</v>
      </c>
      <c r="W80" s="8">
        <f>INDEX(전체모델결과!$A$2:$I$910,MATCH(ARIMA2차!$A80&amp;"_"&amp;ARIMA2차!W$3,전체모델결과!$A$2:$A$910,0),6)</f>
        <v>358553.96111452207</v>
      </c>
      <c r="X80" s="8">
        <f>INDEX(전체모델결과!$A$2:$I$910,MATCH(ARIMA2차!$A80&amp;"_"&amp;ARIMA2차!X$3,전체모델결과!$A$2:$A$910,0),6)</f>
        <v>348683.51692512631</v>
      </c>
      <c r="Y80" s="8">
        <f>INDEX(전체모델결과!$A$2:$I$910,MATCH(ARIMA2차!$A80&amp;"_"&amp;ARIMA2차!Y$3,전체모델결과!$A$2:$A$910,0),6)</f>
        <v>338803.10912805796</v>
      </c>
      <c r="Z80" s="8">
        <f>INDEX(전체모델결과!$A$2:$I$910,MATCH(ARIMA2차!$A80&amp;"_"&amp;ARIMA2차!Z$3,전체모델결과!$A$2:$A$910,0),6)</f>
        <v>328912.73772332445</v>
      </c>
      <c r="AA80" s="8">
        <f>INDEX(전체모델결과!$A$2:$I$910,MATCH(ARIMA2차!$A80&amp;"_"&amp;ARIMA2차!AA$3,전체모델결과!$A$2:$A$910,0),6)</f>
        <v>319012.40271091089</v>
      </c>
      <c r="AB80" s="8">
        <f>INDEX(전체모델결과!$A$2:$I$910,MATCH(ARIMA2차!$A80&amp;"_"&amp;ARIMA2차!AB$3,전체모델결과!$A$2:$A$910,0),6)</f>
        <v>309102.10409082845</v>
      </c>
      <c r="AC80" s="8">
        <f>INDEX(전체모델결과!$A$2:$I$910,MATCH(ARIMA2차!$A80&amp;"_"&amp;ARIMA2차!AC$3,전체모델결과!$A$2:$A$910,0),6)</f>
        <v>299181.84186308086</v>
      </c>
      <c r="AD80" s="8">
        <f>INDEX(전체모델결과!$A$2:$I$910,MATCH(ARIMA2차!$A80&amp;"_"&amp;ARIMA2차!AD$3,전체모델결과!$A$2:$A$910,0),6)</f>
        <v>289251.61602765322</v>
      </c>
      <c r="AE80" s="8">
        <f>INDEX(전체모델결과!$A$2:$I$910,MATCH(ARIMA2차!$A80&amp;"_"&amp;ARIMA2차!AE$3,전체모델결과!$A$2:$A$910,0),6)</f>
        <v>279311.42658456042</v>
      </c>
      <c r="AG80" s="3">
        <f>(W80-실제값!W80)^2</f>
        <v>1015212415.4522436</v>
      </c>
      <c r="AH80" s="3">
        <f>(X80-실제값!X80)^2</f>
        <v>1938742567.6735687</v>
      </c>
      <c r="AI80" s="3">
        <f>(Y80-실제값!Y80)^2</f>
        <v>3703507887.7150702</v>
      </c>
      <c r="AJ80" s="3">
        <f>(Z80-실제값!Z80)^2</f>
        <v>4422306264.1649284</v>
      </c>
      <c r="AK80" s="3">
        <f>(AA80-실제값!AA80)^2</f>
        <v>3953536217.34163</v>
      </c>
      <c r="AL80" s="3">
        <f>(AB80-실제값!AB80)^2</f>
        <v>5187582259.2279568</v>
      </c>
      <c r="AM80" s="3">
        <f>(AC80-실제값!AC80)^2</f>
        <v>9514129895.0366001</v>
      </c>
      <c r="AN80" s="3">
        <f>(AD80-실제값!AD80)^2</f>
        <v>13980513690.290216</v>
      </c>
    </row>
    <row r="81" spans="1:40" x14ac:dyDescent="0.3">
      <c r="A81" s="1">
        <v>77</v>
      </c>
      <c r="B81" s="2">
        <v>629432.82494567847</v>
      </c>
      <c r="C81" s="2">
        <v>603298.29289462918</v>
      </c>
      <c r="D81" s="2">
        <v>618472.73778075492</v>
      </c>
      <c r="E81" s="2">
        <v>590088.33284891932</v>
      </c>
      <c r="F81" s="2">
        <v>582009.27307864442</v>
      </c>
      <c r="G81" s="2">
        <v>564467.65657481668</v>
      </c>
      <c r="H81" s="2">
        <v>563065.29364075069</v>
      </c>
      <c r="I81" s="2">
        <v>550352.23817896005</v>
      </c>
      <c r="J81" s="2">
        <v>530151.85182000301</v>
      </c>
      <c r="K81" s="2">
        <v>514996.57449046837</v>
      </c>
      <c r="L81" s="2">
        <v>510383.76510816906</v>
      </c>
      <c r="M81" s="2">
        <v>483586.98812452401</v>
      </c>
      <c r="N81" s="2">
        <v>472654.71515739447</v>
      </c>
      <c r="O81" s="2">
        <v>465478.77280929446</v>
      </c>
      <c r="P81" s="2">
        <v>452202.21052964573</v>
      </c>
      <c r="Q81" s="2">
        <v>448625.51338297396</v>
      </c>
      <c r="R81" s="2">
        <v>441200.17035840161</v>
      </c>
      <c r="S81" s="2">
        <v>448251.86616033624</v>
      </c>
      <c r="T81" s="2">
        <v>438899.16755830433</v>
      </c>
      <c r="U81" s="2">
        <v>434078.7033859574</v>
      </c>
      <c r="V81" s="2">
        <v>438945.93324176082</v>
      </c>
      <c r="W81" s="8">
        <f>INDEX(전체모델결과!$A$2:$I$910,MATCH(ARIMA2차!$A81&amp;"_"&amp;ARIMA2차!W$3,전체모델결과!$A$2:$A$910,0),6)</f>
        <v>396874.59532137588</v>
      </c>
      <c r="X81" s="8">
        <f>INDEX(전체모델결과!$A$2:$I$910,MATCH(ARIMA2차!$A81&amp;"_"&amp;ARIMA2차!X$3,전체모델결과!$A$2:$A$910,0),6)</f>
        <v>386202.03169824928</v>
      </c>
      <c r="Y81" s="8">
        <f>INDEX(전체모델결과!$A$2:$I$910,MATCH(ARIMA2차!$A81&amp;"_"&amp;ARIMA2차!Y$3,전체모델결과!$A$2:$A$910,0),6)</f>
        <v>375518.69026052952</v>
      </c>
      <c r="Z81" s="8">
        <f>INDEX(전체모델결과!$A$2:$I$910,MATCH(ARIMA2차!$A81&amp;"_"&amp;ARIMA2차!Z$3,전체모델결과!$A$2:$A$910,0),6)</f>
        <v>364824.57100821286</v>
      </c>
      <c r="AA81" s="8">
        <f>INDEX(전체모델결과!$A$2:$I$910,MATCH(ARIMA2차!$A81&amp;"_"&amp;ARIMA2차!AA$3,전체모델결과!$A$2:$A$910,0),6)</f>
        <v>354119.67394129932</v>
      </c>
      <c r="AB81" s="8">
        <f>INDEX(전체모델결과!$A$2:$I$910,MATCH(ARIMA2차!$A81&amp;"_"&amp;ARIMA2차!AB$3,전체모델결과!$A$2:$A$910,0),6)</f>
        <v>343403.99905978888</v>
      </c>
      <c r="AC81" s="8">
        <f>INDEX(전체모델결과!$A$2:$I$910,MATCH(ARIMA2차!$A81&amp;"_"&amp;ARIMA2차!AC$3,전체모델결과!$A$2:$A$910,0),6)</f>
        <v>332677.54636367783</v>
      </c>
      <c r="AD81" s="8">
        <f>INDEX(전체모델결과!$A$2:$I$910,MATCH(ARIMA2차!$A81&amp;"_"&amp;ARIMA2차!AD$3,전체모델결과!$A$2:$A$910,0),6)</f>
        <v>321940.31585296988</v>
      </c>
      <c r="AE81" s="8">
        <f>INDEX(전체모델결과!$A$2:$I$910,MATCH(ARIMA2차!$A81&amp;"_"&amp;ARIMA2차!AE$3,전체모델결과!$A$2:$A$910,0),6)</f>
        <v>311192.30752766505</v>
      </c>
      <c r="AG81" s="3">
        <f>(W81-실제값!W81)^2</f>
        <v>958049295.89399278</v>
      </c>
      <c r="AH81" s="3">
        <f>(X81-실제값!X81)^2</f>
        <v>1693669802.4547334</v>
      </c>
      <c r="AI81" s="3">
        <f>(Y81-실제값!Y81)^2</f>
        <v>3368629351.9328179</v>
      </c>
      <c r="AJ81" s="3">
        <f>(Z81-실제값!Z81)^2</f>
        <v>4198457838.8450165</v>
      </c>
      <c r="AK81" s="3">
        <f>(AA81-실제값!AA81)^2</f>
        <v>9724574738.2244625</v>
      </c>
      <c r="AL81" s="3">
        <f>(AB81-실제값!AB81)^2</f>
        <v>4592813061.19139</v>
      </c>
      <c r="AM81" s="3">
        <f>(AC81-실제값!AC81)^2</f>
        <v>7744277678.6240549</v>
      </c>
      <c r="AN81" s="3">
        <f>(AD81-실제값!AD81)^2</f>
        <v>11114753044.346916</v>
      </c>
    </row>
    <row r="82" spans="1:40" x14ac:dyDescent="0.3">
      <c r="A82" s="1">
        <v>78</v>
      </c>
      <c r="B82" s="2">
        <v>669864.56047386245</v>
      </c>
      <c r="C82" s="2">
        <v>678092.77151518024</v>
      </c>
      <c r="D82" s="2">
        <v>648743.06592183921</v>
      </c>
      <c r="E82" s="2">
        <v>667705.52128284064</v>
      </c>
      <c r="F82" s="2">
        <v>652155.41782510816</v>
      </c>
      <c r="G82" s="2">
        <v>625035.21566092595</v>
      </c>
      <c r="H82" s="2">
        <v>605732.73889718938</v>
      </c>
      <c r="I82" s="2">
        <v>605747.60792856524</v>
      </c>
      <c r="J82" s="2">
        <v>585952.73656360584</v>
      </c>
      <c r="K82" s="2">
        <v>562018.53211605409</v>
      </c>
      <c r="L82" s="2">
        <v>560159.02014623606</v>
      </c>
      <c r="M82" s="2">
        <v>533633.70612274727</v>
      </c>
      <c r="N82" s="2">
        <v>514846.08505966363</v>
      </c>
      <c r="O82" s="2">
        <v>518328.94259380875</v>
      </c>
      <c r="P82" s="2">
        <v>501609.02747962053</v>
      </c>
      <c r="Q82" s="2">
        <v>492481.04105418478</v>
      </c>
      <c r="R82" s="2">
        <v>485682.65245025588</v>
      </c>
      <c r="S82" s="2">
        <v>477212.61780246097</v>
      </c>
      <c r="T82" s="2">
        <v>492551.0359241711</v>
      </c>
      <c r="U82" s="2">
        <v>472298.34833829058</v>
      </c>
      <c r="V82" s="2">
        <v>474998.41025330621</v>
      </c>
      <c r="W82" s="8">
        <f>INDEX(전체모델결과!$A$2:$I$910,MATCH(ARIMA2차!$A82&amp;"_"&amp;ARIMA2차!W$3,전체모델결과!$A$2:$A$910,0),6)</f>
        <v>435562.41806217283</v>
      </c>
      <c r="X82" s="8">
        <f>INDEX(전체모델결과!$A$2:$I$910,MATCH(ARIMA2차!$A82&amp;"_"&amp;ARIMA2차!X$3,전체모델결과!$A$2:$A$910,0),6)</f>
        <v>423878.72232722491</v>
      </c>
      <c r="Y82" s="8">
        <f>INDEX(전체모델결과!$A$2:$I$910,MATCH(ARIMA2차!$A82&amp;"_"&amp;ARIMA2차!Y$3,전체모델결과!$A$2:$A$910,0),6)</f>
        <v>412183.22713910043</v>
      </c>
      <c r="Z82" s="8">
        <f>INDEX(전체모델결과!$A$2:$I$910,MATCH(ARIMA2차!$A82&amp;"_"&amp;ARIMA2차!Z$3,전체모델결과!$A$2:$A$910,0),6)</f>
        <v>400475.93249781057</v>
      </c>
      <c r="AA82" s="8">
        <f>INDEX(전체모델결과!$A$2:$I$910,MATCH(ARIMA2차!$A82&amp;"_"&amp;ARIMA2차!AA$3,전체모델결과!$A$2:$A$910,0),6)</f>
        <v>388756.8384033516</v>
      </c>
      <c r="AB82" s="8">
        <f>INDEX(전체모델결과!$A$2:$I$910,MATCH(ARIMA2차!$A82&amp;"_"&amp;ARIMA2차!AB$3,전체모델결과!$A$2:$A$910,0),6)</f>
        <v>377025.94485572353</v>
      </c>
      <c r="AC82" s="8">
        <f>INDEX(전체모델결과!$A$2:$I$910,MATCH(ARIMA2차!$A82&amp;"_"&amp;ARIMA2차!AC$3,전체모델결과!$A$2:$A$910,0),6)</f>
        <v>365283.25185492262</v>
      </c>
      <c r="AD82" s="8">
        <f>INDEX(전체모델결과!$A$2:$I$910,MATCH(ARIMA2차!$A82&amp;"_"&amp;ARIMA2차!AD$3,전체모델결과!$A$2:$A$910,0),6)</f>
        <v>353528.75940095633</v>
      </c>
      <c r="AE82" s="8">
        <f>INDEX(전체모델결과!$A$2:$I$910,MATCH(ARIMA2차!$A82&amp;"_"&amp;ARIMA2차!AE$3,전체모델결과!$A$2:$A$910,0),6)</f>
        <v>341762.46749381721</v>
      </c>
      <c r="AG82" s="3">
        <f>(W82-실제값!W82)^2</f>
        <v>1131037621.5253408</v>
      </c>
      <c r="AH82" s="3">
        <f>(X82-실제값!X82)^2</f>
        <v>1946916515.5022159</v>
      </c>
      <c r="AI82" s="3">
        <f>(Y82-실제값!Y82)^2</f>
        <v>2275494424.2175832</v>
      </c>
      <c r="AJ82" s="3">
        <f>(Z82-실제값!Z82)^2</f>
        <v>3749964099.2301807</v>
      </c>
      <c r="AK82" s="3">
        <f>(AA82-실제값!AA82)^2</f>
        <v>11556292435.798662</v>
      </c>
      <c r="AL82" s="3">
        <f>(AB82-실제값!AB82)^2</f>
        <v>12728478025.94644</v>
      </c>
      <c r="AM82" s="3">
        <f>(AC82-실제값!AC82)^2</f>
        <v>8794860018.7419395</v>
      </c>
      <c r="AN82" s="3">
        <f>(AD82-실제값!AD82)^2</f>
        <v>9887307488.3916378</v>
      </c>
    </row>
    <row r="83" spans="1:40" x14ac:dyDescent="0.3">
      <c r="A83" s="1">
        <v>79</v>
      </c>
      <c r="B83" s="2">
        <v>720847.21508493263</v>
      </c>
      <c r="C83" s="2">
        <v>722739.95938732382</v>
      </c>
      <c r="D83" s="2">
        <v>728461.52855807648</v>
      </c>
      <c r="E83" s="2">
        <v>706657.97659498185</v>
      </c>
      <c r="F83" s="2">
        <v>729096.9246191734</v>
      </c>
      <c r="G83" s="2">
        <v>709484.51504422643</v>
      </c>
      <c r="H83" s="2">
        <v>680303.81385855156</v>
      </c>
      <c r="I83" s="2">
        <v>660836.38757994084</v>
      </c>
      <c r="J83" s="2">
        <v>653067.51282466587</v>
      </c>
      <c r="K83" s="2">
        <v>616858.46714544937</v>
      </c>
      <c r="L83" s="2">
        <v>613624.47532522993</v>
      </c>
      <c r="M83" s="2">
        <v>593977.25627153146</v>
      </c>
      <c r="N83" s="2">
        <v>571520.92791218089</v>
      </c>
      <c r="O83" s="2">
        <v>573107.35142686497</v>
      </c>
      <c r="P83" s="2">
        <v>542578.82507470238</v>
      </c>
      <c r="Q83" s="2">
        <v>535420.90048588731</v>
      </c>
      <c r="R83" s="2">
        <v>533253.23603315104</v>
      </c>
      <c r="S83" s="2">
        <v>530560.53346338042</v>
      </c>
      <c r="T83" s="2">
        <v>524197.47480363806</v>
      </c>
      <c r="U83" s="2">
        <v>529252.35867072712</v>
      </c>
      <c r="V83" s="2">
        <v>519574.10815479088</v>
      </c>
      <c r="W83" s="8">
        <f>INDEX(전체모델결과!$A$2:$I$910,MATCH(ARIMA2차!$A83&amp;"_"&amp;ARIMA2차!W$3,전체모델결과!$A$2:$A$910,0),6)</f>
        <v>480220.93608679622</v>
      </c>
      <c r="X83" s="8">
        <f>INDEX(전체모델결과!$A$2:$I$910,MATCH(ARIMA2차!$A83&amp;"_"&amp;ARIMA2차!X$3,전체모델결과!$A$2:$A$910,0),6)</f>
        <v>467521.80101077631</v>
      </c>
      <c r="Y83" s="8">
        <f>INDEX(전체모델결과!$A$2:$I$910,MATCH(ARIMA2차!$A83&amp;"_"&amp;ARIMA2차!Y$3,전체모델결과!$A$2:$A$910,0),6)</f>
        <v>454809.83763539419</v>
      </c>
      <c r="Z83" s="8">
        <f>INDEX(전체모델결과!$A$2:$I$910,MATCH(ARIMA2차!$A83&amp;"_"&amp;ARIMA2차!Z$3,전체모델결과!$A$2:$A$910,0),6)</f>
        <v>442085.04596065357</v>
      </c>
      <c r="AA83" s="8">
        <f>INDEX(전체모델결과!$A$2:$I$910,MATCH(ARIMA2차!$A83&amp;"_"&amp;ARIMA2차!AA$3,전체모델결과!$A$2:$A$910,0),6)</f>
        <v>429347.42598655075</v>
      </c>
      <c r="AB83" s="8">
        <f>INDEX(전체모델결과!$A$2:$I$910,MATCH(ARIMA2차!$A83&amp;"_"&amp;ARIMA2차!AB$3,전체모델결과!$A$2:$A$910,0),6)</f>
        <v>416596.97771308571</v>
      </c>
      <c r="AC83" s="8">
        <f>INDEX(전체모델결과!$A$2:$I$910,MATCH(ARIMA2차!$A83&amp;"_"&amp;ARIMA2차!AC$3,전체모델결과!$A$2:$A$910,0),6)</f>
        <v>403833.70114026219</v>
      </c>
      <c r="AD83" s="8">
        <f>INDEX(전체모델결과!$A$2:$I$910,MATCH(ARIMA2차!$A83&amp;"_"&amp;ARIMA2차!AD$3,전체모델결과!$A$2:$A$910,0),6)</f>
        <v>391057.59626807645</v>
      </c>
      <c r="AE83" s="8">
        <f>INDEX(전체모델결과!$A$2:$I$910,MATCH(ARIMA2차!$A83&amp;"_"&amp;ARIMA2차!AE$3,전체모델결과!$A$2:$A$910,0),6)</f>
        <v>378268.6630965285</v>
      </c>
      <c r="AG83" s="3">
        <f>(W83-실제값!W83)^2</f>
        <v>1354578620.2492151</v>
      </c>
      <c r="AH83" s="3">
        <f>(X83-실제값!X83)^2</f>
        <v>3557556722.4707255</v>
      </c>
      <c r="AI83" s="3">
        <f>(Y83-실제값!Y83)^2</f>
        <v>3247000718.9978771</v>
      </c>
      <c r="AJ83" s="3">
        <f>(Z83-실제값!Z83)^2</f>
        <v>3542576666.7722225</v>
      </c>
      <c r="AK83" s="3">
        <f>(AA83-실제값!AA83)^2</f>
        <v>9330539228.4049225</v>
      </c>
      <c r="AL83" s="3">
        <f>(AB83-실제값!AB83)^2</f>
        <v>15690426475.974859</v>
      </c>
      <c r="AM83" s="3">
        <f>(AC83-실제값!AC83)^2</f>
        <v>17793728677.10582</v>
      </c>
      <c r="AN83" s="3">
        <f>(AD83-실제값!AD83)^2</f>
        <v>12679880287.418844</v>
      </c>
    </row>
    <row r="84" spans="1:40" x14ac:dyDescent="0.3">
      <c r="A84" s="1">
        <v>80</v>
      </c>
      <c r="B84" s="2">
        <v>847427.997128324</v>
      </c>
      <c r="C84" s="2">
        <v>839816.76191284123</v>
      </c>
      <c r="D84" s="2">
        <v>826207.71136646578</v>
      </c>
      <c r="E84" s="2">
        <v>830346.75509200373</v>
      </c>
      <c r="F84" s="2">
        <v>795609.19490016357</v>
      </c>
      <c r="G84" s="2">
        <v>843393.6724654882</v>
      </c>
      <c r="H84" s="2">
        <v>778656.66737226921</v>
      </c>
      <c r="I84" s="2">
        <v>753228.63531197573</v>
      </c>
      <c r="J84" s="2">
        <v>749244.67120134551</v>
      </c>
      <c r="K84" s="2">
        <v>725291.16719736077</v>
      </c>
      <c r="L84" s="2">
        <v>706618.46694209357</v>
      </c>
      <c r="M84" s="2">
        <v>690469.80056445254</v>
      </c>
      <c r="N84" s="2">
        <v>675066.75320074474</v>
      </c>
      <c r="O84" s="2">
        <v>655497.82190864231</v>
      </c>
      <c r="P84" s="2">
        <v>624890.3039483896</v>
      </c>
      <c r="Q84" s="2">
        <v>634838.56278055231</v>
      </c>
      <c r="R84" s="2">
        <v>603549.17018995585</v>
      </c>
      <c r="S84" s="2">
        <v>598056.06007240585</v>
      </c>
      <c r="T84" s="2">
        <v>585372.38581165508</v>
      </c>
      <c r="U84" s="2">
        <v>584816.50164808182</v>
      </c>
      <c r="V84" s="2">
        <v>593235.41003003309</v>
      </c>
      <c r="W84" s="8">
        <f>INDEX(전체모델결과!$A$2:$I$910,MATCH(ARIMA2차!$A84&amp;"_"&amp;ARIMA2차!W$3,전체모델결과!$A$2:$A$910,0),6)</f>
        <v>544062.57167224213</v>
      </c>
      <c r="X84" s="8">
        <f>INDEX(전체모델결과!$A$2:$I$910,MATCH(ARIMA2차!$A84&amp;"_"&amp;ARIMA2차!X$3,전체모델결과!$A$2:$A$910,0),6)</f>
        <v>528721.73357506469</v>
      </c>
      <c r="Y84" s="8">
        <f>INDEX(전체모델결과!$A$2:$I$910,MATCH(ARIMA2차!$A84&amp;"_"&amp;ARIMA2차!Y$3,전체모델결과!$A$2:$A$910,0),6)</f>
        <v>513365.41634015739</v>
      </c>
      <c r="Z84" s="8">
        <f>INDEX(전체모델결과!$A$2:$I$910,MATCH(ARIMA2차!$A84&amp;"_"&amp;ARIMA2차!Z$3,전체모델결과!$A$2:$A$910,0),6)</f>
        <v>497993.61996751279</v>
      </c>
      <c r="AA84" s="8">
        <f>INDEX(전체모델결과!$A$2:$I$910,MATCH(ARIMA2차!$A84&amp;"_"&amp;ARIMA2차!AA$3,전체모델결과!$A$2:$A$910,0),6)</f>
        <v>482606.3444571346</v>
      </c>
      <c r="AB84" s="8">
        <f>INDEX(전체모델결과!$A$2:$I$910,MATCH(ARIMA2차!$A84&amp;"_"&amp;ARIMA2차!AB$3,전체모델결과!$A$2:$A$910,0),6)</f>
        <v>467203.58980902284</v>
      </c>
      <c r="AC84" s="8">
        <f>INDEX(전체모델결과!$A$2:$I$910,MATCH(ARIMA2차!$A84&amp;"_"&amp;ARIMA2차!AC$3,전체모델결과!$A$2:$A$910,0),6)</f>
        <v>451785.35602317378</v>
      </c>
      <c r="AD84" s="8">
        <f>INDEX(전체모델결과!$A$2:$I$910,MATCH(ARIMA2차!$A84&amp;"_"&amp;ARIMA2차!AD$3,전체모델결과!$A$2:$A$910,0),6)</f>
        <v>436351.64309959486</v>
      </c>
      <c r="AE84" s="8">
        <f>INDEX(전체모델결과!$A$2:$I$910,MATCH(ARIMA2차!$A84&amp;"_"&amp;ARIMA2차!AE$3,전체모델결과!$A$2:$A$910,0),6)</f>
        <v>420902.45103828236</v>
      </c>
      <c r="AG84" s="3">
        <f>(W84-실제값!W84)^2</f>
        <v>593220014.19599414</v>
      </c>
      <c r="AH84" s="3">
        <f>(X84-실제값!X84)^2</f>
        <v>1876155116.2152164</v>
      </c>
      <c r="AI84" s="3">
        <f>(Y84-실제값!Y84)^2</f>
        <v>3455954411.5680652</v>
      </c>
      <c r="AJ84" s="3">
        <f>(Z84-실제값!Z84)^2</f>
        <v>3177300478.6488118</v>
      </c>
      <c r="AK84" s="3">
        <f>(AA84-실제값!AA84)^2</f>
        <v>8979802795.298172</v>
      </c>
      <c r="AL84" s="3">
        <f>(AB84-실제값!AB84)^2</f>
        <v>13491653318.976639</v>
      </c>
      <c r="AM84" s="3">
        <f>(AC84-실제값!AC84)^2</f>
        <v>21038591687.203205</v>
      </c>
      <c r="AN84" s="3">
        <f>(AD84-실제값!AD84)^2</f>
        <v>24001825693.253696</v>
      </c>
    </row>
    <row r="85" spans="1:40" x14ac:dyDescent="0.3">
      <c r="A85" s="1">
        <v>81</v>
      </c>
      <c r="B85" s="2">
        <v>941229.48749976885</v>
      </c>
      <c r="C85" s="2">
        <v>915460.32639486529</v>
      </c>
      <c r="D85" s="2">
        <v>915357.45287083229</v>
      </c>
      <c r="E85" s="2">
        <v>902201.24301491829</v>
      </c>
      <c r="F85" s="2">
        <v>913729.70195945725</v>
      </c>
      <c r="G85" s="2">
        <v>855877.80445251544</v>
      </c>
      <c r="H85" s="2">
        <v>913052.22307339741</v>
      </c>
      <c r="I85" s="2">
        <v>858067.92152727267</v>
      </c>
      <c r="J85" s="2">
        <v>814924.16361615073</v>
      </c>
      <c r="K85" s="2">
        <v>787113.84430064273</v>
      </c>
      <c r="L85" s="2">
        <v>795734.22415378911</v>
      </c>
      <c r="M85" s="2">
        <v>763204.97561898956</v>
      </c>
      <c r="N85" s="2">
        <v>743840.31010982324</v>
      </c>
      <c r="O85" s="2">
        <v>737228.10902043304</v>
      </c>
      <c r="P85" s="2">
        <v>696415.59332614881</v>
      </c>
      <c r="Q85" s="2">
        <v>687921.53196879837</v>
      </c>
      <c r="R85" s="2">
        <v>701181.16541454662</v>
      </c>
      <c r="S85" s="2">
        <v>655428.60663420032</v>
      </c>
      <c r="T85" s="2">
        <v>665652.38635181903</v>
      </c>
      <c r="U85" s="2">
        <v>640020.03820348624</v>
      </c>
      <c r="V85" s="2">
        <v>658883.34849860601</v>
      </c>
      <c r="W85" s="8">
        <f>INDEX(전체모델결과!$A$2:$I$910,MATCH(ARIMA2차!$A85&amp;"_"&amp;ARIMA2차!W$3,전체모델결과!$A$2:$A$910,0),6)</f>
        <v>608887.76702208817</v>
      </c>
      <c r="X85" s="8">
        <f>INDEX(전체모델결과!$A$2:$I$910,MATCH(ARIMA2차!$A85&amp;"_"&amp;ARIMA2차!X$3,전체모델결과!$A$2:$A$910,0),6)</f>
        <v>592414.43430750072</v>
      </c>
      <c r="Y85" s="8">
        <f>INDEX(전체모델결과!$A$2:$I$910,MATCH(ARIMA2차!$A85&amp;"_"&amp;ARIMA2차!Y$3,전체모델결과!$A$2:$A$910,0),6)</f>
        <v>575924.46762129664</v>
      </c>
      <c r="Z85" s="8">
        <f>INDEX(전체모델결과!$A$2:$I$910,MATCH(ARIMA2차!$A85&amp;"_"&amp;ARIMA2차!Z$3,전체모델결과!$A$2:$A$910,0),6)</f>
        <v>559417.86696347594</v>
      </c>
      <c r="AA85" s="8">
        <f>INDEX(전체모델결과!$A$2:$I$910,MATCH(ARIMA2차!$A85&amp;"_"&amp;ARIMA2차!AA$3,전체모델결과!$A$2:$A$910,0),6)</f>
        <v>542894.63233404607</v>
      </c>
      <c r="AB85" s="8">
        <f>INDEX(전체모델결과!$A$2:$I$910,MATCH(ARIMA2차!$A85&amp;"_"&amp;ARIMA2차!AB$3,전체모델결과!$A$2:$A$910,0),6)</f>
        <v>526354.76373298466</v>
      </c>
      <c r="AC85" s="8">
        <f>INDEX(전체모델결과!$A$2:$I$910,MATCH(ARIMA2차!$A85&amp;"_"&amp;ARIMA2차!AC$3,전체모델결과!$A$2:$A$910,0),6)</f>
        <v>509798.26116030663</v>
      </c>
      <c r="AD85" s="8">
        <f>INDEX(전체모델결과!$A$2:$I$910,MATCH(ARIMA2차!$A85&amp;"_"&amp;ARIMA2차!AD$3,전체모델결과!$A$2:$A$910,0),6)</f>
        <v>493225.12461601943</v>
      </c>
      <c r="AE85" s="8">
        <f>INDEX(전체모델결과!$A$2:$I$910,MATCH(ARIMA2차!$A85&amp;"_"&amp;ARIMA2차!AE$3,전체모델결과!$A$2:$A$910,0),6)</f>
        <v>476635.35410010815</v>
      </c>
      <c r="AG85" s="3">
        <f>(W85-실제값!W85)^2</f>
        <v>988943290.31367397</v>
      </c>
      <c r="AH85" s="3">
        <f>(X85-실제값!X85)^2</f>
        <v>1311971133.1303942</v>
      </c>
      <c r="AI85" s="3">
        <f>(Y85-실제값!Y85)^2</f>
        <v>2187555058.5786662</v>
      </c>
      <c r="AJ85" s="3">
        <f>(Z85-실제값!Z85)^2</f>
        <v>4079109611.1129436</v>
      </c>
      <c r="AK85" s="3">
        <f>(AA85-실제값!AA85)^2</f>
        <v>7884992910.0009918</v>
      </c>
      <c r="AL85" s="3">
        <f>(AB85-실제값!AB85)^2</f>
        <v>12171839642.515965</v>
      </c>
      <c r="AM85" s="3">
        <f>(AC85-실제값!AC85)^2</f>
        <v>19122980466.940052</v>
      </c>
      <c r="AN85" s="3">
        <f>(AD85-실제값!AD85)^2</f>
        <v>25301710514.611351</v>
      </c>
    </row>
    <row r="86" spans="1:40" x14ac:dyDescent="0.3">
      <c r="A86" s="1">
        <v>82</v>
      </c>
      <c r="B86" s="2">
        <v>1027091.4178371611</v>
      </c>
      <c r="C86" s="2">
        <v>1026350.40799111</v>
      </c>
      <c r="D86" s="2">
        <v>993907.77140769479</v>
      </c>
      <c r="E86" s="2">
        <v>997379.57050084672</v>
      </c>
      <c r="F86" s="2">
        <v>1008962.6987571083</v>
      </c>
      <c r="G86" s="2">
        <v>992508.89948801545</v>
      </c>
      <c r="H86" s="2">
        <v>939098.39975001244</v>
      </c>
      <c r="I86" s="2">
        <v>994254.04967610957</v>
      </c>
      <c r="J86" s="2">
        <v>920659.28223250783</v>
      </c>
      <c r="K86" s="2">
        <v>867094.00690540357</v>
      </c>
      <c r="L86" s="2">
        <v>873765.57280432072</v>
      </c>
      <c r="M86" s="2">
        <v>855088.50288627227</v>
      </c>
      <c r="N86" s="2">
        <v>814897.18101336481</v>
      </c>
      <c r="O86" s="2">
        <v>810892.41215945</v>
      </c>
      <c r="P86" s="2">
        <v>792105.39521210303</v>
      </c>
      <c r="Q86" s="2">
        <v>772632.23483364272</v>
      </c>
      <c r="R86" s="2">
        <v>761061.52748913295</v>
      </c>
      <c r="S86" s="2">
        <v>762918.36936206755</v>
      </c>
      <c r="T86" s="2">
        <v>737600.62936209515</v>
      </c>
      <c r="U86" s="2">
        <v>726658.4255309758</v>
      </c>
      <c r="V86" s="2">
        <v>710928.49424475245</v>
      </c>
      <c r="W86" s="8">
        <f>INDEX(전체모델결과!$A$2:$I$910,MATCH(ARIMA2차!$A86&amp;"_"&amp;ARIMA2차!W$3,전체모델결과!$A$2:$A$910,0),6)</f>
        <v>681915.01853400469</v>
      </c>
      <c r="X86" s="8">
        <f>INDEX(전체모델결과!$A$2:$I$910,MATCH(ARIMA2차!$A86&amp;"_"&amp;ARIMA2차!X$3,전체모델결과!$A$2:$A$910,0),6)</f>
        <v>664177.43189872801</v>
      </c>
      <c r="Y86" s="8">
        <f>INDEX(전체모델결과!$A$2:$I$910,MATCH(ARIMA2차!$A86&amp;"_"&amp;ARIMA2차!Y$3,전체모델결과!$A$2:$A$910,0),6)</f>
        <v>646421.92177498341</v>
      </c>
      <c r="Z86" s="8">
        <f>INDEX(전체모델결과!$A$2:$I$910,MATCH(ARIMA2차!$A86&amp;"_"&amp;ARIMA2차!Z$3,전체모델결과!$A$2:$A$910,0),6)</f>
        <v>628648.48816274852</v>
      </c>
      <c r="AA86" s="8">
        <f>INDEX(전체모델결과!$A$2:$I$910,MATCH(ARIMA2차!$A86&amp;"_"&amp;ARIMA2차!AA$3,전체모델결과!$A$2:$A$910,0),6)</f>
        <v>610857.13106203824</v>
      </c>
      <c r="AB86" s="8">
        <f>INDEX(전체모델결과!$A$2:$I$910,MATCH(ARIMA2차!$A86&amp;"_"&amp;ARIMA2차!AB$3,전체모델결과!$A$2:$A$910,0),6)</f>
        <v>593047.85047284514</v>
      </c>
      <c r="AC86" s="8">
        <f>INDEX(전체모델결과!$A$2:$I$910,MATCH(ARIMA2차!$A86&amp;"_"&amp;ARIMA2차!AC$3,전체모델결과!$A$2:$A$910,0),6)</f>
        <v>575220.64639517665</v>
      </c>
      <c r="AD86" s="8">
        <f>INDEX(전체모델결과!$A$2:$I$910,MATCH(ARIMA2차!$A86&amp;"_"&amp;ARIMA2차!AD$3,전체모델결과!$A$2:$A$910,0),6)</f>
        <v>557375.51882901788</v>
      </c>
      <c r="AE86" s="8">
        <f>INDEX(전체모델결과!$A$2:$I$910,MATCH(ARIMA2차!$A86&amp;"_"&amp;ARIMA2차!AE$3,전체모델결과!$A$2:$A$910,0),6)</f>
        <v>539512.46777439117</v>
      </c>
      <c r="AG86" s="3">
        <f>(W86-실제값!W86)^2</f>
        <v>465001272.50040072</v>
      </c>
      <c r="AH86" s="3">
        <f>(X86-실제값!X86)^2</f>
        <v>2901725315.2580934</v>
      </c>
      <c r="AI86" s="3">
        <f>(Y86-실제값!Y86)^2</f>
        <v>1897819447.7460022</v>
      </c>
      <c r="AJ86" s="3">
        <f>(Z86-실제값!Z86)^2</f>
        <v>2661311987.856329</v>
      </c>
      <c r="AK86" s="3">
        <f>(AA86-실제값!AA86)^2</f>
        <v>9649038184.4852867</v>
      </c>
      <c r="AL86" s="3">
        <f>(AB86-실제값!AB86)^2</f>
        <v>10791291576.313442</v>
      </c>
      <c r="AM86" s="3">
        <f>(AC86-실제값!AC86)^2</f>
        <v>17719937275.718906</v>
      </c>
      <c r="AN86" s="3">
        <f>(AD86-실제값!AD86)^2</f>
        <v>25972429098.619511</v>
      </c>
    </row>
    <row r="87" spans="1:40" x14ac:dyDescent="0.3">
      <c r="A87" s="1">
        <v>83</v>
      </c>
      <c r="B87" s="2">
        <v>1147780.8691329947</v>
      </c>
      <c r="C87" s="2">
        <v>1118735.0186792105</v>
      </c>
      <c r="D87" s="2">
        <v>1128966.7281139279</v>
      </c>
      <c r="E87" s="2">
        <v>1112974.1341573265</v>
      </c>
      <c r="F87" s="2">
        <v>1106563.2724801786</v>
      </c>
      <c r="G87" s="2">
        <v>1085299.4978997067</v>
      </c>
      <c r="H87" s="2">
        <v>1070451.8527752159</v>
      </c>
      <c r="I87" s="2">
        <v>1019823.2054587106</v>
      </c>
      <c r="J87" s="2">
        <v>1085655.2769401923</v>
      </c>
      <c r="K87" s="2">
        <v>990089.95249615447</v>
      </c>
      <c r="L87" s="2">
        <v>951622.92516237439</v>
      </c>
      <c r="M87" s="2">
        <v>933131.81162920559</v>
      </c>
      <c r="N87" s="2">
        <v>917852.41705720057</v>
      </c>
      <c r="O87" s="2">
        <v>903677.85276499856</v>
      </c>
      <c r="P87" s="2">
        <v>869345.56147713517</v>
      </c>
      <c r="Q87" s="2">
        <v>861104.01777746761</v>
      </c>
      <c r="R87" s="2">
        <v>854162.26973327273</v>
      </c>
      <c r="S87" s="2">
        <v>834852.68503851863</v>
      </c>
      <c r="T87" s="2">
        <v>840858.46428963973</v>
      </c>
      <c r="U87" s="2">
        <v>794573.82392270723</v>
      </c>
      <c r="V87" s="2">
        <v>808117.67953607556</v>
      </c>
      <c r="W87" s="8">
        <f>INDEX(전체모델결과!$A$2:$I$910,MATCH(ARIMA2차!$A87&amp;"_"&amp;ARIMA2차!W$3,전체모델결과!$A$2:$A$910,0),6)</f>
        <v>761637.64886225015</v>
      </c>
      <c r="X87" s="8">
        <f>INDEX(전체모델결과!$A$2:$I$910,MATCH(ARIMA2차!$A87&amp;"_"&amp;ARIMA2차!X$3,전체모델결과!$A$2:$A$910,0),6)</f>
        <v>742261.29257850349</v>
      </c>
      <c r="Y87" s="8">
        <f>INDEX(전체모델결과!$A$2:$I$910,MATCH(ARIMA2차!$A87&amp;"_"&amp;ARIMA2차!Y$3,전체모델결과!$A$2:$A$910,0),6)</f>
        <v>722865.34863710403</v>
      </c>
      <c r="Z87" s="8">
        <f>INDEX(전체모델결과!$A$2:$I$910,MATCH(ARIMA2차!$A87&amp;"_"&amp;ARIMA2차!Z$3,전체모델결과!$A$2:$A$910,0),6)</f>
        <v>703449.81703806669</v>
      </c>
      <c r="AA87" s="8">
        <f>INDEX(전체모델결과!$A$2:$I$910,MATCH(ARIMA2차!$A87&amp;"_"&amp;ARIMA2차!AA$3,전체모델결과!$A$2:$A$910,0),6)</f>
        <v>684014.69778136909</v>
      </c>
      <c r="AB87" s="8">
        <f>INDEX(전체모델결과!$A$2:$I$910,MATCH(ARIMA2차!$A87&amp;"_"&amp;ARIMA2차!AB$3,전체모델결과!$A$2:$A$910,0),6)</f>
        <v>664559.9908670336</v>
      </c>
      <c r="AC87" s="8">
        <f>INDEX(전체모델결과!$A$2:$I$910,MATCH(ARIMA2차!$A87&amp;"_"&amp;ARIMA2차!AC$3,전체모델결과!$A$2:$A$910,0),6)</f>
        <v>645085.69629504532</v>
      </c>
      <c r="AD87" s="8">
        <f>INDEX(전체모델결과!$A$2:$I$910,MATCH(ARIMA2차!$A87&amp;"_"&amp;ARIMA2차!AD$3,전체모델결과!$A$2:$A$910,0),6)</f>
        <v>625591.81406541914</v>
      </c>
      <c r="AE87" s="8">
        <f>INDEX(전체모델결과!$A$2:$I$910,MATCH(ARIMA2차!$A87&amp;"_"&amp;ARIMA2차!AE$3,전체모델결과!$A$2:$A$910,0),6)</f>
        <v>606078.34417814761</v>
      </c>
      <c r="AG87" s="3">
        <f>(W87-실제값!W87)^2</f>
        <v>13552699.182231441</v>
      </c>
      <c r="AH87" s="3">
        <f>(X87-실제값!X87)^2</f>
        <v>2618775690.655519</v>
      </c>
      <c r="AI87" s="3">
        <f>(Y87-실제값!Y87)^2</f>
        <v>2903466898.9871535</v>
      </c>
      <c r="AJ87" s="3">
        <f>(Z87-실제값!Z87)^2</f>
        <v>2332728660.1491923</v>
      </c>
      <c r="AK87" s="3">
        <f>(AA87-실제값!AA87)^2</f>
        <v>10387770990.466354</v>
      </c>
      <c r="AL87" s="3">
        <f>(AB87-실제값!AB87)^2</f>
        <v>15256350714.600113</v>
      </c>
      <c r="AM87" s="3">
        <f>(AC87-실제값!AC87)^2</f>
        <v>20741798718.874554</v>
      </c>
      <c r="AN87" s="3">
        <f>(AD87-실제값!AD87)^2</f>
        <v>24366678436.421768</v>
      </c>
    </row>
    <row r="88" spans="1:40" x14ac:dyDescent="0.3">
      <c r="A88" s="1">
        <v>84</v>
      </c>
      <c r="B88" s="2">
        <v>1231744.9514997313</v>
      </c>
      <c r="C88" s="2">
        <v>1265589.643444126</v>
      </c>
      <c r="D88" s="2">
        <v>1214587.2770386101</v>
      </c>
      <c r="E88" s="2">
        <v>1225071.687145619</v>
      </c>
      <c r="F88" s="2">
        <v>1211557.9484456687</v>
      </c>
      <c r="G88" s="2">
        <v>1193489.4525053746</v>
      </c>
      <c r="H88" s="2">
        <v>1173468.7616305272</v>
      </c>
      <c r="I88" s="2">
        <v>1175267.5683208781</v>
      </c>
      <c r="J88" s="2">
        <v>1111948.7075081307</v>
      </c>
      <c r="K88" s="2">
        <v>1152508.3892626169</v>
      </c>
      <c r="L88" s="2">
        <v>1083327.6860631986</v>
      </c>
      <c r="M88" s="2">
        <v>1017459.1687127227</v>
      </c>
      <c r="N88" s="2">
        <v>1021340.961582111</v>
      </c>
      <c r="O88" s="2">
        <v>1024960.5922194918</v>
      </c>
      <c r="P88" s="2">
        <v>967495.21297642938</v>
      </c>
      <c r="Q88" s="2">
        <v>970088.32832630991</v>
      </c>
      <c r="R88" s="2">
        <v>963395.10705451213</v>
      </c>
      <c r="S88" s="2">
        <v>933141.79420437128</v>
      </c>
      <c r="T88" s="2">
        <v>927315.31379466306</v>
      </c>
      <c r="U88" s="2">
        <v>933125.36439564649</v>
      </c>
      <c r="V88" s="2">
        <v>892000.87269957189</v>
      </c>
      <c r="W88" s="8">
        <f>INDEX(전체모델결과!$A$2:$I$910,MATCH(ARIMA2차!$A88&amp;"_"&amp;ARIMA2차!W$3,전체모델결과!$A$2:$A$910,0),6)</f>
        <v>866313.6388893351</v>
      </c>
      <c r="X88" s="8">
        <f>INDEX(전체모델결과!$A$2:$I$910,MATCH(ARIMA2차!$A88&amp;"_"&amp;ARIMA2차!X$3,전체모델결과!$A$2:$A$910,0),6)</f>
        <v>846696.74710302055</v>
      </c>
      <c r="Y88" s="8">
        <f>INDEX(전체모델결과!$A$2:$I$910,MATCH(ARIMA2차!$A88&amp;"_"&amp;ARIMA2차!Y$3,전체모델결과!$A$2:$A$910,0),6)</f>
        <v>827059.97766588628</v>
      </c>
      <c r="Z88" s="8">
        <f>INDEX(전체모델결과!$A$2:$I$910,MATCH(ARIMA2차!$A88&amp;"_"&amp;ARIMA2차!Z$3,전체모델결과!$A$2:$A$910,0),6)</f>
        <v>807403.33057792485</v>
      </c>
      <c r="AA88" s="8">
        <f>INDEX(전체모델결과!$A$2:$I$910,MATCH(ARIMA2차!$A88&amp;"_"&amp;ARIMA2차!AA$3,전체모델결과!$A$2:$A$910,0),6)</f>
        <v>787726.80583913624</v>
      </c>
      <c r="AB88" s="8">
        <f>INDEX(전체모델결과!$A$2:$I$910,MATCH(ARIMA2차!$A88&amp;"_"&amp;ARIMA2차!AB$3,전체모델결과!$A$2:$A$910,0),6)</f>
        <v>768030.40344953537</v>
      </c>
      <c r="AC88" s="8">
        <f>INDEX(전체모델결과!$A$2:$I$910,MATCH(ARIMA2차!$A88&amp;"_"&amp;ARIMA2차!AC$3,전체모델결과!$A$2:$A$910,0),6)</f>
        <v>748314.12340910733</v>
      </c>
      <c r="AD88" s="8">
        <f>INDEX(전체모델결과!$A$2:$I$910,MATCH(ARIMA2차!$A88&amp;"_"&amp;ARIMA2차!AD$3,전체모델결과!$A$2:$A$910,0),6)</f>
        <v>728577.96571785957</v>
      </c>
      <c r="AE88" s="8">
        <f>INDEX(전체모델결과!$A$2:$I$910,MATCH(ARIMA2차!$A88&amp;"_"&amp;ARIMA2차!AE$3,전체모델결과!$A$2:$A$910,0),6)</f>
        <v>708821.93037579209</v>
      </c>
      <c r="AG88" s="3">
        <f>(W88-실제값!W88)^2</f>
        <v>189165537.02746898</v>
      </c>
      <c r="AH88" s="3">
        <f>(X88-실제값!X88)^2</f>
        <v>388693387.07122791</v>
      </c>
      <c r="AI88" s="3">
        <f>(Y88-실제값!Y88)^2</f>
        <v>1592951647.2274284</v>
      </c>
      <c r="AJ88" s="3">
        <f>(Z88-실제값!Z88)^2</f>
        <v>2556496299.8131113</v>
      </c>
      <c r="AK88" s="3">
        <f>(AA88-실제값!AA88)^2</f>
        <v>6110409180.3557358</v>
      </c>
      <c r="AL88" s="3">
        <f>(AB88-실제값!AB88)^2</f>
        <v>8969445703.4283352</v>
      </c>
      <c r="AM88" s="3">
        <f>(AC88-실제값!AC88)^2</f>
        <v>19217399225.786205</v>
      </c>
      <c r="AN88" s="3">
        <f>(AD88-실제값!AD88)^2</f>
        <v>18549203567.229778</v>
      </c>
    </row>
    <row r="89" spans="1:40" x14ac:dyDescent="0.3">
      <c r="A89" s="1">
        <v>85</v>
      </c>
      <c r="B89" s="2">
        <v>1379549.6373688041</v>
      </c>
      <c r="C89" s="2">
        <v>1355206.6330325298</v>
      </c>
      <c r="D89" s="2">
        <v>1375577.9019575515</v>
      </c>
      <c r="E89" s="2">
        <v>1315040.850486499</v>
      </c>
      <c r="F89" s="2">
        <v>1385670.6668103298</v>
      </c>
      <c r="G89" s="2">
        <v>1319577.0882772321</v>
      </c>
      <c r="H89" s="2">
        <v>1298581.8172741665</v>
      </c>
      <c r="I89" s="2">
        <v>1300316.5568382298</v>
      </c>
      <c r="J89" s="2">
        <v>1263032.3787499743</v>
      </c>
      <c r="K89" s="2">
        <v>1164731.5577629909</v>
      </c>
      <c r="L89" s="2">
        <v>1280292.3955882101</v>
      </c>
      <c r="M89" s="2">
        <v>1165123.086553982</v>
      </c>
      <c r="N89" s="2">
        <v>1117840.2902680554</v>
      </c>
      <c r="O89" s="2">
        <v>1122478.4330285704</v>
      </c>
      <c r="P89" s="2">
        <v>1088634.1824157445</v>
      </c>
      <c r="Q89" s="2">
        <v>1077410.5645972304</v>
      </c>
      <c r="R89" s="2">
        <v>1072832.4147090549</v>
      </c>
      <c r="S89" s="2">
        <v>1052533.6943960893</v>
      </c>
      <c r="T89" s="2">
        <v>1029660.6252120606</v>
      </c>
      <c r="U89" s="2">
        <v>1000094.26099164</v>
      </c>
      <c r="V89" s="2">
        <v>1029761.7802980792</v>
      </c>
      <c r="W89" s="8">
        <f>INDEX(전체모델결과!$A$2:$I$910,MATCH(ARIMA2차!$A89&amp;"_"&amp;ARIMA2차!W$3,전체모델결과!$A$2:$A$910,0),6)</f>
        <v>969513.61692451686</v>
      </c>
      <c r="X89" s="8">
        <f>INDEX(전체모델결과!$A$2:$I$910,MATCH(ARIMA2차!$A89&amp;"_"&amp;ARIMA2차!X$3,전체모델결과!$A$2:$A$910,0),6)</f>
        <v>948422.52045813948</v>
      </c>
      <c r="Y89" s="8">
        <f>INDEX(전체모델결과!$A$2:$I$910,MATCH(ARIMA2차!$A89&amp;"_"&amp;ARIMA2차!Y$3,전체모델결과!$A$2:$A$910,0),6)</f>
        <v>927310.0338023603</v>
      </c>
      <c r="Z89" s="8">
        <f>INDEX(전체모델결과!$A$2:$I$910,MATCH(ARIMA2차!$A89&amp;"_"&amp;ARIMA2차!Z$3,전체모델결과!$A$2:$A$910,0),6)</f>
        <v>906176.15695720166</v>
      </c>
      <c r="AA89" s="8">
        <f>INDEX(전체모델결과!$A$2:$I$910,MATCH(ARIMA2차!$A89&amp;"_"&amp;ARIMA2차!AA$3,전체모델결과!$A$2:$A$910,0),6)</f>
        <v>885020.88992264867</v>
      </c>
      <c r="AB89" s="8">
        <f>INDEX(전체모델결과!$A$2:$I$910,MATCH(ARIMA2차!$A89&amp;"_"&amp;ARIMA2차!AB$3,전체모델결과!$A$2:$A$910,0),6)</f>
        <v>863844.23269871622</v>
      </c>
      <c r="AC89" s="8">
        <f>INDEX(전체모델결과!$A$2:$I$910,MATCH(ARIMA2차!$A89&amp;"_"&amp;ARIMA2차!AC$3,전체모델결과!$A$2:$A$910,0),6)</f>
        <v>842646.18528538197</v>
      </c>
      <c r="AD89" s="8">
        <f>INDEX(전체모델결과!$A$2:$I$910,MATCH(ARIMA2차!$A89&amp;"_"&amp;ARIMA2차!AD$3,전체모델결과!$A$2:$A$910,0),6)</f>
        <v>821426.74768266082</v>
      </c>
      <c r="AE89" s="8">
        <f>INDEX(전체모델결과!$A$2:$I$910,MATCH(ARIMA2차!$A89&amp;"_"&amp;ARIMA2차!AE$3,전체모델결과!$A$2:$A$910,0),6)</f>
        <v>800185.91989056021</v>
      </c>
      <c r="AG89" s="3">
        <f>(W89-실제값!W89)^2</f>
        <v>82083079.150876239</v>
      </c>
      <c r="AH89" s="3">
        <f>(X89-실제값!X89)^2</f>
        <v>1251911017.5430167</v>
      </c>
      <c r="AI89" s="3">
        <f>(Y89-실제값!Y89)^2</f>
        <v>457880905.29989827</v>
      </c>
      <c r="AJ89" s="3">
        <f>(Z89-실제값!Z89)^2</f>
        <v>1554063465.4128232</v>
      </c>
      <c r="AK89" s="3">
        <f>(AA89-실제값!AA89)^2</f>
        <v>13821230621.308533</v>
      </c>
      <c r="AL89" s="3">
        <f>(AB89-실제값!AB89)^2</f>
        <v>9933274234.646801</v>
      </c>
      <c r="AM89" s="3">
        <f>(AC89-실제값!AC89)^2</f>
        <v>18772559720.82502</v>
      </c>
      <c r="AN89" s="3">
        <f>(AD89-실제값!AD89)^2</f>
        <v>27103114664.545166</v>
      </c>
    </row>
    <row r="90" spans="1:40" x14ac:dyDescent="0.3">
      <c r="A90" s="1">
        <v>86</v>
      </c>
      <c r="B90" s="2">
        <v>1499263.4581922451</v>
      </c>
      <c r="C90" s="2">
        <v>1514731.3622771627</v>
      </c>
      <c r="D90" s="2">
        <v>1481669.6988309813</v>
      </c>
      <c r="E90" s="2">
        <v>1497246.3996992682</v>
      </c>
      <c r="F90" s="2">
        <v>1471819.2962266372</v>
      </c>
      <c r="G90" s="2">
        <v>1490105.2894963385</v>
      </c>
      <c r="H90" s="2">
        <v>1438837.9461777299</v>
      </c>
      <c r="I90" s="2">
        <v>1452405.0428080107</v>
      </c>
      <c r="J90" s="2">
        <v>1416831.5217040372</v>
      </c>
      <c r="K90" s="2">
        <v>1367369.7175198602</v>
      </c>
      <c r="L90" s="2">
        <v>1297779.2493645344</v>
      </c>
      <c r="M90" s="2">
        <v>1371133.1834203743</v>
      </c>
      <c r="N90" s="2">
        <v>1278821.1907675138</v>
      </c>
      <c r="O90" s="2">
        <v>1247422.7542418968</v>
      </c>
      <c r="P90" s="2">
        <v>1214339.2910847778</v>
      </c>
      <c r="Q90" s="2">
        <v>1205464.5665530921</v>
      </c>
      <c r="R90" s="2">
        <v>1176513.8802048035</v>
      </c>
      <c r="S90" s="2">
        <v>1171855.8656595123</v>
      </c>
      <c r="T90" s="2">
        <v>1180711.3923444154</v>
      </c>
      <c r="U90" s="2">
        <v>1134244.7275288068</v>
      </c>
      <c r="V90" s="2">
        <v>1123578.6867636258</v>
      </c>
      <c r="W90" s="8">
        <f>INDEX(전체모델결과!$A$2:$I$910,MATCH(ARIMA2차!$A90&amp;"_"&amp;ARIMA2차!W$3,전체모델결과!$A$2:$A$910,0),6)</f>
        <v>1093199.4162558764</v>
      </c>
      <c r="X90" s="8">
        <f>INDEX(전체모델결과!$A$2:$I$910,MATCH(ARIMA2차!$A90&amp;"_"&amp;ARIMA2차!X$3,전체모델결과!$A$2:$A$910,0),6)</f>
        <v>1071057.4527229741</v>
      </c>
      <c r="Y90" s="8">
        <f>INDEX(전체모델결과!$A$2:$I$910,MATCH(ARIMA2차!$A90&amp;"_"&amp;ARIMA2차!Y$3,전체모델결과!$A$2:$A$910,0),6)</f>
        <v>1048892.9961557165</v>
      </c>
      <c r="Z90" s="8">
        <f>INDEX(전체모델결과!$A$2:$I$910,MATCH(ARIMA2차!$A90&amp;"_"&amp;ARIMA2차!Z$3,전체모델결과!$A$2:$A$910,0),6)</f>
        <v>1026706.0465541035</v>
      </c>
      <c r="AA90" s="8">
        <f>INDEX(전체모델결과!$A$2:$I$910,MATCH(ARIMA2차!$A90&amp;"_"&amp;ARIMA2차!AA$3,전체모델결과!$A$2:$A$910,0),6)</f>
        <v>1004496.6039181277</v>
      </c>
      <c r="AB90" s="8">
        <f>INDEX(전체모델결과!$A$2:$I$910,MATCH(ARIMA2차!$A90&amp;"_"&amp;ARIMA2차!AB$3,전체모델결과!$A$2:$A$910,0),6)</f>
        <v>982264.66824780405</v>
      </c>
      <c r="AC90" s="8">
        <f>INDEX(전체모델결과!$A$2:$I$910,MATCH(ARIMA2차!$A90&amp;"_"&amp;ARIMA2차!AC$3,전체모델결과!$A$2:$A$910,0),6)</f>
        <v>960010.23954312503</v>
      </c>
      <c r="AD90" s="8">
        <f>INDEX(전체모델결과!$A$2:$I$910,MATCH(ARIMA2차!$A90&amp;"_"&amp;ARIMA2차!AD$3,전체모델결과!$A$2:$A$910,0),6)</f>
        <v>937733.31780407578</v>
      </c>
      <c r="AE90" s="8">
        <f>INDEX(전체모델결과!$A$2:$I$910,MATCH(ARIMA2차!$A90&amp;"_"&amp;ARIMA2차!AE$3,전체모델결과!$A$2:$A$910,0),6)</f>
        <v>915433.90303068608</v>
      </c>
      <c r="AG90" s="3">
        <f>(W90-실제값!W90)^2</f>
        <v>1387452363.6765227</v>
      </c>
      <c r="AH90" s="3">
        <f>(X90-실제값!X90)^2</f>
        <v>356762058.43894488</v>
      </c>
      <c r="AI90" s="3">
        <f>(Y90-실제값!Y90)^2</f>
        <v>1160656468.0148239</v>
      </c>
      <c r="AJ90" s="3">
        <f>(Z90-실제값!Z90)^2</f>
        <v>47837811.823603757</v>
      </c>
      <c r="AK90" s="3">
        <f>(AA90-실제값!AA90)^2</f>
        <v>1902703785.5615222</v>
      </c>
      <c r="AL90" s="3">
        <f>(AB90-실제값!AB90)^2</f>
        <v>14493699631.904589</v>
      </c>
      <c r="AM90" s="3">
        <f>(AC90-실제값!AC90)^2</f>
        <v>16241638391.997124</v>
      </c>
      <c r="AN90" s="3">
        <f>(AD90-실제값!AD90)^2</f>
        <v>23127532624.027843</v>
      </c>
    </row>
    <row r="91" spans="1:40" x14ac:dyDescent="0.3">
      <c r="A91" s="1">
        <v>87</v>
      </c>
      <c r="B91" s="2">
        <v>1639563.1752831675</v>
      </c>
      <c r="C91" s="2">
        <v>1602781.4103280443</v>
      </c>
      <c r="D91" s="2">
        <v>1648081.1525745038</v>
      </c>
      <c r="E91" s="2">
        <v>1598175.1304039222</v>
      </c>
      <c r="F91" s="2">
        <v>1676581.4561830044</v>
      </c>
      <c r="G91" s="2">
        <v>1614304.0153558336</v>
      </c>
      <c r="H91" s="2">
        <v>1615769.0101080805</v>
      </c>
      <c r="I91" s="2">
        <v>1578676.9326502671</v>
      </c>
      <c r="J91" s="2">
        <v>1557827.2881209983</v>
      </c>
      <c r="K91" s="2">
        <v>1503685.7747479926</v>
      </c>
      <c r="L91" s="2">
        <v>1514151.9612948666</v>
      </c>
      <c r="M91" s="2">
        <v>1402448.7717102119</v>
      </c>
      <c r="N91" s="2">
        <v>1491399.7906953662</v>
      </c>
      <c r="O91" s="2">
        <v>1416296.5140465882</v>
      </c>
      <c r="P91" s="2">
        <v>1324059.2070523044</v>
      </c>
      <c r="Q91" s="2">
        <v>1346787.4563466755</v>
      </c>
      <c r="R91" s="2">
        <v>1343759.3960950437</v>
      </c>
      <c r="S91" s="2">
        <v>1303220.4473966821</v>
      </c>
      <c r="T91" s="2">
        <v>1320218.172988459</v>
      </c>
      <c r="U91" s="2">
        <v>1288205.0748437664</v>
      </c>
      <c r="V91" s="2">
        <v>1289418.7927635589</v>
      </c>
      <c r="W91" s="8">
        <f>INDEX(전체모델결과!$A$2:$I$910,MATCH(ARIMA2차!$A91&amp;"_"&amp;ARIMA2차!W$3,전체모델결과!$A$2:$A$910,0),6)</f>
        <v>1246765.0621272549</v>
      </c>
      <c r="X91" s="8">
        <f>INDEX(전체모델결과!$A$2:$I$910,MATCH(ARIMA2차!$A91&amp;"_"&amp;ARIMA2차!X$3,전체모델결과!$A$2:$A$910,0),6)</f>
        <v>1225414.7357002273</v>
      </c>
      <c r="Y91" s="8">
        <f>INDEX(전체모델결과!$A$2:$I$910,MATCH(ARIMA2차!$A91&amp;"_"&amp;ARIMA2차!Y$3,전체모델결과!$A$2:$A$910,0),6)</f>
        <v>1204042.625672318</v>
      </c>
      <c r="Z91" s="8">
        <f>INDEX(전체모델결과!$A$2:$I$910,MATCH(ARIMA2차!$A91&amp;"_"&amp;ARIMA2차!Z$3,전체모델결과!$A$2:$A$910,0),6)</f>
        <v>1182648.7320435494</v>
      </c>
      <c r="AA91" s="8">
        <f>INDEX(전체모델결과!$A$2:$I$910,MATCH(ARIMA2차!$A91&amp;"_"&amp;ARIMA2차!AA$3,전체모델결과!$A$2:$A$910,0),6)</f>
        <v>1161233.0548138991</v>
      </c>
      <c r="AB91" s="8">
        <f>INDEX(전체모델결과!$A$2:$I$910,MATCH(ARIMA2차!$A91&amp;"_"&amp;ARIMA2차!AB$3,전체모델결과!$A$2:$A$910,0),6)</f>
        <v>1139795.5939833894</v>
      </c>
      <c r="AC91" s="8">
        <f>INDEX(전체모델결과!$A$2:$I$910,MATCH(ARIMA2차!$A91&amp;"_"&amp;ARIMA2차!AC$3,전체모델결과!$A$2:$A$910,0),6)</f>
        <v>1118336.3495519981</v>
      </c>
      <c r="AD91" s="8">
        <f>INDEX(전체모델결과!$A$2:$I$910,MATCH(ARIMA2차!$A91&amp;"_"&amp;ARIMA2차!AD$3,전체모델결과!$A$2:$A$910,0),6)</f>
        <v>1096855.3215197474</v>
      </c>
      <c r="AE91" s="8">
        <f>INDEX(전체모델결과!$A$2:$I$910,MATCH(ARIMA2차!$A91&amp;"_"&amp;ARIMA2차!AE$3,전체모델결과!$A$2:$A$910,0),6)</f>
        <v>1075352.5098866224</v>
      </c>
      <c r="AG91" s="3">
        <f>(W91-실제값!W91)^2</f>
        <v>182181736.17207941</v>
      </c>
      <c r="AH91" s="3">
        <f>(X91-실제값!X91)^2</f>
        <v>2276839486.9278846</v>
      </c>
      <c r="AI91" s="3">
        <f>(Y91-실제값!Y91)^2</f>
        <v>201750173.44645926</v>
      </c>
      <c r="AJ91" s="3">
        <f>(Z91-실제값!Z91)^2</f>
        <v>215340492.88080704</v>
      </c>
      <c r="AK91" s="3">
        <f>(AA91-실제값!AA91)^2</f>
        <v>49086279.140201434</v>
      </c>
      <c r="AL91" s="3">
        <f>(AB91-실제값!AB91)^2</f>
        <v>45276878.62061014</v>
      </c>
      <c r="AM91" s="3">
        <f>(AC91-실제값!AC91)^2</f>
        <v>17648971228.336357</v>
      </c>
      <c r="AN91" s="3">
        <f>(AD91-실제값!AD91)^2</f>
        <v>12881719918.978365</v>
      </c>
    </row>
    <row r="92" spans="1:40" x14ac:dyDescent="0.3">
      <c r="A92" s="1">
        <v>88</v>
      </c>
      <c r="B92" s="2">
        <v>1808663.6590712836</v>
      </c>
      <c r="C92" s="2">
        <v>1783608.7477996156</v>
      </c>
      <c r="D92" s="2">
        <v>1765077.1021922762</v>
      </c>
      <c r="E92" s="2">
        <v>1788732.5369726443</v>
      </c>
      <c r="F92" s="2">
        <v>1790412.4795476047</v>
      </c>
      <c r="G92" s="2">
        <v>1812215.3186267894</v>
      </c>
      <c r="H92" s="2">
        <v>1736113.6589503563</v>
      </c>
      <c r="I92" s="2">
        <v>1790647.7620830801</v>
      </c>
      <c r="J92" s="2">
        <v>1727277.8933422486</v>
      </c>
      <c r="K92" s="2">
        <v>1668148.4728756757</v>
      </c>
      <c r="L92" s="2">
        <v>1685637.4730633767</v>
      </c>
      <c r="M92" s="2">
        <v>1637540.6730270928</v>
      </c>
      <c r="N92" s="2">
        <v>1525454.0735628412</v>
      </c>
      <c r="O92" s="2">
        <v>1671818.0031970122</v>
      </c>
      <c r="P92" s="2">
        <v>1512194.4752897725</v>
      </c>
      <c r="Q92" s="2">
        <v>1484603.5872707865</v>
      </c>
      <c r="R92" s="2">
        <v>1482091.7800998995</v>
      </c>
      <c r="S92" s="2">
        <v>1488806.0708406775</v>
      </c>
      <c r="T92" s="2">
        <v>1450559.6338916142</v>
      </c>
      <c r="U92" s="2">
        <v>1446192.6079995122</v>
      </c>
      <c r="V92" s="2">
        <v>1454599.9794107601</v>
      </c>
      <c r="W92" s="8">
        <f>INDEX(전체모델결과!$A$2:$I$910,MATCH(ARIMA2차!$A92&amp;"_"&amp;ARIMA2차!W$3,전체모델결과!$A$2:$A$910,0),6)</f>
        <v>1408524.1283601597</v>
      </c>
      <c r="X92" s="8">
        <f>INDEX(전체모델결과!$A$2:$I$910,MATCH(ARIMA2차!$A92&amp;"_"&amp;ARIMA2차!X$3,전체모델결과!$A$2:$A$910,0),6)</f>
        <v>1387007.2269062623</v>
      </c>
      <c r="Y92" s="8">
        <f>INDEX(전체모델결과!$A$2:$I$910,MATCH(ARIMA2차!$A92&amp;"_"&amp;ARIMA2차!Y$3,전체모델결과!$A$2:$A$910,0),6)</f>
        <v>1365468.2971190512</v>
      </c>
      <c r="Z92" s="8">
        <f>INDEX(전체모델결과!$A$2:$I$910,MATCH(ARIMA2차!$A92&amp;"_"&amp;ARIMA2차!Z$3,전체모델결과!$A$2:$A$910,0),6)</f>
        <v>1343907.3389985412</v>
      </c>
      <c r="AA92" s="8">
        <f>INDEX(전체모델결과!$A$2:$I$910,MATCH(ARIMA2차!$A92&amp;"_"&amp;ARIMA2차!AA$3,전체모델결과!$A$2:$A$910,0),6)</f>
        <v>1322324.3525447324</v>
      </c>
      <c r="AB92" s="8">
        <f>INDEX(전체모델결과!$A$2:$I$910,MATCH(ARIMA2차!$A92&amp;"_"&amp;ARIMA2차!AB$3,전체모델결과!$A$2:$A$910,0),6)</f>
        <v>1300719.3377576098</v>
      </c>
      <c r="AC92" s="8">
        <f>INDEX(전체모델결과!$A$2:$I$910,MATCH(ARIMA2차!$A92&amp;"_"&amp;ARIMA2차!AC$3,전체모델결과!$A$2:$A$910,0),6)</f>
        <v>1279092.2946371809</v>
      </c>
      <c r="AD92" s="8">
        <f>INDEX(전체모델결과!$A$2:$I$910,MATCH(ARIMA2차!$A92&amp;"_"&amp;ARIMA2차!AD$3,전체모델결과!$A$2:$A$910,0),6)</f>
        <v>1257443.2231834605</v>
      </c>
      <c r="AE92" s="8">
        <f>INDEX(전체모델결과!$A$2:$I$910,MATCH(ARIMA2차!$A92&amp;"_"&amp;ARIMA2차!AE$3,전체모델결과!$A$2:$A$910,0),6)</f>
        <v>1235772.1233964339</v>
      </c>
      <c r="AG92" s="3">
        <f>(W92-실제값!W92)^2</f>
        <v>260811395.60053796</v>
      </c>
      <c r="AH92" s="3">
        <f>(X92-실제값!X92)^2</f>
        <v>74185326.829979897</v>
      </c>
      <c r="AI92" s="3">
        <f>(Y92-실제값!Y92)^2</f>
        <v>2428884672.9136071</v>
      </c>
      <c r="AJ92" s="3">
        <f>(Z92-실제값!Z92)^2</f>
        <v>595710543.09026682</v>
      </c>
      <c r="AK92" s="3">
        <f>(AA92-실제값!AA92)^2</f>
        <v>70406728.875120267</v>
      </c>
      <c r="AL92" s="3">
        <f>(AB92-실제값!AB92)^2</f>
        <v>3196808180.7984424</v>
      </c>
      <c r="AM92" s="3">
        <f>(AC92-실제값!AC92)^2</f>
        <v>101075957.00124526</v>
      </c>
      <c r="AN92" s="3">
        <f>(AD92-실제값!AD92)^2</f>
        <v>16922655775.691254</v>
      </c>
    </row>
    <row r="93" spans="1:40" x14ac:dyDescent="0.3">
      <c r="A93" s="1">
        <v>89</v>
      </c>
      <c r="B93" s="2">
        <v>1942324.9250735538</v>
      </c>
      <c r="C93" s="2">
        <v>1948539.9186725535</v>
      </c>
      <c r="D93" s="2">
        <v>1944107.0834063657</v>
      </c>
      <c r="E93" s="2">
        <v>1957157.6232977905</v>
      </c>
      <c r="F93" s="2">
        <v>2009504.6083810811</v>
      </c>
      <c r="G93" s="2">
        <v>1968439.0225017429</v>
      </c>
      <c r="H93" s="2">
        <v>1991704.6913881018</v>
      </c>
      <c r="I93" s="2">
        <v>1959211.1290721737</v>
      </c>
      <c r="J93" s="2">
        <v>1940095.9582090974</v>
      </c>
      <c r="K93" s="2">
        <v>1848429.3198433227</v>
      </c>
      <c r="L93" s="2">
        <v>1852923.3665342839</v>
      </c>
      <c r="M93" s="2">
        <v>1808479.3456090176</v>
      </c>
      <c r="N93" s="2">
        <v>1769119.7264597809</v>
      </c>
      <c r="O93" s="2">
        <v>1709363.5083238778</v>
      </c>
      <c r="P93" s="2">
        <v>1790722.2658952118</v>
      </c>
      <c r="Q93" s="2">
        <v>1687180.6397913219</v>
      </c>
      <c r="R93" s="2">
        <v>1637975.0292375295</v>
      </c>
      <c r="S93" s="2">
        <v>1636883.8091795139</v>
      </c>
      <c r="T93" s="2">
        <v>1658614.4523137007</v>
      </c>
      <c r="U93" s="2">
        <v>1597029.0464013049</v>
      </c>
      <c r="V93" s="2">
        <v>1617227.7774652713</v>
      </c>
      <c r="W93" s="8">
        <f>INDEX(전체모델결과!$A$2:$I$910,MATCH(ARIMA2차!$A93&amp;"_"&amp;ARIMA2차!W$3,전체모델결과!$A$2:$A$910,0),6)</f>
        <v>1585672.2644836754</v>
      </c>
      <c r="X93" s="8">
        <f>INDEX(전체모델결과!$A$2:$I$910,MATCH(ARIMA2차!$A93&amp;"_"&amp;ARIMA2차!X$3,전체모델결과!$A$2:$A$910,0),6)</f>
        <v>1563960.4502425492</v>
      </c>
      <c r="Y93" s="8">
        <f>INDEX(전체모델결과!$A$2:$I$910,MATCH(ARIMA2차!$A93&amp;"_"&amp;ARIMA2차!Y$3,전체모델결과!$A$2:$A$910,0),6)</f>
        <v>1542226.3272676319</v>
      </c>
      <c r="Z93" s="8">
        <f>INDEX(전체모델결과!$A$2:$I$910,MATCH(ARIMA2차!$A93&amp;"_"&amp;ARIMA2차!Z$3,전체모델결과!$A$2:$A$910,0),6)</f>
        <v>1520469.8955589309</v>
      </c>
      <c r="AA93" s="8">
        <f>INDEX(전체모델결과!$A$2:$I$910,MATCH(ARIMA2차!$A93&amp;"_"&amp;ARIMA2차!AA$3,전체모델결과!$A$2:$A$910,0),6)</f>
        <v>1498691.1551164389</v>
      </c>
      <c r="AB93" s="8">
        <f>INDEX(전체모델결과!$A$2:$I$910,MATCH(ARIMA2차!$A93&amp;"_"&amp;ARIMA2차!AB$3,전체모델결과!$A$2:$A$910,0),6)</f>
        <v>1476890.1059401631</v>
      </c>
      <c r="AC93" s="8">
        <f>INDEX(전체모델결과!$A$2:$I$910,MATCH(ARIMA2차!$A93&amp;"_"&amp;ARIMA2차!AC$3,전체모델결과!$A$2:$A$910,0),6)</f>
        <v>1455066.7480301037</v>
      </c>
      <c r="AD93" s="8">
        <f>INDEX(전체모델결과!$A$2:$I$910,MATCH(ARIMA2차!$A93&amp;"_"&amp;ARIMA2차!AD$3,전체모델결과!$A$2:$A$910,0),6)</f>
        <v>1433221.0813862532</v>
      </c>
      <c r="AE93" s="8">
        <f>INDEX(전체모델결과!$A$2:$I$910,MATCH(ARIMA2차!$A93&amp;"_"&amp;ARIMA2차!AE$3,전체모델결과!$A$2:$A$910,0),6)</f>
        <v>1411353.1060086265</v>
      </c>
      <c r="AG93" s="3">
        <f>(W93-실제값!W93)^2</f>
        <v>394028460.53506589</v>
      </c>
      <c r="AH93" s="3">
        <f>(X93-실제값!X93)^2</f>
        <v>211147735.58455139</v>
      </c>
      <c r="AI93" s="3">
        <f>(Y93-실제값!Y93)^2</f>
        <v>31613306.62171296</v>
      </c>
      <c r="AJ93" s="3">
        <f>(Z93-실제값!Z93)^2</f>
        <v>238719666.55783311</v>
      </c>
      <c r="AK93" s="3">
        <f>(AA93-실제값!AA93)^2</f>
        <v>1265640977.0345972</v>
      </c>
      <c r="AL93" s="3">
        <f>(AB93-실제값!AB93)^2</f>
        <v>2658607280.295567</v>
      </c>
      <c r="AM93" s="3">
        <f>(AC93-실제값!AC93)^2</f>
        <v>5209065201.2255564</v>
      </c>
      <c r="AN93" s="3">
        <f>(AD93-실제값!AD93)^2</f>
        <v>491897377.48380315</v>
      </c>
    </row>
    <row r="94" spans="1:40" x14ac:dyDescent="0.3">
      <c r="A94" s="1">
        <v>90</v>
      </c>
      <c r="B94" s="2">
        <v>2130082.7835800694</v>
      </c>
      <c r="C94" s="2">
        <v>2118467.7957990393</v>
      </c>
      <c r="D94" s="2">
        <v>2200059.5010892842</v>
      </c>
      <c r="E94" s="2">
        <v>2124089.4264245895</v>
      </c>
      <c r="F94" s="2">
        <v>2136681.9587270315</v>
      </c>
      <c r="G94" s="2">
        <v>2178519.2698240913</v>
      </c>
      <c r="H94" s="2">
        <v>2112415.3581117946</v>
      </c>
      <c r="I94" s="2">
        <v>2197101.5548947905</v>
      </c>
      <c r="J94" s="2">
        <v>2128614.5357840229</v>
      </c>
      <c r="K94" s="2">
        <v>2068981.9336800843</v>
      </c>
      <c r="L94" s="2">
        <v>2053661.9533457758</v>
      </c>
      <c r="M94" s="2">
        <v>1982728.2571296841</v>
      </c>
      <c r="N94" s="2">
        <v>1975515.8711169055</v>
      </c>
      <c r="O94" s="2">
        <v>1986329.9640620418</v>
      </c>
      <c r="P94" s="2">
        <v>1831676.1042354638</v>
      </c>
      <c r="Q94" s="2">
        <v>2023529.678853954</v>
      </c>
      <c r="R94" s="2">
        <v>1886639.5102374451</v>
      </c>
      <c r="S94" s="2">
        <v>1827182.1336014881</v>
      </c>
      <c r="T94" s="2">
        <v>1848082.606835556</v>
      </c>
      <c r="U94" s="2">
        <v>1811989.3160551218</v>
      </c>
      <c r="V94" s="2">
        <v>1795666.9945814593</v>
      </c>
      <c r="W94" s="8">
        <f>INDEX(전체모델결과!$A$2:$I$910,MATCH(ARIMA2차!$A94&amp;"_"&amp;ARIMA2차!W$3,전체모델결과!$A$2:$A$910,0),6)</f>
        <v>1798596.2526857927</v>
      </c>
      <c r="X94" s="8">
        <f>INDEX(전체모델결과!$A$2:$I$910,MATCH(ARIMA2차!$A94&amp;"_"&amp;ARIMA2차!X$3,전체모델결과!$A$2:$A$910,0),6)</f>
        <v>1778316.2521208674</v>
      </c>
      <c r="Y94" s="8">
        <f>INDEX(전체모델결과!$A$2:$I$910,MATCH(ARIMA2차!$A94&amp;"_"&amp;ARIMA2차!Y$3,전체모델결과!$A$2:$A$910,0),6)</f>
        <v>1758015.2578411028</v>
      </c>
      <c r="Z94" s="8">
        <f>INDEX(전체모델결과!$A$2:$I$910,MATCH(ARIMA2차!$A94&amp;"_"&amp;ARIMA2차!Z$3,전체모델결과!$A$2:$A$910,0),6)</f>
        <v>1737693.2698465139</v>
      </c>
      <c r="AA94" s="8">
        <f>INDEX(전체모델결과!$A$2:$I$910,MATCH(ARIMA2차!$A94&amp;"_"&amp;ARIMA2차!AA$3,전체모델결과!$A$2:$A$910,0),6)</f>
        <v>1717350.2881371006</v>
      </c>
      <c r="AB94" s="8">
        <f>INDEX(전체모델결과!$A$2:$I$910,MATCH(ARIMA2차!$A94&amp;"_"&amp;ARIMA2차!AB$3,전체모델결과!$A$2:$A$910,0),6)</f>
        <v>1696986.3127128556</v>
      </c>
      <c r="AC94" s="8">
        <f>INDEX(전체모델결과!$A$2:$I$910,MATCH(ARIMA2차!$A94&amp;"_"&amp;ARIMA2차!AC$3,전체모델결과!$A$2:$A$910,0),6)</f>
        <v>1676601.3435737789</v>
      </c>
      <c r="AD94" s="8">
        <f>INDEX(전체모델결과!$A$2:$I$910,MATCH(ARIMA2차!$A94&amp;"_"&amp;ARIMA2차!AD$3,전체모델결과!$A$2:$A$910,0),6)</f>
        <v>1656195.3807198852</v>
      </c>
      <c r="AE94" s="8">
        <f>INDEX(전체모델결과!$A$2:$I$910,MATCH(ARIMA2차!$A94&amp;"_"&amp;ARIMA2차!AE$3,전체모델결과!$A$2:$A$910,0),6)</f>
        <v>1635768.4241511524</v>
      </c>
      <c r="AG94" s="3">
        <f>(W94-실제값!W94)^2</f>
        <v>46722356.139650658</v>
      </c>
      <c r="AH94" s="3">
        <f>(X94-실제값!X94)^2</f>
        <v>467420501.42367971</v>
      </c>
      <c r="AI94" s="3">
        <f>(Y94-실제값!Y94)^2</f>
        <v>460500641.56830782</v>
      </c>
      <c r="AJ94" s="3">
        <f>(Z94-실제값!Z94)^2</f>
        <v>4017085077.0232129</v>
      </c>
      <c r="AK94" s="3">
        <f>(AA94-실제값!AA94)^2</f>
        <v>327219.17243718763</v>
      </c>
      <c r="AL94" s="3">
        <f>(AB94-실제값!AB94)^2</f>
        <v>14835802229.769957</v>
      </c>
      <c r="AM94" s="3">
        <f>(AC94-실제값!AC94)^2</f>
        <v>6333443818.2159319</v>
      </c>
      <c r="AN94" s="3">
        <f>(AD94-실제값!AD94)^2</f>
        <v>11441062241.324162</v>
      </c>
    </row>
    <row r="95" spans="1:40" x14ac:dyDescent="0.3">
      <c r="A95" s="1">
        <v>91</v>
      </c>
      <c r="B95" s="2">
        <v>2311272.6499667009</v>
      </c>
      <c r="C95" s="2">
        <v>2337145.9454592089</v>
      </c>
      <c r="D95" s="2">
        <v>2314525.8627975699</v>
      </c>
      <c r="E95" s="2">
        <v>2356334.7323225322</v>
      </c>
      <c r="F95" s="2">
        <v>2372267.2950171032</v>
      </c>
      <c r="G95" s="2">
        <v>2345532.9344059196</v>
      </c>
      <c r="H95" s="2">
        <v>2375208.5086987084</v>
      </c>
      <c r="I95" s="2">
        <v>2315420.2378163841</v>
      </c>
      <c r="J95" s="2">
        <v>2398932.2232370279</v>
      </c>
      <c r="K95" s="2">
        <v>2226439.4617678695</v>
      </c>
      <c r="L95" s="2">
        <v>2319402.8113799519</v>
      </c>
      <c r="M95" s="2">
        <v>2218426.6986588561</v>
      </c>
      <c r="N95" s="2">
        <v>2162891.0766371246</v>
      </c>
      <c r="O95" s="2">
        <v>2197603.1751263244</v>
      </c>
      <c r="P95" s="2">
        <v>2107534.402964334</v>
      </c>
      <c r="Q95" s="2">
        <v>2021619.7067245052</v>
      </c>
      <c r="R95" s="2">
        <v>2236006.5230993982</v>
      </c>
      <c r="S95" s="2">
        <v>2093209.0651378618</v>
      </c>
      <c r="T95" s="2">
        <v>2004187.461728513</v>
      </c>
      <c r="U95" s="2">
        <v>2015291.7418096995</v>
      </c>
      <c r="V95" s="2">
        <v>2047488.7332201274</v>
      </c>
      <c r="W95" s="8">
        <f>INDEX(전체모델결과!$A$2:$I$910,MATCH(ARIMA2차!$A95&amp;"_"&amp;ARIMA2차!W$3,전체모델결과!$A$2:$A$910,0),6)</f>
        <v>2023620.4491137639</v>
      </c>
      <c r="X95" s="8">
        <f>INDEX(전체모델결과!$A$2:$I$910,MATCH(ARIMA2차!$A95&amp;"_"&amp;ARIMA2차!X$3,전체모델결과!$A$2:$A$910,0),6)</f>
        <v>2004939.561658971</v>
      </c>
      <c r="Y95" s="8">
        <f>INDEX(전체모델결과!$A$2:$I$910,MATCH(ARIMA2차!$A95&amp;"_"&amp;ARIMA2차!Y$3,전체모델결과!$A$2:$A$910,0),6)</f>
        <v>1986239.1554461792</v>
      </c>
      <c r="Z95" s="8">
        <f>INDEX(전체모델결과!$A$2:$I$910,MATCH(ARIMA2차!$A95&amp;"_"&amp;ARIMA2차!Z$3,전체모델결과!$A$2:$A$910,0),6)</f>
        <v>1967519.230475381</v>
      </c>
      <c r="AA95" s="8">
        <f>INDEX(전체모델결과!$A$2:$I$910,MATCH(ARIMA2차!$A95&amp;"_"&amp;ARIMA2차!AA$3,전체모델결과!$A$2:$A$910,0),6)</f>
        <v>1948779.7867465988</v>
      </c>
      <c r="AB95" s="8">
        <f>INDEX(전체모델결과!$A$2:$I$910,MATCH(ARIMA2차!$A95&amp;"_"&amp;ARIMA2차!AB$3,전체모델결과!$A$2:$A$910,0),6)</f>
        <v>1930020.8242598176</v>
      </c>
      <c r="AC95" s="8">
        <f>INDEX(전체모델결과!$A$2:$I$910,MATCH(ARIMA2차!$A95&amp;"_"&amp;ARIMA2차!AC$3,전체모델결과!$A$2:$A$910,0),6)</f>
        <v>1911242.3430150449</v>
      </c>
      <c r="AD95" s="8">
        <f>INDEX(전체모델결과!$A$2:$I$910,MATCH(ARIMA2차!$A95&amp;"_"&amp;ARIMA2차!AD$3,전체모델결과!$A$2:$A$910,0),6)</f>
        <v>1892444.3430122584</v>
      </c>
      <c r="AE95" s="8">
        <f>INDEX(전체모델결과!$A$2:$I$910,MATCH(ARIMA2차!$A95&amp;"_"&amp;ARIMA2차!AE$3,전체모델결과!$A$2:$A$910,0),6)</f>
        <v>1873626.8242514879</v>
      </c>
      <c r="AG95" s="3">
        <f>(W95-실제값!W95)^2</f>
        <v>2343338607.4305172</v>
      </c>
      <c r="AH95" s="3">
        <f>(X95-실제값!X95)^2</f>
        <v>407115429.28891075</v>
      </c>
      <c r="AI95" s="3">
        <f>(Y95-실제값!Y95)^2</f>
        <v>95060038.95806925</v>
      </c>
      <c r="AJ95" s="3">
        <f>(Z95-실제값!Z95)^2</f>
        <v>4997850086.9591389</v>
      </c>
      <c r="AK95" s="3">
        <f>(AA95-실제값!AA95)^2</f>
        <v>4086044028.1421585</v>
      </c>
      <c r="AL95" s="3">
        <f>(AB95-실제값!AB95)^2</f>
        <v>6047520240.9017944</v>
      </c>
      <c r="AM95" s="3">
        <f>(AC95-실제값!AC95)^2</f>
        <v>21866043560.542198</v>
      </c>
      <c r="AN95" s="3">
        <f>(AD95-실제값!AD95)^2</f>
        <v>12247165934.934473</v>
      </c>
    </row>
    <row r="96" spans="1:40" x14ac:dyDescent="0.3">
      <c r="A96" s="1">
        <v>92</v>
      </c>
      <c r="B96" s="2">
        <v>2517517.7606412047</v>
      </c>
      <c r="C96" s="2">
        <v>2552450.0183945904</v>
      </c>
      <c r="D96" s="2">
        <v>2537058.6373705869</v>
      </c>
      <c r="E96" s="2">
        <v>2529560.5977026699</v>
      </c>
      <c r="F96" s="2">
        <v>2646335.4122743998</v>
      </c>
      <c r="G96" s="2">
        <v>2602142.4598064483</v>
      </c>
      <c r="H96" s="2">
        <v>2542746.089642189</v>
      </c>
      <c r="I96" s="2">
        <v>2685667.7093340266</v>
      </c>
      <c r="J96" s="2">
        <v>2559311.3744518054</v>
      </c>
      <c r="K96" s="2">
        <v>2533338.8810306694</v>
      </c>
      <c r="L96" s="2">
        <v>2521706.2079188423</v>
      </c>
      <c r="M96" s="2">
        <v>2496498.9076790158</v>
      </c>
      <c r="N96" s="2">
        <v>2392601.4043129776</v>
      </c>
      <c r="O96" s="2">
        <v>2394212.1065942664</v>
      </c>
      <c r="P96" s="2">
        <v>2385854.7792265373</v>
      </c>
      <c r="Q96" s="2">
        <v>2377777.4758589235</v>
      </c>
      <c r="R96" s="2">
        <v>2297418.3425759086</v>
      </c>
      <c r="S96" s="2">
        <v>2421949.1716170809</v>
      </c>
      <c r="T96" s="2">
        <v>2343847.7745671757</v>
      </c>
      <c r="U96" s="2">
        <v>2222572.9269380574</v>
      </c>
      <c r="V96" s="2">
        <v>2276647.9782397537</v>
      </c>
      <c r="W96" s="8">
        <f>INDEX(전체모델결과!$A$2:$I$910,MATCH(ARIMA2차!$A96&amp;"_"&amp;ARIMA2차!W$3,전체모델결과!$A$2:$A$910,0),6)</f>
        <v>2285150.0927342921</v>
      </c>
      <c r="X96" s="8">
        <f>INDEX(전체모델결과!$A$2:$I$910,MATCH(ARIMA2차!$A96&amp;"_"&amp;ARIMA2차!X$3,전체모델결과!$A$2:$A$910,0),6)</f>
        <v>2268351.1246358976</v>
      </c>
      <c r="Y96" s="8">
        <f>INDEX(전체모델결과!$A$2:$I$910,MATCH(ARIMA2차!$A96&amp;"_"&amp;ARIMA2차!Y$3,전체모델결과!$A$2:$A$910,0),6)</f>
        <v>2251534.375203751</v>
      </c>
      <c r="Z96" s="8">
        <f>INDEX(전체모델결과!$A$2:$I$910,MATCH(ARIMA2차!$A96&amp;"_"&amp;ARIMA2차!Z$3,전체모델결과!$A$2:$A$910,0),6)</f>
        <v>2234699.84443786</v>
      </c>
      <c r="AA96" s="8">
        <f>INDEX(전체모델결과!$A$2:$I$910,MATCH(ARIMA2차!$A96&amp;"_"&amp;ARIMA2차!AA$3,전체모델결과!$A$2:$A$910,0),6)</f>
        <v>2217847.5323382169</v>
      </c>
      <c r="AB96" s="8">
        <f>INDEX(전체모델결과!$A$2:$I$910,MATCH(ARIMA2차!$A96&amp;"_"&amp;ARIMA2차!AB$3,전체모델결과!$A$2:$A$910,0),6)</f>
        <v>2200977.4389048219</v>
      </c>
      <c r="AC96" s="8">
        <f>INDEX(전체모델결과!$A$2:$I$910,MATCH(ARIMA2차!$A96&amp;"_"&amp;ARIMA2차!AC$3,전체모델결과!$A$2:$A$910,0),6)</f>
        <v>2184089.5641376749</v>
      </c>
      <c r="AD96" s="8">
        <f>INDEX(전체모델결과!$A$2:$I$910,MATCH(ARIMA2차!$A96&amp;"_"&amp;ARIMA2차!AD$3,전체모델결과!$A$2:$A$910,0),6)</f>
        <v>2167183.9080367684</v>
      </c>
      <c r="AE96" s="8">
        <f>INDEX(전체모델결과!$A$2:$I$910,MATCH(ARIMA2차!$A96&amp;"_"&amp;ARIMA2차!AE$3,전체모델결과!$A$2:$A$910,0),6)</f>
        <v>2150260.47060211</v>
      </c>
      <c r="AG96" s="3">
        <f>(W96-실제값!W96)^2</f>
        <v>2104608731.9955993</v>
      </c>
      <c r="AH96" s="3">
        <f>(X96-실제값!X96)^2</f>
        <v>561965829.17788589</v>
      </c>
      <c r="AI96" s="3">
        <f>(Y96-실제값!Y96)^2</f>
        <v>3920883760.3858695</v>
      </c>
      <c r="AJ96" s="3">
        <f>(Z96-실제값!Z96)^2</f>
        <v>5540224774.2162485</v>
      </c>
      <c r="AK96" s="3">
        <f>(AA96-실제값!AA96)^2</f>
        <v>9503773667.0576248</v>
      </c>
      <c r="AL96" s="3">
        <f>(AB96-실제값!AB96)^2</f>
        <v>31507725280.477005</v>
      </c>
      <c r="AM96" s="3">
        <f>(AC96-실제값!AC96)^2</f>
        <v>14584644966.164223</v>
      </c>
      <c r="AN96" s="3">
        <f>(AD96-실제값!AD96)^2</f>
        <v>42741411581.479012</v>
      </c>
    </row>
    <row r="97" spans="1:40" x14ac:dyDescent="0.3">
      <c r="A97" s="1">
        <v>93</v>
      </c>
      <c r="B97" s="2">
        <v>2944303.8770357538</v>
      </c>
      <c r="C97" s="2">
        <v>2713436.6741866623</v>
      </c>
      <c r="D97" s="2">
        <v>2774084.1605798332</v>
      </c>
      <c r="E97" s="2">
        <v>2765735.4914639839</v>
      </c>
      <c r="F97" s="2">
        <v>2823759.345701267</v>
      </c>
      <c r="G97" s="2">
        <v>2933510.4070545277</v>
      </c>
      <c r="H97" s="2">
        <v>2826734.8167905547</v>
      </c>
      <c r="I97" s="2">
        <v>2864838.4240700249</v>
      </c>
      <c r="J97" s="2">
        <v>2870806.2878158796</v>
      </c>
      <c r="K97" s="2">
        <v>2701196.3762005363</v>
      </c>
      <c r="L97" s="2">
        <v>2864174.087835751</v>
      </c>
      <c r="M97" s="2">
        <v>2698528.5111546363</v>
      </c>
      <c r="N97" s="2">
        <v>2720402.101274346</v>
      </c>
      <c r="O97" s="2">
        <v>2683322.5172037776</v>
      </c>
      <c r="P97" s="2">
        <v>2586484.083576648</v>
      </c>
      <c r="Q97" s="2">
        <v>2649473.4185347497</v>
      </c>
      <c r="R97" s="2">
        <v>2594197.719339279</v>
      </c>
      <c r="S97" s="2">
        <v>2506009.4525124915</v>
      </c>
      <c r="T97" s="2">
        <v>2738253.1208555773</v>
      </c>
      <c r="U97" s="2">
        <v>2600475.5889004427</v>
      </c>
      <c r="V97" s="2">
        <v>2509678.8233336322</v>
      </c>
      <c r="W97" s="8">
        <f>INDEX(전체모델결과!$A$2:$I$910,MATCH(ARIMA2차!$A97&amp;"_"&amp;ARIMA2차!W$3,전체모델결과!$A$2:$A$910,0),6)</f>
        <v>2558545.9070720375</v>
      </c>
      <c r="X97" s="8">
        <f>INDEX(전체모델결과!$A$2:$I$910,MATCH(ARIMA2차!$A97&amp;"_"&amp;ARIMA2차!X$3,전체모델결과!$A$2:$A$910,0),6)</f>
        <v>2542658.1393568963</v>
      </c>
      <c r="Y97" s="8">
        <f>INDEX(전체모델결과!$A$2:$I$910,MATCH(ARIMA2차!$A97&amp;"_"&amp;ARIMA2차!Y$3,전체모델결과!$A$2:$A$910,0),6)</f>
        <v>2526753.3593584597</v>
      </c>
      <c r="Z97" s="8">
        <f>INDEX(전체모델결과!$A$2:$I$910,MATCH(ARIMA2차!$A97&amp;"_"&amp;ARIMA2차!Z$3,전체모델결과!$A$2:$A$910,0),6)</f>
        <v>2510831.5670767203</v>
      </c>
      <c r="AA97" s="8">
        <f>INDEX(전체모델결과!$A$2:$I$910,MATCH(ARIMA2차!$A97&amp;"_"&amp;ARIMA2차!AA$3,전체모델결과!$A$2:$A$910,0),6)</f>
        <v>2494892.7625116855</v>
      </c>
      <c r="AB97" s="8">
        <f>INDEX(전체모델결과!$A$2:$I$910,MATCH(ARIMA2차!$A97&amp;"_"&amp;ARIMA2차!AB$3,전체모델결과!$A$2:$A$910,0),6)</f>
        <v>2478936.9456633404</v>
      </c>
      <c r="AC97" s="8">
        <f>INDEX(전체모델결과!$A$2:$I$910,MATCH(ARIMA2차!$A97&amp;"_"&amp;ARIMA2차!AC$3,전체모델결과!$A$2:$A$910,0),6)</f>
        <v>2462964.1165317073</v>
      </c>
      <c r="AD97" s="8">
        <f>INDEX(전체모델결과!$A$2:$I$910,MATCH(ARIMA2차!$A97&amp;"_"&amp;ARIMA2차!AD$3,전체모델결과!$A$2:$A$910,0),6)</f>
        <v>2446974.275116764</v>
      </c>
      <c r="AE97" s="8">
        <f>INDEX(전체모델결과!$A$2:$I$910,MATCH(ARIMA2차!$A97&amp;"_"&amp;ARIMA2차!AE$3,전체모델결과!$A$2:$A$910,0),6)</f>
        <v>2430967.4214185178</v>
      </c>
      <c r="AG97" s="3">
        <f>(W97-실제값!W97)^2</f>
        <v>4234913582.8505411</v>
      </c>
      <c r="AH97" s="3">
        <f>(X97-실제값!X97)^2</f>
        <v>2380481519.5000114</v>
      </c>
      <c r="AI97" s="3">
        <f>(Y97-실제값!Y97)^2</f>
        <v>6630834187.2008858</v>
      </c>
      <c r="AJ97" s="3">
        <f>(Z97-실제값!Z97)^2</f>
        <v>7737497392.9649696</v>
      </c>
      <c r="AK97" s="3">
        <f>(AA97-실제값!AA97)^2</f>
        <v>4986260516.0764484</v>
      </c>
      <c r="AL97" s="3">
        <f>(AB97-실제값!AB97)^2</f>
        <v>43512225642.098106</v>
      </c>
      <c r="AM97" s="3">
        <f>(AC97-실제값!AC97)^2</f>
        <v>24031549230.148483</v>
      </c>
      <c r="AN97" s="3">
        <f>(AD97-실제값!AD97)^2</f>
        <v>23690127093.847229</v>
      </c>
    </row>
    <row r="98" spans="1:40" x14ac:dyDescent="0.3">
      <c r="A98" s="1">
        <v>94</v>
      </c>
      <c r="B98" s="2">
        <v>2769093.017030871</v>
      </c>
      <c r="C98" s="2">
        <v>3153079.4567522448</v>
      </c>
      <c r="D98" s="2">
        <v>3012001.7513043149</v>
      </c>
      <c r="E98" s="2">
        <v>3040764.6815022635</v>
      </c>
      <c r="F98" s="2">
        <v>3061207.3428740026</v>
      </c>
      <c r="G98" s="2">
        <v>3092786.8657345516</v>
      </c>
      <c r="H98" s="2">
        <v>3159365.1804006407</v>
      </c>
      <c r="I98" s="2">
        <v>3189926.9395513246</v>
      </c>
      <c r="J98" s="2">
        <v>3067748.3700874122</v>
      </c>
      <c r="K98" s="2">
        <v>3110890.3355279323</v>
      </c>
      <c r="L98" s="2">
        <v>3083526.4679445135</v>
      </c>
      <c r="M98" s="2">
        <v>3069225.0780272773</v>
      </c>
      <c r="N98" s="2">
        <v>2946422.8548574816</v>
      </c>
      <c r="O98" s="2">
        <v>3029463.3760081059</v>
      </c>
      <c r="P98" s="2">
        <v>2866544.2669846546</v>
      </c>
      <c r="Q98" s="2">
        <v>2874498.0173262954</v>
      </c>
      <c r="R98" s="2">
        <v>2928649.3067806512</v>
      </c>
      <c r="S98" s="2">
        <v>2903958.5554643967</v>
      </c>
      <c r="T98" s="2">
        <v>2749857.8679843228</v>
      </c>
      <c r="U98" s="2">
        <v>2943270.686644746</v>
      </c>
      <c r="V98" s="2">
        <v>2878502.965333153</v>
      </c>
      <c r="W98" s="8">
        <f>INDEX(전체모델결과!$A$2:$I$910,MATCH(ARIMA2차!$A98&amp;"_"&amp;ARIMA2차!W$3,전체모델결과!$A$2:$A$910,0),6)</f>
        <v>2886316.4327271208</v>
      </c>
      <c r="X98" s="8">
        <f>INDEX(전체모델결과!$A$2:$I$910,MATCH(ARIMA2차!$A98&amp;"_"&amp;ARIMA2차!X$3,전체모델결과!$A$2:$A$910,0),6)</f>
        <v>2876193.3172444403</v>
      </c>
      <c r="Y98" s="8">
        <f>INDEX(전체모델결과!$A$2:$I$910,MATCH(ARIMA2차!$A98&amp;"_"&amp;ARIMA2차!Y$3,전체모델결과!$A$2:$A$910,0),6)</f>
        <v>2866058.7443298697</v>
      </c>
      <c r="Z98" s="8">
        <f>INDEX(전체모델결과!$A$2:$I$910,MATCH(ARIMA2차!$A98&amp;"_"&amp;ARIMA2차!Z$3,전체모델결과!$A$2:$A$910,0),6)</f>
        <v>2855912.7139834091</v>
      </c>
      <c r="AA98" s="8">
        <f>INDEX(전체모델결과!$A$2:$I$910,MATCH(ARIMA2차!$A98&amp;"_"&amp;ARIMA2차!AA$3,전체모델결과!$A$2:$A$910,0),6)</f>
        <v>2845755.2262050509</v>
      </c>
      <c r="AB98" s="8">
        <f>INDEX(전체모델결과!$A$2:$I$910,MATCH(ARIMA2차!$A98&amp;"_"&amp;ARIMA2차!AB$3,전체모델결과!$A$2:$A$910,0),6)</f>
        <v>2835586.2809948102</v>
      </c>
      <c r="AC98" s="8">
        <f>INDEX(전체모델결과!$A$2:$I$910,MATCH(ARIMA2차!$A98&amp;"_"&amp;ARIMA2차!AC$3,전체모델결과!$A$2:$A$910,0),6)</f>
        <v>2825405.8783526681</v>
      </c>
      <c r="AD98" s="8">
        <f>INDEX(전체모델결과!$A$2:$I$910,MATCH(ARIMA2차!$A98&amp;"_"&amp;ARIMA2차!AD$3,전체모델결과!$A$2:$A$910,0),6)</f>
        <v>2815214.0182786435</v>
      </c>
      <c r="AE98" s="8">
        <f>INDEX(전체모델결과!$A$2:$I$910,MATCH(ARIMA2차!$A98&amp;"_"&amp;ARIMA2차!AE$3,전체모델결과!$A$2:$A$910,0),6)</f>
        <v>2805010.700772725</v>
      </c>
      <c r="AG98" s="3">
        <f>(W98-실제값!W98)^2</f>
        <v>36181923205.733459</v>
      </c>
      <c r="AH98" s="3">
        <f>(X98-실제값!X98)^2</f>
        <v>11790419163.177984</v>
      </c>
      <c r="AI98" s="3">
        <f>(Y98-실제값!Y98)^2</f>
        <v>17208346365.274277</v>
      </c>
      <c r="AJ98" s="3">
        <f>(Z98-실제값!Z98)^2</f>
        <v>42882347009.278679</v>
      </c>
      <c r="AK98" s="3">
        <f>(AA98-실제값!AA98)^2</f>
        <v>28546101239.041904</v>
      </c>
      <c r="AL98" s="3">
        <f>(AB98-실제값!AB98)^2</f>
        <v>88394900556.529495</v>
      </c>
      <c r="AM98" s="3">
        <f>(AC98-실제값!AC98)^2</f>
        <v>42420735753.799995</v>
      </c>
      <c r="AN98" s="3">
        <f>(AD98-실제값!AD98)^2</f>
        <v>124913297940.44951</v>
      </c>
    </row>
    <row r="99" spans="1:40" x14ac:dyDescent="0.3">
      <c r="A99" s="1">
        <v>95</v>
      </c>
      <c r="B99" s="2">
        <v>3560124.6704836818</v>
      </c>
      <c r="C99" s="2">
        <v>2965675.3578777649</v>
      </c>
      <c r="D99" s="2">
        <v>3381396.3055607593</v>
      </c>
      <c r="E99" s="2">
        <v>3219657.392248332</v>
      </c>
      <c r="F99" s="2">
        <v>3394446.1424267557</v>
      </c>
      <c r="G99" s="2">
        <v>3338249.4746879502</v>
      </c>
      <c r="H99" s="2">
        <v>3348204.8772847988</v>
      </c>
      <c r="I99" s="2">
        <v>3438366.9936317145</v>
      </c>
      <c r="J99" s="2">
        <v>3379403.1574517232</v>
      </c>
      <c r="K99" s="2">
        <v>3239487.7779608844</v>
      </c>
      <c r="L99" s="2">
        <v>3407942.0251006498</v>
      </c>
      <c r="M99" s="2">
        <v>3257625.2033767812</v>
      </c>
      <c r="N99" s="2">
        <v>3378760.2984945863</v>
      </c>
      <c r="O99" s="2">
        <v>3236468.6953469114</v>
      </c>
      <c r="P99" s="2">
        <v>3215177.1374766026</v>
      </c>
      <c r="Q99" s="2">
        <v>3149823.2237252844</v>
      </c>
      <c r="R99" s="2">
        <v>3107193.0919287759</v>
      </c>
      <c r="S99" s="2">
        <v>3220896.1337410444</v>
      </c>
      <c r="T99" s="2">
        <v>3189817.0079126968</v>
      </c>
      <c r="U99" s="2">
        <v>2967451.2640849669</v>
      </c>
      <c r="V99" s="2">
        <v>3338070.3182099401</v>
      </c>
      <c r="W99" s="8">
        <f>INDEX(전체모델결과!$A$2:$I$910,MATCH(ARIMA2차!$A99&amp;"_"&amp;ARIMA2차!W$3,전체모델결과!$A$2:$A$910,0),6)</f>
        <v>3165087.196718134</v>
      </c>
      <c r="X99" s="8">
        <f>INDEX(전체모델결과!$A$2:$I$910,MATCH(ARIMA2차!$A99&amp;"_"&amp;ARIMA2차!X$3,전체모델결과!$A$2:$A$910,0),6)</f>
        <v>3155184.3516995497</v>
      </c>
      <c r="Y99" s="8">
        <f>INDEX(전체모델결과!$A$2:$I$910,MATCH(ARIMA2차!$A99&amp;"_"&amp;ARIMA2차!Y$3,전체모델결과!$A$2:$A$910,0),6)</f>
        <v>3145270.1305493377</v>
      </c>
      <c r="Z99" s="8">
        <f>INDEX(전체모델결과!$A$2:$I$910,MATCH(ARIMA2차!$A99&amp;"_"&amp;ARIMA2차!Z$3,전체모델결과!$A$2:$A$910,0),6)</f>
        <v>3135344.5332674906</v>
      </c>
      <c r="AA99" s="8">
        <f>INDEX(전체모델결과!$A$2:$I$910,MATCH(ARIMA2차!$A99&amp;"_"&amp;ARIMA2차!AA$3,전체모델결과!$A$2:$A$910,0),6)</f>
        <v>3125407.5598540194</v>
      </c>
      <c r="AB99" s="8">
        <f>INDEX(전체모델결과!$A$2:$I$910,MATCH(ARIMA2차!$A99&amp;"_"&amp;ARIMA2차!AB$3,전체모델결과!$A$2:$A$910,0),6)</f>
        <v>3115459.2103089243</v>
      </c>
      <c r="AC99" s="8">
        <f>INDEX(전체모델결과!$A$2:$I$910,MATCH(ARIMA2차!$A99&amp;"_"&amp;ARIMA2차!AC$3,전체모델결과!$A$2:$A$910,0),6)</f>
        <v>3105499.484632194</v>
      </c>
      <c r="AD99" s="8">
        <f>INDEX(전체모델결과!$A$2:$I$910,MATCH(ARIMA2차!$A99&amp;"_"&amp;ARIMA2차!AD$3,전체모델결과!$A$2:$A$910,0),6)</f>
        <v>3095528.3828238361</v>
      </c>
      <c r="AE99" s="8">
        <f>INDEX(전체모델결과!$A$2:$I$910,MATCH(ARIMA2차!$A99&amp;"_"&amp;ARIMA2차!AE$3,전체모델결과!$A$2:$A$910,0),6)</f>
        <v>3085545.9048838541</v>
      </c>
      <c r="AG99" s="3">
        <f>(W99-실제값!W99)^2</f>
        <v>4666890325.3547096</v>
      </c>
      <c r="AH99" s="3">
        <f>(X99-실제값!X99)^2</f>
        <v>15189953462.951431</v>
      </c>
      <c r="AI99" s="3">
        <f>(Y99-실제값!Y99)^2</f>
        <v>11649244005.190142</v>
      </c>
      <c r="AJ99" s="3">
        <f>(Z99-실제값!Z99)^2</f>
        <v>19759674093.790771</v>
      </c>
      <c r="AK99" s="3">
        <f>(AA99-실제값!AA99)^2</f>
        <v>34198293856.388847</v>
      </c>
      <c r="AL99" s="3">
        <f>(AB99-실제값!AB99)^2</f>
        <v>63057727675.677971</v>
      </c>
      <c r="AM99" s="3">
        <f>(AC99-실제값!AC99)^2</f>
        <v>16365249894.738594</v>
      </c>
      <c r="AN99" s="3">
        <f>(AD99-실제값!AD99)^2</f>
        <v>122536011365.66321</v>
      </c>
    </row>
    <row r="100" spans="1:40" x14ac:dyDescent="0.3">
      <c r="A100" s="1">
        <v>96</v>
      </c>
      <c r="B100" s="2">
        <v>3239092.4252441595</v>
      </c>
      <c r="C100" s="2">
        <v>3899595.61300823</v>
      </c>
      <c r="D100" s="2">
        <v>3287535.9863996226</v>
      </c>
      <c r="E100" s="2">
        <v>3715391.0365077108</v>
      </c>
      <c r="F100" s="2">
        <v>3573143.6104839384</v>
      </c>
      <c r="G100" s="2">
        <v>3691904.6500994773</v>
      </c>
      <c r="H100" s="2">
        <v>3698535.257596815</v>
      </c>
      <c r="I100" s="2">
        <v>3682379.8353479058</v>
      </c>
      <c r="J100" s="2">
        <v>3809825.5240834528</v>
      </c>
      <c r="K100" s="2">
        <v>3672704.0757571422</v>
      </c>
      <c r="L100" s="2">
        <v>3562592.7925724043</v>
      </c>
      <c r="M100" s="2">
        <v>3563254.0430939854</v>
      </c>
      <c r="N100" s="2">
        <v>3395711.1898592762</v>
      </c>
      <c r="O100" s="2">
        <v>3510830.8129328084</v>
      </c>
      <c r="P100" s="2">
        <v>3470439.6265570465</v>
      </c>
      <c r="Q100" s="2">
        <v>3538873.4741508132</v>
      </c>
      <c r="R100" s="2">
        <v>3463715.6209761612</v>
      </c>
      <c r="S100" s="2">
        <v>3477721.8371698312</v>
      </c>
      <c r="T100" s="2">
        <v>3482588.0886427835</v>
      </c>
      <c r="U100" s="2">
        <v>3477272.5871455558</v>
      </c>
      <c r="V100" s="2">
        <v>3321966.2317067455</v>
      </c>
      <c r="W100" s="8">
        <f>INDEX(전체모델결과!$A$2:$I$910,MATCH(ARIMA2차!$A100&amp;"_"&amp;ARIMA2차!W$3,전체모델결과!$A$2:$A$910,0),6)</f>
        <v>3450500.1267282106</v>
      </c>
      <c r="X100" s="8">
        <f>INDEX(전체모델결과!$A$2:$I$910,MATCH(ARIMA2차!$A100&amp;"_"&amp;ARIMA2차!X$3,전체모델결과!$A$2:$A$910,0),6)</f>
        <v>3441437.3427399658</v>
      </c>
      <c r="Y100" s="8">
        <f>INDEX(전체모델결과!$A$2:$I$910,MATCH(ARIMA2차!$A100&amp;"_"&amp;ARIMA2차!Y$3,전체모델결과!$A$2:$A$910,0),6)</f>
        <v>3432363.875220146</v>
      </c>
      <c r="Z100" s="8">
        <f>INDEX(전체모델결과!$A$2:$I$910,MATCH(ARIMA2차!$A100&amp;"_"&amp;ARIMA2차!Z$3,전체모델결과!$A$2:$A$910,0),6)</f>
        <v>3423279.7241687588</v>
      </c>
      <c r="AA100" s="8">
        <f>INDEX(전체모델결과!$A$2:$I$910,MATCH(ARIMA2차!$A100&amp;"_"&amp;ARIMA2차!AA$3,전체모델결과!$A$2:$A$910,0),6)</f>
        <v>3414184.889585793</v>
      </c>
      <c r="AB100" s="8">
        <f>INDEX(전체모델결과!$A$2:$I$910,MATCH(ARIMA2차!$A100&amp;"_"&amp;ARIMA2차!AB$3,전체모델결과!$A$2:$A$910,0),6)</f>
        <v>3405079.3714712597</v>
      </c>
      <c r="AC100" s="8">
        <f>INDEX(전체모델결과!$A$2:$I$910,MATCH(ARIMA2차!$A100&amp;"_"&amp;ARIMA2차!AC$3,전체모델결과!$A$2:$A$910,0),6)</f>
        <v>3395963.1698251516</v>
      </c>
      <c r="AD100" s="8">
        <f>INDEX(전체모델결과!$A$2:$I$910,MATCH(ARIMA2차!$A100&amp;"_"&amp;ARIMA2차!AD$3,전체모델결과!$A$2:$A$910,0),6)</f>
        <v>3386836.2846474722</v>
      </c>
      <c r="AE100" s="8">
        <f>INDEX(전체모델결과!$A$2:$I$910,MATCH(ARIMA2차!$A100&amp;"_"&amp;ARIMA2차!AE$3,전체모델결과!$A$2:$A$910,0),6)</f>
        <v>3377698.7159382217</v>
      </c>
      <c r="AG100" s="3">
        <f>(W100-실제값!W100)^2</f>
        <v>21323789583.032387</v>
      </c>
      <c r="AH100" s="3">
        <f>(X100-실제값!X100)^2</f>
        <v>94221696.011885568</v>
      </c>
      <c r="AI100" s="3">
        <f>(Y100-실제값!Y100)^2</f>
        <v>9710436858.7927074</v>
      </c>
      <c r="AJ100" s="3">
        <f>(Z100-실제값!Z100)^2</f>
        <v>15974472239.941296</v>
      </c>
      <c r="AK100" s="3">
        <f>(AA100-실제값!AA100)^2</f>
        <v>7346347574.5291414</v>
      </c>
      <c r="AL100" s="3">
        <f>(AB100-실제값!AB100)^2</f>
        <v>141167698105.49353</v>
      </c>
      <c r="AM100" s="3">
        <f>(AC100-실제값!AC100)^2</f>
        <v>4625412212.2094183</v>
      </c>
      <c r="AN100" s="3">
        <f>(AD100-실제값!AD100)^2</f>
        <v>101518786518.22508</v>
      </c>
    </row>
    <row r="101" spans="1:40" x14ac:dyDescent="0.3">
      <c r="A101" s="1">
        <v>97</v>
      </c>
      <c r="B101" s="2">
        <v>3984277.0848146942</v>
      </c>
      <c r="C101" s="2">
        <v>3549752.6594025549</v>
      </c>
      <c r="D101" s="2">
        <v>4211356.8859157404</v>
      </c>
      <c r="E101" s="2">
        <v>3532878.9401797312</v>
      </c>
      <c r="F101" s="2">
        <v>4074561.3599578985</v>
      </c>
      <c r="G101" s="2">
        <v>3860037.3719741497</v>
      </c>
      <c r="H101" s="2">
        <v>3819982.773471145</v>
      </c>
      <c r="I101" s="2">
        <v>3948744.6139783198</v>
      </c>
      <c r="J101" s="2">
        <v>3846147.0890837759</v>
      </c>
      <c r="K101" s="2">
        <v>3895810.6775177941</v>
      </c>
      <c r="L101" s="2">
        <v>4070285.6910800221</v>
      </c>
      <c r="M101" s="2">
        <v>3858960.7771315281</v>
      </c>
      <c r="N101" s="2">
        <v>3840814.2675975994</v>
      </c>
      <c r="O101" s="2">
        <v>3789162.2417675592</v>
      </c>
      <c r="P101" s="2">
        <v>3813973.1915303976</v>
      </c>
      <c r="Q101" s="2">
        <v>3709066.7068042634</v>
      </c>
      <c r="R101" s="2">
        <v>3848741.556301787</v>
      </c>
      <c r="S101" s="2">
        <v>3799041.85647617</v>
      </c>
      <c r="T101" s="2">
        <v>3729104.7306751478</v>
      </c>
      <c r="U101" s="2">
        <v>3873748.2813292542</v>
      </c>
      <c r="V101" s="2">
        <v>3864064.073597861</v>
      </c>
      <c r="W101" s="8">
        <f>INDEX(전체모델결과!$A$2:$I$910,MATCH(ARIMA2차!$A101&amp;"_"&amp;ARIMA2차!W$3,전체모델결과!$A$2:$A$910,0),6)</f>
        <v>3811038.3097723741</v>
      </c>
      <c r="X101" s="8">
        <f>INDEX(전체모델결과!$A$2:$I$910,MATCH(ARIMA2차!$A101&amp;"_"&amp;ARIMA2차!X$3,전체모델결과!$A$2:$A$910,0),6)</f>
        <v>3807147.1263903659</v>
      </c>
      <c r="Y101" s="8">
        <f>INDEX(전체모델결과!$A$2:$I$910,MATCH(ARIMA2차!$A101&amp;"_"&amp;ARIMA2차!Y$3,전체모델결과!$A$2:$A$910,0),6)</f>
        <v>3803250.2101582158</v>
      </c>
      <c r="Z101" s="8">
        <f>INDEX(전체모델결과!$A$2:$I$910,MATCH(ARIMA2차!$A101&amp;"_"&amp;ARIMA2차!Z$3,전체모델결과!$A$2:$A$910,0),6)</f>
        <v>3799347.561075924</v>
      </c>
      <c r="AA101" s="8">
        <f>INDEX(전체모델결과!$A$2:$I$910,MATCH(ARIMA2차!$A101&amp;"_"&amp;ARIMA2차!AA$3,전체모델결과!$A$2:$A$910,0),6)</f>
        <v>3795439.1791434865</v>
      </c>
      <c r="AB101" s="8">
        <f>INDEX(전체모델결과!$A$2:$I$910,MATCH(ARIMA2차!$A101&amp;"_"&amp;ARIMA2차!AB$3,전체모델결과!$A$2:$A$910,0),6)</f>
        <v>3791525.0643609092</v>
      </c>
      <c r="AC101" s="8">
        <f>INDEX(전체모델결과!$A$2:$I$910,MATCH(ARIMA2차!$A101&amp;"_"&amp;ARIMA2차!AC$3,전체모델결과!$A$2:$A$910,0),6)</f>
        <v>3787605.2167281862</v>
      </c>
      <c r="AD101" s="8">
        <f>INDEX(전체모델결과!$A$2:$I$910,MATCH(ARIMA2차!$A101&amp;"_"&amp;ARIMA2차!AD$3,전체모델결과!$A$2:$A$910,0),6)</f>
        <v>3783679.6362453233</v>
      </c>
      <c r="AE101" s="8">
        <f>INDEX(전체모델결과!$A$2:$I$910,MATCH(ARIMA2차!$A101&amp;"_"&amp;ARIMA2차!AE$3,전체모델결과!$A$2:$A$910,0),6)</f>
        <v>3779748.3229123149</v>
      </c>
      <c r="AG101" s="3">
        <f>(W101-실제값!W101)^2</f>
        <v>77806466428.210861</v>
      </c>
      <c r="AH101" s="3">
        <f>(X101-실제값!X101)^2</f>
        <v>34490356291.56543</v>
      </c>
      <c r="AI101" s="3">
        <f>(Y101-실제값!Y101)^2</f>
        <v>84973710.066790178</v>
      </c>
      <c r="AJ101" s="3">
        <f>(Z101-실제값!Z101)^2</f>
        <v>54802911607.923027</v>
      </c>
      <c r="AK101" s="3">
        <f>(AA101-실제값!AA101)^2</f>
        <v>27783780342.414906</v>
      </c>
      <c r="AL101" s="3">
        <f>(AB101-실제값!AB101)^2</f>
        <v>74738238491.909622</v>
      </c>
      <c r="AM101" s="3">
        <f>(AC101-실제값!AC101)^2</f>
        <v>42292849555.624779</v>
      </c>
      <c r="AN101" s="3">
        <f>(AD101-실제값!AD101)^2</f>
        <v>109936070160.56828</v>
      </c>
    </row>
    <row r="102" spans="1:40" x14ac:dyDescent="0.3">
      <c r="A102" s="1">
        <v>98</v>
      </c>
      <c r="B102" s="2">
        <v>3906888.2036929871</v>
      </c>
      <c r="C102" s="2">
        <v>4193192.1387700494</v>
      </c>
      <c r="D102" s="2">
        <v>3775449.593927213</v>
      </c>
      <c r="E102" s="2">
        <v>4428549.2330899239</v>
      </c>
      <c r="F102" s="2">
        <v>3716929.4440321811</v>
      </c>
      <c r="G102" s="2">
        <v>4424375.6295074578</v>
      </c>
      <c r="H102" s="2">
        <v>4144632.4406091948</v>
      </c>
      <c r="I102" s="2">
        <v>4407844.2436975492</v>
      </c>
      <c r="J102" s="2">
        <v>4218447.1092741238</v>
      </c>
      <c r="K102" s="2">
        <v>4066749.1943723965</v>
      </c>
      <c r="L102" s="2">
        <v>4192840.7331767748</v>
      </c>
      <c r="M102" s="2">
        <v>4212818.6107785171</v>
      </c>
      <c r="N102" s="2">
        <v>4097400.0005838103</v>
      </c>
      <c r="O102" s="2">
        <v>4252143.2033792678</v>
      </c>
      <c r="P102" s="2">
        <v>3828435.0569772627</v>
      </c>
      <c r="Q102" s="2">
        <v>4131393.5030936156</v>
      </c>
      <c r="R102" s="2">
        <v>3932885.9517955105</v>
      </c>
      <c r="S102" s="2">
        <v>4224457.5221009515</v>
      </c>
      <c r="T102" s="2">
        <v>4047534.5102884374</v>
      </c>
      <c r="U102" s="2">
        <v>4093210.3100916892</v>
      </c>
      <c r="V102" s="2">
        <v>4179046.0932919569</v>
      </c>
      <c r="W102" s="8">
        <f>INDEX(전체모델결과!$A$2:$I$910,MATCH(ARIMA2차!$A102&amp;"_"&amp;ARIMA2차!W$3,전체모델결과!$A$2:$A$910,0),6)</f>
        <v>4125780.1308817361</v>
      </c>
      <c r="X102" s="8">
        <f>INDEX(전체모델결과!$A$2:$I$910,MATCH(ARIMA2차!$A102&amp;"_"&amp;ARIMA2차!X$3,전체모델결과!$A$2:$A$910,0),6)</f>
        <v>4126489.2390361074</v>
      </c>
      <c r="Y102" s="8">
        <f>INDEX(전체모델결과!$A$2:$I$910,MATCH(ARIMA2차!$A102&amp;"_"&amp;ARIMA2차!Y$3,전체모델결과!$A$2:$A$910,0),6)</f>
        <v>4127197.0210528802</v>
      </c>
      <c r="Z102" s="8">
        <f>INDEX(전체모델결과!$A$2:$I$910,MATCH(ARIMA2차!$A102&amp;"_"&amp;ARIMA2차!Z$3,전체모델결과!$A$2:$A$910,0),6)</f>
        <v>4127903.4769320544</v>
      </c>
      <c r="AA102" s="8">
        <f>INDEX(전체모델결과!$A$2:$I$910,MATCH(ARIMA2차!$A102&amp;"_"&amp;ARIMA2차!AA$3,전체모델결과!$A$2:$A$910,0),6)</f>
        <v>4128608.6066736309</v>
      </c>
      <c r="AB102" s="8">
        <f>INDEX(전체모델결과!$A$2:$I$910,MATCH(ARIMA2차!$A102&amp;"_"&amp;ARIMA2차!AB$3,전체모델결과!$A$2:$A$910,0),6)</f>
        <v>4129312.4102776088</v>
      </c>
      <c r="AC102" s="8">
        <f>INDEX(전체모델결과!$A$2:$I$910,MATCH(ARIMA2차!$A102&amp;"_"&amp;ARIMA2차!AC$3,전체모델결과!$A$2:$A$910,0),6)</f>
        <v>4130014.887743989</v>
      </c>
      <c r="AD102" s="8">
        <f>INDEX(전체모델결과!$A$2:$I$910,MATCH(ARIMA2차!$A102&amp;"_"&amp;ARIMA2차!AD$3,전체모델결과!$A$2:$A$910,0),6)</f>
        <v>4130716.0390727711</v>
      </c>
      <c r="AE102" s="8">
        <f>INDEX(전체모델결과!$A$2:$I$910,MATCH(ARIMA2차!$A102&amp;"_"&amp;ARIMA2차!AE$3,전체모델결과!$A$2:$A$910,0),6)</f>
        <v>4131415.8642639546</v>
      </c>
      <c r="AG102" s="3">
        <f>(W102-실제값!W102)^2</f>
        <v>8733982934.2354946</v>
      </c>
      <c r="AH102" s="3">
        <f>(X102-실제값!X102)^2</f>
        <v>34407799706.848976</v>
      </c>
      <c r="AI102" s="3">
        <f>(Y102-실제값!Y102)^2</f>
        <v>30595632622.049309</v>
      </c>
      <c r="AJ102" s="3">
        <f>(Z102-실제값!Z102)^2</f>
        <v>6341953.6105703237</v>
      </c>
      <c r="AK102" s="3">
        <f>(AA102-실제값!AA102)^2</f>
        <v>56540015684.7817</v>
      </c>
      <c r="AL102" s="3">
        <f>(AB102-실제값!AB102)^2</f>
        <v>102175494093.95609</v>
      </c>
      <c r="AM102" s="3">
        <f>(AC102-실제값!AC102)^2</f>
        <v>734492429.09029055</v>
      </c>
      <c r="AN102" s="3">
        <f>(AD102-실제값!AD102)^2</f>
        <v>177390004169.297</v>
      </c>
    </row>
    <row r="103" spans="1:40" x14ac:dyDescent="0.3">
      <c r="A103" s="1">
        <v>99</v>
      </c>
      <c r="B103" s="2">
        <v>4091565.2423991137</v>
      </c>
      <c r="C103" s="2">
        <v>4150706.6107671382</v>
      </c>
      <c r="D103" s="2">
        <v>4332059.5897393096</v>
      </c>
      <c r="E103" s="2">
        <v>4023260.0803873721</v>
      </c>
      <c r="F103" s="2">
        <v>4995504.0759101287</v>
      </c>
      <c r="G103" s="2">
        <v>4184854.5925712641</v>
      </c>
      <c r="H103" s="2">
        <v>4539578.2318311119</v>
      </c>
      <c r="I103" s="2">
        <v>4436940.2624116009</v>
      </c>
      <c r="J103" s="2">
        <v>4686107.6619677162</v>
      </c>
      <c r="K103" s="2">
        <v>4457735.971456374</v>
      </c>
      <c r="L103" s="2">
        <v>4423185.0180885335</v>
      </c>
      <c r="M103" s="2">
        <v>4374948.4300906174</v>
      </c>
      <c r="N103" s="2">
        <v>4556447.8212626707</v>
      </c>
      <c r="O103" s="2">
        <v>4438670.8419550089</v>
      </c>
      <c r="P103" s="2">
        <v>4421839.3059413889</v>
      </c>
      <c r="Q103" s="2">
        <v>4298726.4840922803</v>
      </c>
      <c r="R103" s="2">
        <v>4543183.3054056205</v>
      </c>
      <c r="S103" s="2">
        <v>4394160.6090466194</v>
      </c>
      <c r="T103" s="2">
        <v>4407655.0466119703</v>
      </c>
      <c r="U103" s="2">
        <v>4336856.9656663993</v>
      </c>
      <c r="V103" s="2">
        <v>4460221.1646299297</v>
      </c>
      <c r="W103" s="8">
        <f>INDEX(전체모델결과!$A$2:$I$910,MATCH(ARIMA2차!$A103&amp;"_"&amp;ARIMA2차!W$3,전체모델결과!$A$2:$A$910,0),6)</f>
        <v>4487317.2909280211</v>
      </c>
      <c r="X103" s="8">
        <f>INDEX(전체모델결과!$A$2:$I$910,MATCH(ARIMA2차!$A103&amp;"_"&amp;ARIMA2차!X$3,전체모델결과!$A$2:$A$910,0),6)</f>
        <v>4494626.2454413818</v>
      </c>
      <c r="Y103" s="8">
        <f>INDEX(전체모델결과!$A$2:$I$910,MATCH(ARIMA2차!$A103&amp;"_"&amp;ARIMA2차!Y$3,전체모델결과!$A$2:$A$910,0),6)</f>
        <v>4501940.2402152093</v>
      </c>
      <c r="Z103" s="8">
        <f>INDEX(전체모델결과!$A$2:$I$910,MATCH(ARIMA2차!$A103&amp;"_"&amp;ARIMA2차!Z$3,전체모델결과!$A$2:$A$910,0),6)</f>
        <v>4509259.2752495063</v>
      </c>
      <c r="AA103" s="8">
        <f>INDEX(전체모델결과!$A$2:$I$910,MATCH(ARIMA2차!$A103&amp;"_"&amp;ARIMA2차!AA$3,전체모델결과!$A$2:$A$910,0),6)</f>
        <v>4516583.3505442711</v>
      </c>
      <c r="AB103" s="8">
        <f>INDEX(전체모델결과!$A$2:$I$910,MATCH(ARIMA2차!$A103&amp;"_"&amp;ARIMA2차!AB$3,전체모델결과!$A$2:$A$910,0),6)</f>
        <v>4523912.4660995044</v>
      </c>
      <c r="AC103" s="8">
        <f>INDEX(전체모델결과!$A$2:$I$910,MATCH(ARIMA2차!$A103&amp;"_"&amp;ARIMA2차!AC$3,전체모델결과!$A$2:$A$910,0),6)</f>
        <v>4531246.6219152063</v>
      </c>
      <c r="AD103" s="8">
        <f>INDEX(전체모델결과!$A$2:$I$910,MATCH(ARIMA2차!$A103&amp;"_"&amp;ARIMA2차!AD$3,전체모델결과!$A$2:$A$910,0),6)</f>
        <v>4538585.8179913778</v>
      </c>
      <c r="AE103" s="8">
        <f>INDEX(전체모델결과!$A$2:$I$910,MATCH(ARIMA2차!$A103&amp;"_"&amp;ARIMA2차!AE$3,전체모델결과!$A$2:$A$910,0),6)</f>
        <v>4545930.0543280169</v>
      </c>
      <c r="AG103" s="3">
        <f>(W103-실제값!W103)^2</f>
        <v>72457357.592850074</v>
      </c>
      <c r="AH103" s="3">
        <f>(X103-실제값!X103)^2</f>
        <v>23508543374.286938</v>
      </c>
      <c r="AI103" s="3">
        <f>(Y103-실제값!Y103)^2</f>
        <v>70970598513.489395</v>
      </c>
      <c r="AJ103" s="3">
        <f>(Z103-실제값!Z103)^2</f>
        <v>9080948839.2668438</v>
      </c>
      <c r="AK103" s="3">
        <f>(AA103-실제값!AA103)^2</f>
        <v>685064647.79659724</v>
      </c>
      <c r="AL103" s="3">
        <f>(AB103-실제값!AB103)^2</f>
        <v>177678284536.7395</v>
      </c>
      <c r="AM103" s="3">
        <f>(AC103-실제값!AC103)^2</f>
        <v>20771623404.369652</v>
      </c>
      <c r="AN103" s="3">
        <f>(AD103-실제값!AD103)^2</f>
        <v>357459314863.97559</v>
      </c>
    </row>
    <row r="104" spans="1:40" x14ac:dyDescent="0.3">
      <c r="A104" s="1">
        <v>100</v>
      </c>
      <c r="B104" s="2">
        <v>4884381.6193316923</v>
      </c>
      <c r="C104" s="2">
        <v>4954719.4456967637</v>
      </c>
      <c r="D104" s="2">
        <v>4959141.5091430517</v>
      </c>
      <c r="E104" s="2">
        <v>5070229.1575536318</v>
      </c>
      <c r="F104" s="2">
        <v>5031278.6558425548</v>
      </c>
      <c r="G104" s="2">
        <v>5299814.5970711494</v>
      </c>
      <c r="H104" s="2">
        <v>5054393.4527214337</v>
      </c>
      <c r="I104" s="2">
        <v>5210661.6986971535</v>
      </c>
      <c r="J104" s="2">
        <v>5184608.6062564282</v>
      </c>
      <c r="K104" s="2">
        <v>5211823.68734306</v>
      </c>
      <c r="L104" s="2">
        <v>5169682.2629130837</v>
      </c>
      <c r="M104" s="2">
        <v>5211276.3832299439</v>
      </c>
      <c r="N104" s="2">
        <v>5195897.4291886277</v>
      </c>
      <c r="O104" s="2">
        <v>5296120.8055185759</v>
      </c>
      <c r="P104" s="2">
        <v>5208663.3911561221</v>
      </c>
      <c r="Q104" s="2">
        <v>5259484.1818489423</v>
      </c>
      <c r="R104" s="2">
        <v>5090995.2361437678</v>
      </c>
      <c r="S104" s="2">
        <v>5257559.7975490075</v>
      </c>
      <c r="T104" s="2">
        <v>5218395.9648242546</v>
      </c>
      <c r="U104" s="2">
        <v>5198031.7028459199</v>
      </c>
      <c r="V104" s="2">
        <v>5286966.9276235402</v>
      </c>
      <c r="W104" s="8">
        <f>INDEX(전체모델결과!$A$2:$I$910,MATCH(ARIMA2차!$A104&amp;"_"&amp;ARIMA2차!W$3,전체모델결과!$A$2:$A$910,0),6)</f>
        <v>5307381.4497469887</v>
      </c>
      <c r="X104" s="8">
        <f>INDEX(전체모델결과!$A$2:$I$910,MATCH(ARIMA2차!$A104&amp;"_"&amp;ARIMA2차!X$3,전체모델결과!$A$2:$A$910,0),6)</f>
        <v>5321324.0329889655</v>
      </c>
      <c r="Y104" s="8">
        <f>INDEX(전체모델결과!$A$2:$I$910,MATCH(ARIMA2차!$A104&amp;"_"&amp;ARIMA2차!Y$3,전체모델결과!$A$2:$A$910,0),6)</f>
        <v>5335277.8308601491</v>
      </c>
      <c r="Z104" s="8">
        <f>INDEX(전체모델결과!$A$2:$I$910,MATCH(ARIMA2차!$A104&amp;"_"&amp;ARIMA2차!Z$3,전체모델결과!$A$2:$A$910,0),6)</f>
        <v>5349242.8433605358</v>
      </c>
      <c r="AA104" s="8">
        <f>INDEX(전체모델결과!$A$2:$I$910,MATCH(ARIMA2차!$A104&amp;"_"&amp;ARIMA2차!AA$3,전체모델결과!$A$2:$A$910,0),6)</f>
        <v>5363219.0704901367</v>
      </c>
      <c r="AB104" s="8">
        <f>INDEX(전체모델결과!$A$2:$I$910,MATCH(ARIMA2차!$A104&amp;"_"&amp;ARIMA2차!AB$3,전체모델결과!$A$2:$A$910,0),6)</f>
        <v>5377206.512248937</v>
      </c>
      <c r="AC104" s="8">
        <f>INDEX(전체모델결과!$A$2:$I$910,MATCH(ARIMA2차!$A104&amp;"_"&amp;ARIMA2차!AC$3,전체모델결과!$A$2:$A$910,0),6)</f>
        <v>5391205.1686369479</v>
      </c>
      <c r="AD104" s="8">
        <f>INDEX(전체모델결과!$A$2:$I$910,MATCH(ARIMA2차!$A104&amp;"_"&amp;ARIMA2차!AD$3,전체모델결과!$A$2:$A$910,0),6)</f>
        <v>5405215.0396541618</v>
      </c>
      <c r="AE104" s="8">
        <f>INDEX(전체모델결과!$A$2:$I$910,MATCH(ARIMA2차!$A104&amp;"_"&amp;ARIMA2차!AE$3,전체모델결과!$A$2:$A$910,0),6)</f>
        <v>5419236.1253005825</v>
      </c>
      <c r="AG104" s="3">
        <f>(W104-실제값!W104)^2</f>
        <v>24314553775.150272</v>
      </c>
      <c r="AH104" s="3">
        <f>(X104-실제값!X104)^2</f>
        <v>2727757482.653399</v>
      </c>
      <c r="AI104" s="3">
        <f>(Y104-실제값!Y104)^2</f>
        <v>6384733087.145771</v>
      </c>
      <c r="AJ104" s="3">
        <f>(Z104-실제값!Z104)^2</f>
        <v>61064851012.928841</v>
      </c>
      <c r="AK104" s="3">
        <f>(AA104-실제값!AA104)^2</f>
        <v>3525131908.3917203</v>
      </c>
      <c r="AL104" s="3">
        <f>(AB104-실제값!AB104)^2</f>
        <v>84367098527.985764</v>
      </c>
      <c r="AM104" s="3">
        <f>(AC104-실제값!AC104)^2</f>
        <v>2047088600.0013328</v>
      </c>
      <c r="AN104" s="3">
        <f>(AD104-실제값!AD104)^2</f>
        <v>316392198198.30005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6B3E-1B42-42CF-B20B-3884C8FECDA2}">
  <dimension ref="A3:AO104"/>
  <sheetViews>
    <sheetView zoomScale="85" zoomScaleNormal="85" workbookViewId="0"/>
  </sheetViews>
  <sheetFormatPr defaultRowHeight="16.5" x14ac:dyDescent="0.3"/>
  <cols>
    <col min="2" max="31" width="10.875" bestFit="1" customWidth="1"/>
    <col min="33" max="40" width="17.625" bestFit="1" customWidth="1"/>
    <col min="41" max="41" width="9.875" bestFit="1" customWidth="1"/>
  </cols>
  <sheetData>
    <row r="3" spans="1:41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  <c r="AG3" s="8">
        <f>SQRT((1/COUNTA(AG4:AG104))*SUM(AG4:AG104))</f>
        <v>44147.362745179715</v>
      </c>
      <c r="AH3" s="8">
        <f t="shared" ref="AH3:AN3" si="2">SQRT((1/COUNTA(AH4:AH104))*SUM(AH4:AH104))</f>
        <v>38013.121697945644</v>
      </c>
      <c r="AI3" s="8">
        <f t="shared" si="2"/>
        <v>43128.584296856861</v>
      </c>
      <c r="AJ3" s="8">
        <f t="shared" si="2"/>
        <v>51121.687660056406</v>
      </c>
      <c r="AK3" s="8">
        <f t="shared" si="2"/>
        <v>50936.969152091115</v>
      </c>
      <c r="AL3" s="8">
        <f t="shared" si="2"/>
        <v>97675.239581067523</v>
      </c>
      <c r="AM3" s="8">
        <f t="shared" si="2"/>
        <v>59878.310075314184</v>
      </c>
      <c r="AN3" s="8">
        <f t="shared" si="2"/>
        <v>125582.39450616713</v>
      </c>
      <c r="AO3" s="9"/>
    </row>
    <row r="4" spans="1:41" x14ac:dyDescent="0.3">
      <c r="A4" s="1">
        <v>0</v>
      </c>
      <c r="B4" s="2">
        <v>85341.531484750332</v>
      </c>
      <c r="C4" s="2">
        <v>82864.267986240622</v>
      </c>
      <c r="D4" s="2">
        <v>82407.845927963033</v>
      </c>
      <c r="E4" s="2">
        <v>82132.553212313112</v>
      </c>
      <c r="F4" s="2">
        <v>80864.817670861477</v>
      </c>
      <c r="G4" s="2">
        <v>80298.141799750534</v>
      </c>
      <c r="H4" s="2">
        <v>76982.740995390923</v>
      </c>
      <c r="I4" s="2">
        <v>77300.67752203792</v>
      </c>
      <c r="J4" s="2">
        <v>78535.775064002926</v>
      </c>
      <c r="K4" s="2">
        <v>76990.686178311953</v>
      </c>
      <c r="L4" s="2">
        <v>78188.302396087383</v>
      </c>
      <c r="M4" s="2">
        <v>77700.112681907922</v>
      </c>
      <c r="N4" s="2">
        <v>77902.38739901298</v>
      </c>
      <c r="O4" s="2">
        <v>74075.45833448229</v>
      </c>
      <c r="P4" s="2">
        <v>71376.204039593082</v>
      </c>
      <c r="Q4" s="2">
        <v>67454.64892658552</v>
      </c>
      <c r="R4" s="2">
        <v>65865.272021818106</v>
      </c>
      <c r="S4" s="2">
        <v>65109.488117954344</v>
      </c>
      <c r="T4" s="2">
        <v>65312.077764779315</v>
      </c>
      <c r="U4" s="2">
        <v>63885.383413504256</v>
      </c>
      <c r="V4" s="2">
        <v>64045.897014213355</v>
      </c>
      <c r="W4" s="8">
        <f>INDEX(전체모델결과!$A$2:$I$910,MATCH(GLM1차!$A4&amp;"_"&amp;GLM1차!W$3,전체모델결과!$A$2:$A$910,0),7)</f>
        <v>63801.294836301808</v>
      </c>
      <c r="X4" s="8">
        <f>INDEX(전체모델결과!$A$2:$I$910,MATCH(GLM1차!$A4&amp;"_"&amp;GLM1차!X$3,전체모델결과!$A$2:$A$910,0),7)</f>
        <v>62893.047958016607</v>
      </c>
      <c r="Y4" s="8">
        <f>INDEX(전체모델결과!$A$2:$I$910,MATCH(GLM1차!$A4&amp;"_"&amp;GLM1차!Y$3,전체모델결과!$A$2:$A$910,0),7)</f>
        <v>61997.73047864165</v>
      </c>
      <c r="Z4" s="8">
        <f>INDEX(전체모델결과!$A$2:$I$910,MATCH(GLM1차!$A4&amp;"_"&amp;GLM1차!Z$3,전체모델결과!$A$2:$A$910,0),7)</f>
        <v>61115.158340999791</v>
      </c>
      <c r="AA4" s="8">
        <f>INDEX(전체모델결과!$A$2:$I$910,MATCH(GLM1차!$A4&amp;"_"&amp;GLM1차!AA$3,전체모델결과!$A$2:$A$910,0),7)</f>
        <v>60245.150108070913</v>
      </c>
      <c r="AB4" s="8">
        <f>INDEX(전체모델결과!$A$2:$I$910,MATCH(GLM1차!$A4&amp;"_"&amp;GLM1차!AB$3,전체모델결과!$A$2:$A$910,0),7)</f>
        <v>59387.526925690836</v>
      </c>
      <c r="AC4" s="8">
        <f>INDEX(전체모델결과!$A$2:$I$910,MATCH(GLM1차!$A4&amp;"_"&amp;GLM1차!AC$3,전체모델결과!$A$2:$A$910,0),7)</f>
        <v>58542.112485784615</v>
      </c>
      <c r="AD4" s="8">
        <f>INDEX(전체모델결과!$A$2:$I$910,MATCH(GLM1차!$A4&amp;"_"&amp;GLM1차!AD$3,전체모델결과!$A$2:$A$910,0),7)</f>
        <v>57708.732990119868</v>
      </c>
      <c r="AE4" s="8">
        <f>INDEX(전체모델결과!$A$2:$I$910,MATCH(GLM1차!$A4&amp;"_"&amp;GLM1차!AE$3,전체모델결과!$A$2:$A$910,0),7)</f>
        <v>56887.217114579435</v>
      </c>
      <c r="AG4" s="3">
        <f>(W4-실제값!W4)^2</f>
        <v>222265.26271847246</v>
      </c>
      <c r="AH4" s="3">
        <f>(X4-실제값!X4)^2</f>
        <v>531853.31441002188</v>
      </c>
      <c r="AI4" s="3">
        <f>(Y4-실제값!Y4)^2</f>
        <v>562297.76504236017</v>
      </c>
      <c r="AJ4" s="3">
        <f>(Z4-실제값!Z4)^2</f>
        <v>772701.9471036765</v>
      </c>
      <c r="AK4" s="3">
        <f>(AA4-실제값!AA4)^2</f>
        <v>11203904.595998313</v>
      </c>
      <c r="AL4" s="3">
        <f>(AB4-실제값!AB4)^2</f>
        <v>707358.76616187813</v>
      </c>
      <c r="AM4" s="3">
        <f>(AC4-실제값!AC4)^2</f>
        <v>6764790.3025039453</v>
      </c>
      <c r="AN4" s="3">
        <f>(AD4-실제값!AD4)^2</f>
        <v>2548863.1216708473</v>
      </c>
    </row>
    <row r="5" spans="1:41" x14ac:dyDescent="0.3">
      <c r="A5" s="1">
        <v>1</v>
      </c>
      <c r="B5" s="2">
        <v>6839.3473391891848</v>
      </c>
      <c r="C5" s="2">
        <v>6113.3922204265373</v>
      </c>
      <c r="D5" s="2">
        <v>6058.0622767828045</v>
      </c>
      <c r="E5" s="2">
        <v>5779.5204906106701</v>
      </c>
      <c r="F5" s="2">
        <v>5730.6936102061736</v>
      </c>
      <c r="G5" s="2">
        <v>5648.6255862893622</v>
      </c>
      <c r="H5" s="2">
        <v>5655.5801539449512</v>
      </c>
      <c r="I5" s="2">
        <v>5387.7039021283726</v>
      </c>
      <c r="J5" s="2">
        <v>5230.8413393177916</v>
      </c>
      <c r="K5" s="2">
        <v>5232.455706153658</v>
      </c>
      <c r="L5" s="2">
        <v>5357.3895710613642</v>
      </c>
      <c r="M5" s="2">
        <v>4791.4686565875918</v>
      </c>
      <c r="N5" s="2">
        <v>5180.1515492211547</v>
      </c>
      <c r="O5" s="2">
        <v>5324.8615101887808</v>
      </c>
      <c r="P5" s="2">
        <v>4655.8508500139014</v>
      </c>
      <c r="Q5" s="2">
        <v>4525.9826399602316</v>
      </c>
      <c r="R5" s="2">
        <v>4533.3307549202118</v>
      </c>
      <c r="S5" s="2">
        <v>4432.5984638586669</v>
      </c>
      <c r="T5" s="2">
        <v>4586.2094883306472</v>
      </c>
      <c r="U5" s="2">
        <v>3945.8853297548894</v>
      </c>
      <c r="V5" s="2">
        <v>4520.5009598970873</v>
      </c>
      <c r="W5" s="8">
        <f>INDEX(전체모델결과!$A$2:$I$910,MATCH(GLM1차!$A5&amp;"_"&amp;GLM1차!W$3,전체모델결과!$A$2:$A$910,0),7)</f>
        <v>4138.8026192083498</v>
      </c>
      <c r="X5" s="8">
        <f>INDEX(전체모델결과!$A$2:$I$910,MATCH(GLM1차!$A5&amp;"_"&amp;GLM1차!X$3,전체모델결과!$A$2:$A$910,0),7)</f>
        <v>4055.4834204172812</v>
      </c>
      <c r="Y5" s="8">
        <f>INDEX(전체모델결과!$A$2:$I$910,MATCH(GLM1차!$A5&amp;"_"&amp;GLM1차!Y$3,전체모델결과!$A$2:$A$910,0),7)</f>
        <v>3973.8415398087914</v>
      </c>
      <c r="Z5" s="8">
        <f>INDEX(전체모델결과!$A$2:$I$910,MATCH(GLM1차!$A5&amp;"_"&amp;GLM1차!Z$3,전체모델결과!$A$2:$A$910,0),7)</f>
        <v>3893.8432109001119</v>
      </c>
      <c r="AA5" s="8">
        <f>INDEX(전체모델결과!$A$2:$I$910,MATCH(GLM1차!$A5&amp;"_"&amp;GLM1차!AA$3,전체모델결과!$A$2:$A$910,0),7)</f>
        <v>3815.4553469694824</v>
      </c>
      <c r="AB5" s="8">
        <f>INDEX(전체모델결과!$A$2:$I$910,MATCH(GLM1차!$A5&amp;"_"&amp;GLM1차!AB$3,전체모델결과!$A$2:$A$910,0),7)</f>
        <v>3738.6455273716101</v>
      </c>
      <c r="AC5" s="8">
        <f>INDEX(전체모델결과!$A$2:$I$910,MATCH(GLM1차!$A5&amp;"_"&amp;GLM1차!AC$3,전체모델결과!$A$2:$A$910,0),7)</f>
        <v>3663.3819841287846</v>
      </c>
      <c r="AD5" s="8">
        <f>INDEX(전체모델결과!$A$2:$I$910,MATCH(GLM1차!$A5&amp;"_"&amp;GLM1차!AD$3,전체모델결과!$A$2:$A$910,0),7)</f>
        <v>3589.6335887917712</v>
      </c>
      <c r="AE5" s="8">
        <f>INDEX(전체모델결과!$A$2:$I$910,MATCH(GLM1차!$A5&amp;"_"&amp;GLM1차!AE$3,전체모델결과!$A$2:$A$910,0),7)</f>
        <v>3517.3698395654683</v>
      </c>
      <c r="AG5" s="3">
        <f>(W5-실제값!W5)^2</f>
        <v>19458.776247961978</v>
      </c>
      <c r="AH5" s="3">
        <f>(X5-실제값!X5)^2</f>
        <v>29799.566981922457</v>
      </c>
      <c r="AI5" s="3">
        <f>(Y5-실제값!Y5)^2</f>
        <v>26273.586233609774</v>
      </c>
      <c r="AJ5" s="3">
        <f>(Z5-실제값!Z5)^2</f>
        <v>73883.266061649905</v>
      </c>
      <c r="AK5" s="3">
        <f>(AA5-실제값!AA5)^2</f>
        <v>33590.875168413477</v>
      </c>
      <c r="AL5" s="3">
        <f>(AB5-실제값!AB5)^2</f>
        <v>93727.067448199465</v>
      </c>
      <c r="AM5" s="3">
        <f>(AC5-실제값!AC5)^2</f>
        <v>1057141.363548246</v>
      </c>
      <c r="AN5" s="3">
        <f>(AD5-실제값!AD5)^2</f>
        <v>1412960.2246281486</v>
      </c>
    </row>
    <row r="6" spans="1:41" x14ac:dyDescent="0.3">
      <c r="A6" s="1">
        <v>2</v>
      </c>
      <c r="B6" s="2">
        <v>4701.4940093401856</v>
      </c>
      <c r="C6" s="2">
        <v>4388.9051813565648</v>
      </c>
      <c r="D6" s="2">
        <v>4017.3179313606674</v>
      </c>
      <c r="E6" s="2">
        <v>3934.6370084571417</v>
      </c>
      <c r="F6" s="2">
        <v>4100.8502393605186</v>
      </c>
      <c r="G6" s="2">
        <v>3817.3657091481409</v>
      </c>
      <c r="H6" s="2">
        <v>3845.0459203056353</v>
      </c>
      <c r="I6" s="2">
        <v>3693.4859481161875</v>
      </c>
      <c r="J6" s="2">
        <v>3730.3295721305458</v>
      </c>
      <c r="K6" s="2">
        <v>3298.0573417537389</v>
      </c>
      <c r="L6" s="2">
        <v>3661.7913474137176</v>
      </c>
      <c r="M6" s="2">
        <v>3292.6719471249985</v>
      </c>
      <c r="N6" s="2">
        <v>3274.0937446735579</v>
      </c>
      <c r="O6" s="2">
        <v>3330.7342112456454</v>
      </c>
      <c r="P6" s="2">
        <v>3161.5719638882942</v>
      </c>
      <c r="Q6" s="2">
        <v>3153.2965084063339</v>
      </c>
      <c r="R6" s="2">
        <v>3008.5308726296644</v>
      </c>
      <c r="S6" s="2">
        <v>3055.2743898941671</v>
      </c>
      <c r="T6" s="2">
        <v>2891.0371419056823</v>
      </c>
      <c r="U6" s="2">
        <v>2768.6212150301512</v>
      </c>
      <c r="V6" s="2">
        <v>2773.7575549841395</v>
      </c>
      <c r="W6" s="8">
        <f>INDEX(전체모델결과!$A$2:$I$910,MATCH(GLM1차!$A6&amp;"_"&amp;GLM1차!W$3,전체모델결과!$A$2:$A$910,0),7)</f>
        <v>2687.4434682951814</v>
      </c>
      <c r="X6" s="8">
        <f>INDEX(전체모델결과!$A$2:$I$910,MATCH(GLM1차!$A6&amp;"_"&amp;GLM1차!X$3,전체모델결과!$A$2:$A$910,0),7)</f>
        <v>2624.8077854627195</v>
      </c>
      <c r="Y6" s="8">
        <f>INDEX(전체모델결과!$A$2:$I$910,MATCH(GLM1차!$A6&amp;"_"&amp;GLM1차!Y$3,전체모델결과!$A$2:$A$910,0),7)</f>
        <v>2563.6319393896624</v>
      </c>
      <c r="Z6" s="8">
        <f>INDEX(전체모델결과!$A$2:$I$910,MATCH(GLM1차!$A6&amp;"_"&amp;GLM1차!Z$3,전체모델결과!$A$2:$A$910,0),7)</f>
        <v>2503.8819059660045</v>
      </c>
      <c r="AA6" s="8">
        <f>INDEX(전체모델결과!$A$2:$I$910,MATCH(GLM1차!$A6&amp;"_"&amp;GLM1차!AA$3,전체모델결과!$A$2:$A$910,0),7)</f>
        <v>2445.5244540745375</v>
      </c>
      <c r="AB6" s="8">
        <f>INDEX(전체모델결과!$A$2:$I$910,MATCH(GLM1차!$A6&amp;"_"&amp;GLM1차!AB$3,전체모델결과!$A$2:$A$910,0),7)</f>
        <v>2388.5271271087681</v>
      </c>
      <c r="AC6" s="8">
        <f>INDEX(전체모델결과!$A$2:$I$910,MATCH(GLM1차!$A6&amp;"_"&amp;GLM1차!AC$3,전체모델결과!$A$2:$A$910,0),7)</f>
        <v>2332.858224921491</v>
      </c>
      <c r="AD6" s="8">
        <f>INDEX(전체모델결과!$A$2:$I$910,MATCH(GLM1차!$A6&amp;"_"&amp;GLM1차!AD$3,전체모델결과!$A$2:$A$910,0),7)</f>
        <v>2278.4867861942535</v>
      </c>
      <c r="AE6" s="8">
        <f>INDEX(전체모델결과!$A$2:$I$910,MATCH(GLM1차!$A6&amp;"_"&amp;GLM1차!AE$3,전체모델결과!$A$2:$A$910,0),7)</f>
        <v>2225.382571217559</v>
      </c>
      <c r="AG6" s="3">
        <f>(W6-실제값!W6)^2</f>
        <v>16214.997223848144</v>
      </c>
      <c r="AH6" s="3">
        <f>(X6-실제값!X6)^2</f>
        <v>48215.72993693297</v>
      </c>
      <c r="AI6" s="3">
        <f>(Y6-실제값!Y6)^2</f>
        <v>170677.33628635562</v>
      </c>
      <c r="AJ6" s="3">
        <f>(Z6-실제값!Z6)^2</f>
        <v>1950.0627007243345</v>
      </c>
      <c r="AK6" s="3">
        <f>(AA6-실제값!AA6)^2</f>
        <v>9448.3558972287155</v>
      </c>
      <c r="AL6" s="3">
        <f>(AB6-실제값!AB6)^2</f>
        <v>56346.788786501354</v>
      </c>
      <c r="AM6" s="3">
        <f>(AC6-실제값!AC6)^2</f>
        <v>482828.41652852838</v>
      </c>
      <c r="AN6" s="3">
        <f>(AD6-실제값!AD6)^2</f>
        <v>1069392.1372301611</v>
      </c>
    </row>
    <row r="7" spans="1:41" x14ac:dyDescent="0.3">
      <c r="A7" s="1">
        <v>3</v>
      </c>
      <c r="B7" s="2">
        <v>3480.0646490263516</v>
      </c>
      <c r="C7" s="2">
        <v>3559.9939260123269</v>
      </c>
      <c r="D7" s="2">
        <v>3257.8705627879744</v>
      </c>
      <c r="E7" s="2">
        <v>2878.1787173720763</v>
      </c>
      <c r="F7" s="2">
        <v>3056.872830688294</v>
      </c>
      <c r="G7" s="2">
        <v>2854.937044118913</v>
      </c>
      <c r="H7" s="2">
        <v>2889.5161661774723</v>
      </c>
      <c r="I7" s="2">
        <v>2761.4781322092581</v>
      </c>
      <c r="J7" s="2">
        <v>2966.4029470619648</v>
      </c>
      <c r="K7" s="2">
        <v>2517.262391327451</v>
      </c>
      <c r="L7" s="2">
        <v>2557.8871272827364</v>
      </c>
      <c r="M7" s="2">
        <v>2488.3197211743109</v>
      </c>
      <c r="N7" s="2">
        <v>2456.2291815960875</v>
      </c>
      <c r="O7" s="2">
        <v>2541.1579934187316</v>
      </c>
      <c r="P7" s="2">
        <v>2431.8258137174944</v>
      </c>
      <c r="Q7" s="2">
        <v>2434.2643283182406</v>
      </c>
      <c r="R7" s="2">
        <v>2345.6050433959817</v>
      </c>
      <c r="S7" s="2">
        <v>2234.6133356270143</v>
      </c>
      <c r="T7" s="2">
        <v>2117.9377029733291</v>
      </c>
      <c r="U7" s="2">
        <v>2098.8611237298742</v>
      </c>
      <c r="V7" s="2">
        <v>2263.3605235085683</v>
      </c>
      <c r="W7" s="8">
        <f>INDEX(전체모델결과!$A$2:$I$910,MATCH(GLM1차!$A7&amp;"_"&amp;GLM1차!W$3,전체모델결과!$A$2:$A$910,0),7)</f>
        <v>2038.0343839540287</v>
      </c>
      <c r="X7" s="8">
        <f>INDEX(전체모델결과!$A$2:$I$910,MATCH(GLM1차!$A7&amp;"_"&amp;GLM1차!X$3,전체모델결과!$A$2:$A$910,0),7)</f>
        <v>1990.0826480061921</v>
      </c>
      <c r="Y7" s="8">
        <f>INDEX(전체모델결과!$A$2:$I$910,MATCH(GLM1차!$A7&amp;"_"&amp;GLM1차!Y$3,전체모델결과!$A$2:$A$910,0),7)</f>
        <v>1943.2591408058754</v>
      </c>
      <c r="Z7" s="8">
        <f>INDEX(전체모델결과!$A$2:$I$910,MATCH(GLM1차!$A7&amp;"_"&amp;GLM1차!Z$3,전체모델결과!$A$2:$A$910,0),7)</f>
        <v>1897.5373169093825</v>
      </c>
      <c r="AA7" s="8">
        <f>INDEX(전체모델결과!$A$2:$I$910,MATCH(GLM1차!$A7&amp;"_"&amp;GLM1차!AA$3,전체모델결과!$A$2:$A$910,0),7)</f>
        <v>1852.8912554454569</v>
      </c>
      <c r="AB7" s="8">
        <f>INDEX(전체모델결과!$A$2:$I$910,MATCH(GLM1차!$A7&amp;"_"&amp;GLM1차!AB$3,전체모델결과!$A$2:$A$910,0),7)</f>
        <v>1809.2956454200764</v>
      </c>
      <c r="AC7" s="8">
        <f>INDEX(전체모델결과!$A$2:$I$910,MATCH(GLM1차!$A7&amp;"_"&amp;GLM1차!AC$3,전체모델결과!$A$2:$A$910,0),7)</f>
        <v>1766.725771367004</v>
      </c>
      <c r="AD7" s="8">
        <f>INDEX(전체모델결과!$A$2:$I$910,MATCH(GLM1차!$A7&amp;"_"&amp;GLM1차!AD$3,전체모델결과!$A$2:$A$910,0),7)</f>
        <v>1725.1574993359568</v>
      </c>
      <c r="AE7" s="8">
        <f>INDEX(전체모델결과!$A$2:$I$910,MATCH(GLM1차!$A7&amp;"_"&amp;GLM1차!AE$3,전체모델결과!$A$2:$A$910,0),7)</f>
        <v>1684.5672632104538</v>
      </c>
      <c r="AG7" s="3">
        <f>(W7-실제값!W7)^2</f>
        <v>68767.722037941348</v>
      </c>
      <c r="AH7" s="3">
        <f>(X7-실제값!X7)^2</f>
        <v>70312.572085191103</v>
      </c>
      <c r="AI7" s="3">
        <f>(Y7-실제값!Y7)^2</f>
        <v>69553.23444500842</v>
      </c>
      <c r="AJ7" s="3">
        <f>(Z7-실제값!Z7)^2</f>
        <v>0.10769480635593383</v>
      </c>
      <c r="AK7" s="3">
        <f>(AA7-실제값!AA7)^2</f>
        <v>28738.878794253662</v>
      </c>
      <c r="AL7" s="3">
        <f>(AB7-실제값!AB7)^2</f>
        <v>106959.46858199009</v>
      </c>
      <c r="AM7" s="3">
        <f>(AC7-실제값!AC7)^2</f>
        <v>208643.65439120668</v>
      </c>
      <c r="AN7" s="3">
        <f>(AD7-실제값!AD7)^2</f>
        <v>404165.40991290112</v>
      </c>
    </row>
    <row r="8" spans="1:41" x14ac:dyDescent="0.3">
      <c r="A8" s="1">
        <v>4</v>
      </c>
      <c r="B8" s="2">
        <v>2865.8427026107765</v>
      </c>
      <c r="C8" s="2">
        <v>2703.4091441809196</v>
      </c>
      <c r="D8" s="2">
        <v>2468.2281235010496</v>
      </c>
      <c r="E8" s="2">
        <v>2323.5320634907466</v>
      </c>
      <c r="F8" s="2">
        <v>2337.0529384365364</v>
      </c>
      <c r="G8" s="2">
        <v>2141.5737222376642</v>
      </c>
      <c r="H8" s="2">
        <v>2419.0878166418761</v>
      </c>
      <c r="I8" s="2">
        <v>2355.4674648413552</v>
      </c>
      <c r="J8" s="2">
        <v>2212.9446159952267</v>
      </c>
      <c r="K8" s="2">
        <v>2116.0694693553874</v>
      </c>
      <c r="L8" s="2">
        <v>2068.3887615195499</v>
      </c>
      <c r="M8" s="2">
        <v>1936.0089620632887</v>
      </c>
      <c r="N8" s="2">
        <v>2023.4810625596899</v>
      </c>
      <c r="O8" s="2">
        <v>1912.4911044761184</v>
      </c>
      <c r="P8" s="2">
        <v>1792.7049175781317</v>
      </c>
      <c r="Q8" s="2">
        <v>1765.1712896379925</v>
      </c>
      <c r="R8" s="2">
        <v>1794.6428505379117</v>
      </c>
      <c r="S8" s="2">
        <v>1969.0235027825252</v>
      </c>
      <c r="T8" s="2">
        <v>1808.2082589479537</v>
      </c>
      <c r="U8" s="2">
        <v>1886.1796701281767</v>
      </c>
      <c r="V8" s="2">
        <v>1662.5157804811279</v>
      </c>
      <c r="W8" s="8">
        <f>INDEX(전체모델결과!$A$2:$I$910,MATCH(GLM1차!$A8&amp;"_"&amp;GLM1차!W$3,전체모델결과!$A$2:$A$910,0),7)</f>
        <v>1640.8429282018026</v>
      </c>
      <c r="X8" s="8">
        <f>INDEX(전체모델결과!$A$2:$I$910,MATCH(GLM1차!$A8&amp;"_"&amp;GLM1차!X$3,전체모델결과!$A$2:$A$910,0),7)</f>
        <v>1604.2838924855139</v>
      </c>
      <c r="Y8" s="8">
        <f>INDEX(전체모델결과!$A$2:$I$910,MATCH(GLM1차!$A8&amp;"_"&amp;GLM1차!Y$3,전체모델결과!$A$2:$A$910,0),7)</f>
        <v>1568.539415597211</v>
      </c>
      <c r="Z8" s="8">
        <f>INDEX(전체모델결과!$A$2:$I$910,MATCH(GLM1차!$A8&amp;"_"&amp;GLM1차!Z$3,전체모델결과!$A$2:$A$910,0),7)</f>
        <v>1533.591348642339</v>
      </c>
      <c r="AA8" s="8">
        <f>INDEX(전체모델결과!$A$2:$I$910,MATCH(GLM1차!$A8&amp;"_"&amp;GLM1차!AA$3,전체모델결과!$A$2:$A$910,0),7)</f>
        <v>1499.4219470953853</v>
      </c>
      <c r="AB8" s="8">
        <f>INDEX(전체모델결과!$A$2:$I$910,MATCH(GLM1차!$A8&amp;"_"&amp;GLM1차!AB$3,전체모델결과!$A$2:$A$910,0),7)</f>
        <v>1466.0138617902783</v>
      </c>
      <c r="AC8" s="8">
        <f>INDEX(전체모델결과!$A$2:$I$910,MATCH(GLM1차!$A8&amp;"_"&amp;GLM1차!AC$3,전체모델결과!$A$2:$A$910,0),7)</f>
        <v>1433.3501301115241</v>
      </c>
      <c r="AD8" s="8">
        <f>INDEX(전체모델결과!$A$2:$I$910,MATCH(GLM1차!$A8&amp;"_"&amp;GLM1차!AD$3,전체모델결과!$A$2:$A$910,0),7)</f>
        <v>1401.4141673816109</v>
      </c>
      <c r="AE8" s="8">
        <f>INDEX(전체모델결과!$A$2:$I$910,MATCH(GLM1차!$A8&amp;"_"&amp;GLM1차!AE$3,전체모델결과!$A$2:$A$910,0),7)</f>
        <v>1370.1897584403084</v>
      </c>
      <c r="AG8" s="3">
        <f>(W8-실제값!W8)^2</f>
        <v>800.68216090789963</v>
      </c>
      <c r="AH8" s="3">
        <f>(X8-실제값!X8)^2</f>
        <v>170.03045414203123</v>
      </c>
      <c r="AI8" s="3">
        <f>(Y8-실제값!Y8)^2</f>
        <v>13995.07139689201</v>
      </c>
      <c r="AJ8" s="3">
        <f>(Z8-실제값!Z8)^2</f>
        <v>680.4389107531681</v>
      </c>
      <c r="AK8" s="3">
        <f>(AA8-실제값!AA8)^2</f>
        <v>223.4301836206273</v>
      </c>
      <c r="AL8" s="3">
        <f>(AB8-실제값!AB8)^2</f>
        <v>33072.322792059058</v>
      </c>
      <c r="AM8" s="3">
        <f>(AC8-실제값!AC8)^2</f>
        <v>94677.048563920995</v>
      </c>
      <c r="AN8" s="3">
        <f>(AD8-실제값!AD8)^2</f>
        <v>150061.83448859362</v>
      </c>
    </row>
    <row r="9" spans="1:41" x14ac:dyDescent="0.3">
      <c r="A9" s="1">
        <v>5</v>
      </c>
      <c r="B9" s="2">
        <v>2482.162907116935</v>
      </c>
      <c r="C9" s="2">
        <v>2601.0110897832146</v>
      </c>
      <c r="D9" s="2">
        <v>2267.2880739397551</v>
      </c>
      <c r="E9" s="2">
        <v>2277.9464070306058</v>
      </c>
      <c r="F9" s="2">
        <v>2170.7548277252363</v>
      </c>
      <c r="G9" s="2">
        <v>2103.4630069828695</v>
      </c>
      <c r="H9" s="2">
        <v>1899.7442902530788</v>
      </c>
      <c r="I9" s="2">
        <v>1863.3358560495001</v>
      </c>
      <c r="J9" s="2">
        <v>1940.8385452986165</v>
      </c>
      <c r="K9" s="2">
        <v>1807.6360273322459</v>
      </c>
      <c r="L9" s="2">
        <v>1711.8792565975698</v>
      </c>
      <c r="M9" s="2">
        <v>2000.5546728249158</v>
      </c>
      <c r="N9" s="2">
        <v>1680.6529654352948</v>
      </c>
      <c r="O9" s="2">
        <v>1533.7896617262606</v>
      </c>
      <c r="P9" s="2">
        <v>1538.307221079348</v>
      </c>
      <c r="Q9" s="2">
        <v>1405.5454742116794</v>
      </c>
      <c r="R9" s="2">
        <v>1565.1523594352566</v>
      </c>
      <c r="S9" s="2">
        <v>1423.6491829800079</v>
      </c>
      <c r="T9" s="2">
        <v>1494.4420910188956</v>
      </c>
      <c r="U9" s="2">
        <v>1402.9876714543425</v>
      </c>
      <c r="V9" s="2">
        <v>1567.4938475549097</v>
      </c>
      <c r="W9" s="8">
        <f>INDEX(전체모델결과!$A$2:$I$910,MATCH(GLM1차!$A9&amp;"_"&amp;GLM1차!W$3,전체모델결과!$A$2:$A$910,0),7)</f>
        <v>1308.599575763466</v>
      </c>
      <c r="X9" s="8">
        <f>INDEX(전체모델결과!$A$2:$I$910,MATCH(GLM1차!$A9&amp;"_"&amp;GLM1차!X$3,전체모델결과!$A$2:$A$910,0),7)</f>
        <v>1270.2490846654346</v>
      </c>
      <c r="Y9" s="8">
        <f>INDEX(전체모델결과!$A$2:$I$910,MATCH(GLM1차!$A9&amp;"_"&amp;GLM1차!Y$3,전체모델결과!$A$2:$A$910,0),7)</f>
        <v>1233.0225127514598</v>
      </c>
      <c r="Z9" s="8">
        <f>INDEX(전체모델결과!$A$2:$I$910,MATCH(GLM1차!$A9&amp;"_"&amp;GLM1차!Z$3,전체모델결과!$A$2:$A$910,0),7)</f>
        <v>1196.8869218688485</v>
      </c>
      <c r="AA9" s="8">
        <f>INDEX(전체모델결과!$A$2:$I$910,MATCH(GLM1차!$A9&amp;"_"&amp;GLM1차!AA$3,전체모델결과!$A$2:$A$910,0),7)</f>
        <v>1161.8103391672894</v>
      </c>
      <c r="AB9" s="8">
        <f>INDEX(전체모델결과!$A$2:$I$910,MATCH(GLM1차!$A9&amp;"_"&amp;GLM1차!AB$3,전체모델결과!$A$2:$A$910,0),7)</f>
        <v>1127.7617288092729</v>
      </c>
      <c r="AC9" s="8">
        <f>INDEX(전체모델결과!$A$2:$I$910,MATCH(GLM1차!$A9&amp;"_"&amp;GLM1차!AC$3,전체모델결과!$A$2:$A$910,0),7)</f>
        <v>1094.710964509447</v>
      </c>
      <c r="AD9" s="8">
        <f>INDEX(전체모델결과!$A$2:$I$910,MATCH(GLM1차!$A9&amp;"_"&amp;GLM1차!AD$3,전체모델결과!$A$2:$A$910,0),7)</f>
        <v>1062.6288028788708</v>
      </c>
      <c r="AE9" s="8">
        <f>INDEX(전체모델결과!$A$2:$I$910,MATCH(GLM1차!$A9&amp;"_"&amp;GLM1차!AE$3,전체모델결과!$A$2:$A$910,0),7)</f>
        <v>1031.4868575503756</v>
      </c>
      <c r="AG9" s="3">
        <f>(W9-실제값!W9)^2</f>
        <v>10049.248611601432</v>
      </c>
      <c r="AH9" s="3">
        <f>(X9-실제값!X9)^2</f>
        <v>35536.976163874169</v>
      </c>
      <c r="AI9" s="3">
        <f>(Y9-실제값!Y9)^2</f>
        <v>40662.88901449876</v>
      </c>
      <c r="AJ9" s="3">
        <f>(Z9-실제값!Z9)^2</f>
        <v>47497.958166359494</v>
      </c>
      <c r="AK9" s="3">
        <f>(AA9-실제값!AA9)^2</f>
        <v>86688.912660480273</v>
      </c>
      <c r="AL9" s="3">
        <f>(AB9-실제값!AB9)^2</f>
        <v>103426.10522787305</v>
      </c>
      <c r="AM9" s="3">
        <f>(AC9-실제값!AC9)^2</f>
        <v>320429.40371162863</v>
      </c>
      <c r="AN9" s="3">
        <f>(AD9-실제값!AD9)^2</f>
        <v>357583.15458007768</v>
      </c>
    </row>
    <row r="10" spans="1:41" x14ac:dyDescent="0.3">
      <c r="A10" s="1">
        <v>6</v>
      </c>
      <c r="B10" s="2">
        <v>2199.0673360816586</v>
      </c>
      <c r="C10" s="2">
        <v>2332.8037838657951</v>
      </c>
      <c r="D10" s="2">
        <v>2055.0700368838748</v>
      </c>
      <c r="E10" s="2">
        <v>1974.3920984232279</v>
      </c>
      <c r="F10" s="2">
        <v>1834.7328018117496</v>
      </c>
      <c r="G10" s="2">
        <v>1843.5250348289164</v>
      </c>
      <c r="H10" s="2">
        <v>1723.9227635795041</v>
      </c>
      <c r="I10" s="2">
        <v>1610.7004098129607</v>
      </c>
      <c r="J10" s="2">
        <v>1721.5109148324416</v>
      </c>
      <c r="K10" s="2">
        <v>1788.3157361133958</v>
      </c>
      <c r="L10" s="2">
        <v>1692.9099672586456</v>
      </c>
      <c r="M10" s="2">
        <v>1439.4798314655147</v>
      </c>
      <c r="N10" s="2">
        <v>1549.0923694469282</v>
      </c>
      <c r="O10" s="2">
        <v>1317.54413656971</v>
      </c>
      <c r="P10" s="2">
        <v>1346.2213272147612</v>
      </c>
      <c r="Q10" s="2">
        <v>1234.6463912121608</v>
      </c>
      <c r="R10" s="2">
        <v>1360.2717052132896</v>
      </c>
      <c r="S10" s="2">
        <v>1163.8017263821976</v>
      </c>
      <c r="T10" s="2">
        <v>1306.1538277338498</v>
      </c>
      <c r="U10" s="2">
        <v>1282.2700731781529</v>
      </c>
      <c r="V10" s="2">
        <v>1360.2452797825852</v>
      </c>
      <c r="W10" s="8">
        <f>INDEX(전체모델결과!$A$2:$I$910,MATCH(GLM1차!$A10&amp;"_"&amp;GLM1차!W$3,전체모델결과!$A$2:$A$910,0),7)</f>
        <v>1136.2728976488768</v>
      </c>
      <c r="X10" s="8">
        <f>INDEX(전체모델결과!$A$2:$I$910,MATCH(GLM1차!$A10&amp;"_"&amp;GLM1차!X$3,전체모델결과!$A$2:$A$910,0),7)</f>
        <v>1101.6305965109491</v>
      </c>
      <c r="Y10" s="8">
        <f>INDEX(전체모델결과!$A$2:$I$910,MATCH(GLM1차!$A10&amp;"_"&amp;GLM1차!Y$3,전체모델결과!$A$2:$A$910,0),7)</f>
        <v>1068.044458052447</v>
      </c>
      <c r="Z10" s="8">
        <f>INDEX(전체모델결과!$A$2:$I$910,MATCH(GLM1차!$A10&amp;"_"&amp;GLM1차!Z$3,전체모델결과!$A$2:$A$910,0),7)</f>
        <v>1035.4822823452685</v>
      </c>
      <c r="AA10" s="8">
        <f>INDEX(전체모델결과!$A$2:$I$910,MATCH(GLM1차!$A10&amp;"_"&amp;GLM1차!AA$3,전체모델결과!$A$2:$A$910,0),7)</f>
        <v>1003.9128511617764</v>
      </c>
      <c r="AB10" s="8">
        <f>INDEX(전체모델결과!$A$2:$I$910,MATCH(GLM1차!$A10&amp;"_"&amp;GLM1차!AB$3,전체모델결과!$A$2:$A$910,0),7)</f>
        <v>973.30589804501847</v>
      </c>
      <c r="AC10" s="8">
        <f>INDEX(전체모델결과!$A$2:$I$910,MATCH(GLM1차!$A10&amp;"_"&amp;GLM1차!AC$3,전체모델결과!$A$2:$A$910,0),7)</f>
        <v>943.63207929148143</v>
      </c>
      <c r="AD10" s="8">
        <f>INDEX(전체모델결과!$A$2:$I$910,MATCH(GLM1차!$A10&amp;"_"&amp;GLM1차!AD$3,전체모델결과!$A$2:$A$910,0),7)</f>
        <v>914.86294581847153</v>
      </c>
      <c r="AE10" s="8">
        <f>INDEX(전체모델결과!$A$2:$I$910,MATCH(GLM1차!$A10&amp;"_"&amp;GLM1차!AE$3,전체모델결과!$A$2:$A$910,0),7)</f>
        <v>886.97091588925935</v>
      </c>
      <c r="AG10" s="3">
        <f>(W10-실제값!W10)^2</f>
        <v>55733.432483806871</v>
      </c>
      <c r="AH10" s="3">
        <f>(X10-실제값!X10)^2</f>
        <v>4882.7225942130926</v>
      </c>
      <c r="AI10" s="3">
        <f>(Y10-실제값!Y10)^2</f>
        <v>17960.757286386106</v>
      </c>
      <c r="AJ10" s="3">
        <f>(Z10-실제값!Z10)^2</f>
        <v>67153.440968268435</v>
      </c>
      <c r="AK10" s="3">
        <f>(AA10-실제값!AA10)^2</f>
        <v>39835.491717874938</v>
      </c>
      <c r="AL10" s="3">
        <f>(AB10-실제값!AB10)^2</f>
        <v>180929.17343036333</v>
      </c>
      <c r="AM10" s="3">
        <f>(AC10-실제값!AC10)^2</f>
        <v>197817.97240037768</v>
      </c>
      <c r="AN10" s="3">
        <f>(AD10-실제값!AD10)^2</f>
        <v>183145.67152334255</v>
      </c>
    </row>
    <row r="11" spans="1:41" x14ac:dyDescent="0.3">
      <c r="A11" s="1">
        <v>7</v>
      </c>
      <c r="B11" s="2">
        <v>2142.1907096307605</v>
      </c>
      <c r="C11" s="2">
        <v>2096.7596051830628</v>
      </c>
      <c r="D11" s="2">
        <v>1882.0853959701903</v>
      </c>
      <c r="E11" s="2">
        <v>2030.2086801475339</v>
      </c>
      <c r="F11" s="2">
        <v>1808.8335722022161</v>
      </c>
      <c r="G11" s="2">
        <v>1642.2417432556033</v>
      </c>
      <c r="H11" s="2">
        <v>1469.9034073317855</v>
      </c>
      <c r="I11" s="2">
        <v>1593.2304747230721</v>
      </c>
      <c r="J11" s="2">
        <v>1527.5598621757174</v>
      </c>
      <c r="K11" s="2">
        <v>1580.6137867518937</v>
      </c>
      <c r="L11" s="2">
        <v>1471.1560774442946</v>
      </c>
      <c r="M11" s="2">
        <v>1455.9842063075259</v>
      </c>
      <c r="N11" s="2">
        <v>1497.2365692551907</v>
      </c>
      <c r="O11" s="2">
        <v>1382.8147216704881</v>
      </c>
      <c r="P11" s="2">
        <v>1260.5235343389124</v>
      </c>
      <c r="Q11" s="2">
        <v>1303.6863709410613</v>
      </c>
      <c r="R11" s="2">
        <v>1234.5371830910933</v>
      </c>
      <c r="S11" s="2">
        <v>1381.0381231253648</v>
      </c>
      <c r="T11" s="2">
        <v>1204.0323033238769</v>
      </c>
      <c r="U11" s="2">
        <v>1293.2440927646612</v>
      </c>
      <c r="V11" s="2">
        <v>1136.9503168702988</v>
      </c>
      <c r="W11" s="8">
        <f>INDEX(전체모델결과!$A$2:$I$910,MATCH(GLM1차!$A11&amp;"_"&amp;GLM1차!W$3,전체모델결과!$A$2:$A$910,0),7)</f>
        <v>1106.3500777213503</v>
      </c>
      <c r="X11" s="8">
        <f>INDEX(전체모델결과!$A$2:$I$910,MATCH(GLM1차!$A11&amp;"_"&amp;GLM1차!X$3,전체모델결과!$A$2:$A$910,0),7)</f>
        <v>1074.901520913852</v>
      </c>
      <c r="Y11" s="8">
        <f>INDEX(전체모델결과!$A$2:$I$910,MATCH(GLM1차!$A11&amp;"_"&amp;GLM1차!Y$3,전체모델결과!$A$2:$A$910,0),7)</f>
        <v>1044.346905133873</v>
      </c>
      <c r="Z11" s="8">
        <f>INDEX(전체모델결과!$A$2:$I$910,MATCH(GLM1차!$A11&amp;"_"&amp;GLM1차!Z$3,전체모델결과!$A$2:$A$910,0),7)</f>
        <v>1014.6608196585757</v>
      </c>
      <c r="AA11" s="8">
        <f>INDEX(전체모델결과!$A$2:$I$910,MATCH(GLM1차!$A11&amp;"_"&amp;GLM1차!AA$3,전체모델결과!$A$2:$A$910,0),7)</f>
        <v>985.81857607769291</v>
      </c>
      <c r="AB11" s="8">
        <f>INDEX(전체모델결과!$A$2:$I$910,MATCH(GLM1차!$A11&amp;"_"&amp;GLM1차!AB$3,전체모델결과!$A$2:$A$910,0),7)</f>
        <v>957.79618776140171</v>
      </c>
      <c r="AC11" s="8">
        <f>INDEX(전체모델결과!$A$2:$I$910,MATCH(GLM1차!$A11&amp;"_"&amp;GLM1차!AC$3,전체모델결과!$A$2:$A$910,0),7)</f>
        <v>930.57034991190483</v>
      </c>
      <c r="AD11" s="8">
        <f>INDEX(전체모델결과!$A$2:$I$910,MATCH(GLM1차!$A11&amp;"_"&amp;GLM1차!AD$3,전체모델결과!$A$2:$A$910,0),7)</f>
        <v>904.11842018198342</v>
      </c>
      <c r="AE11" s="8">
        <f>INDEX(전체모델결과!$A$2:$I$910,MATCH(GLM1차!$A11&amp;"_"&amp;GLM1차!AE$3,전체모델결과!$A$2:$A$910,0),7)</f>
        <v>878.41839984451462</v>
      </c>
      <c r="AG11" s="3">
        <f>(W11-실제값!W11)^2</f>
        <v>38709.866907038566</v>
      </c>
      <c r="AH11" s="3">
        <f>(X11-실제값!X11)^2</f>
        <v>48437.565871606603</v>
      </c>
      <c r="AI11" s="3">
        <f>(Y11-실제값!Y11)^2</f>
        <v>16509.249326597495</v>
      </c>
      <c r="AJ11" s="3">
        <f>(Z11-실제값!Z11)^2</f>
        <v>25703.44255349279</v>
      </c>
      <c r="AK11" s="3">
        <f>(AA11-실제값!AA11)^2</f>
        <v>27948.22781420518</v>
      </c>
      <c r="AL11" s="3">
        <f>(AB11-실제값!AB11)^2</f>
        <v>75561.377978903169</v>
      </c>
      <c r="AM11" s="3">
        <f>(AC11-실제값!AC11)^2</f>
        <v>41820.239253475062</v>
      </c>
      <c r="AN11" s="3">
        <f>(AD11-실제값!AD11)^2</f>
        <v>129728.17374062592</v>
      </c>
    </row>
    <row r="12" spans="1:41" x14ac:dyDescent="0.3">
      <c r="A12" s="1">
        <v>8</v>
      </c>
      <c r="B12" s="2">
        <v>2331.5176086007123</v>
      </c>
      <c r="C12" s="2">
        <v>2002.3979820441762</v>
      </c>
      <c r="D12" s="2">
        <v>1967.606121671043</v>
      </c>
      <c r="E12" s="2">
        <v>1711.1294022492905</v>
      </c>
      <c r="F12" s="2">
        <v>1830.2498037205376</v>
      </c>
      <c r="G12" s="2">
        <v>1634.8616420357753</v>
      </c>
      <c r="H12" s="2">
        <v>1593.0613546108495</v>
      </c>
      <c r="I12" s="2">
        <v>1673.382768794763</v>
      </c>
      <c r="J12" s="2">
        <v>1569.8361015949652</v>
      </c>
      <c r="K12" s="2">
        <v>1464.450096770247</v>
      </c>
      <c r="L12" s="2">
        <v>1480.3317105059816</v>
      </c>
      <c r="M12" s="2">
        <v>1531.5722561273781</v>
      </c>
      <c r="N12" s="2">
        <v>1424.4660962547687</v>
      </c>
      <c r="O12" s="2">
        <v>1404.9348021345857</v>
      </c>
      <c r="P12" s="2">
        <v>1293.2026868130185</v>
      </c>
      <c r="Q12" s="2">
        <v>1240.9813987211332</v>
      </c>
      <c r="R12" s="2">
        <v>1324.5283071958679</v>
      </c>
      <c r="S12" s="2">
        <v>1149.8800914931619</v>
      </c>
      <c r="T12" s="2">
        <v>1243.8673743466125</v>
      </c>
      <c r="U12" s="2">
        <v>1210.461805712808</v>
      </c>
      <c r="V12" s="2">
        <v>1270.5931303674081</v>
      </c>
      <c r="W12" s="8">
        <f>INDEX(전체모델결과!$A$2:$I$910,MATCH(GLM1차!$A12&amp;"_"&amp;GLM1차!W$3,전체모델결과!$A$2:$A$910,0),7)</f>
        <v>1097.110079530202</v>
      </c>
      <c r="X12" s="8">
        <f>INDEX(전체모델결과!$A$2:$I$910,MATCH(GLM1차!$A12&amp;"_"&amp;GLM1차!X$3,전체모델결과!$A$2:$A$910,0),7)</f>
        <v>1065.296516324039</v>
      </c>
      <c r="Y12" s="8">
        <f>INDEX(전체모델결과!$A$2:$I$910,MATCH(GLM1차!$A12&amp;"_"&amp;GLM1차!Y$3,전체모델결과!$A$2:$A$910,0),7)</f>
        <v>1034.4054702132562</v>
      </c>
      <c r="Z12" s="8">
        <f>INDEX(전체모델결과!$A$2:$I$910,MATCH(GLM1차!$A12&amp;"_"&amp;GLM1차!Z$3,전체모델결과!$A$2:$A$910,0),7)</f>
        <v>1004.4101904127808</v>
      </c>
      <c r="AA12" s="8">
        <f>INDEX(전체모델결과!$A$2:$I$910,MATCH(GLM1차!$A12&amp;"_"&amp;GLM1차!AA$3,전체모델결과!$A$2:$A$910,0),7)</f>
        <v>975.28470184623086</v>
      </c>
      <c r="AB12" s="8">
        <f>INDEX(전체모델결과!$A$2:$I$910,MATCH(GLM1차!$A12&amp;"_"&amp;GLM1차!AB$3,전체모델결과!$A$2:$A$910,0),7)</f>
        <v>947.003782652165</v>
      </c>
      <c r="AC12" s="8">
        <f>INDEX(전체모델결과!$A$2:$I$910,MATCH(GLM1차!$A12&amp;"_"&amp;GLM1차!AC$3,전체모델결과!$A$2:$A$910,0),7)</f>
        <v>919.54294234270287</v>
      </c>
      <c r="AD12" s="8">
        <f>INDEX(전체모델결과!$A$2:$I$910,MATCH(GLM1차!$A12&amp;"_"&amp;GLM1차!AD$3,전체모델결과!$A$2:$A$910,0),7)</f>
        <v>892.87840059542384</v>
      </c>
      <c r="AE12" s="8">
        <f>INDEX(전체모델결과!$A$2:$I$910,MATCH(GLM1차!$A12&amp;"_"&amp;GLM1차!AE$3,전체모델결과!$A$2:$A$910,0),7)</f>
        <v>866.98706666025123</v>
      </c>
      <c r="AG12" s="3">
        <f>(W12-실제값!W12)^2</f>
        <v>66180.319274177338</v>
      </c>
      <c r="AH12" s="3">
        <f>(X12-실제값!X12)^2</f>
        <v>14153.144039973522</v>
      </c>
      <c r="AI12" s="3">
        <f>(Y12-실제값!Y12)^2</f>
        <v>11418.855388509646</v>
      </c>
      <c r="AJ12" s="3">
        <f>(Z12-실제값!Z12)^2</f>
        <v>41690.052959761924</v>
      </c>
      <c r="AK12" s="3">
        <f>(AA12-실제값!AA12)^2</f>
        <v>1429.6655365129657</v>
      </c>
      <c r="AL12" s="3">
        <f>(AB12-실제값!AB12)^2</f>
        <v>34458.029605929158</v>
      </c>
      <c r="AM12" s="3">
        <f>(AC12-실제값!AC12)^2</f>
        <v>117852.21546602347</v>
      </c>
      <c r="AN12" s="3">
        <f>(AD12-실제값!AD12)^2</f>
        <v>79081.640481168026</v>
      </c>
    </row>
    <row r="13" spans="1:41" x14ac:dyDescent="0.3">
      <c r="A13" s="1">
        <v>9</v>
      </c>
      <c r="B13" s="2">
        <v>2083.5380520587119</v>
      </c>
      <c r="C13" s="2">
        <v>1880.2691453699008</v>
      </c>
      <c r="D13" s="2">
        <v>1789.7405968618925</v>
      </c>
      <c r="E13" s="2">
        <v>1780.0885612342786</v>
      </c>
      <c r="F13" s="2">
        <v>1697.776819061326</v>
      </c>
      <c r="G13" s="2">
        <v>1579.2955238594209</v>
      </c>
      <c r="H13" s="2">
        <v>1621.0481622468744</v>
      </c>
      <c r="I13" s="2">
        <v>1576.9209180889302</v>
      </c>
      <c r="J13" s="2">
        <v>1372.5462192125192</v>
      </c>
      <c r="K13" s="2">
        <v>1603.1107902952704</v>
      </c>
      <c r="L13" s="2">
        <v>1486.8262717903851</v>
      </c>
      <c r="M13" s="2">
        <v>1351.5365493534036</v>
      </c>
      <c r="N13" s="2">
        <v>1413.94513060689</v>
      </c>
      <c r="O13" s="2">
        <v>1246.1462644035932</v>
      </c>
      <c r="P13" s="2">
        <v>1388.5185919824933</v>
      </c>
      <c r="Q13" s="2">
        <v>1219.8642144853568</v>
      </c>
      <c r="R13" s="2">
        <v>1161.8389136221447</v>
      </c>
      <c r="S13" s="2">
        <v>1214.9420878653455</v>
      </c>
      <c r="T13" s="2">
        <v>1348.7099319777842</v>
      </c>
      <c r="U13" s="2">
        <v>1278.8276826982028</v>
      </c>
      <c r="V13" s="2">
        <v>1249.6876196689807</v>
      </c>
      <c r="W13" s="8">
        <f>INDEX(전체모델결과!$A$2:$I$910,MATCH(GLM1차!$A13&amp;"_"&amp;GLM1차!W$3,전체모델결과!$A$2:$A$910,0),7)</f>
        <v>1123.9584168315705</v>
      </c>
      <c r="X13" s="8">
        <f>INDEX(전체모델결과!$A$2:$I$910,MATCH(GLM1차!$A13&amp;"_"&amp;GLM1차!X$3,전체모델결과!$A$2:$A$910,0),7)</f>
        <v>1096.4610380344591</v>
      </c>
      <c r="Y13" s="8">
        <f>INDEX(전체모델결과!$A$2:$I$910,MATCH(GLM1차!$A13&amp;"_"&amp;GLM1차!Y$3,전체모델결과!$A$2:$A$910,0),7)</f>
        <v>1069.6363761540852</v>
      </c>
      <c r="Z13" s="8">
        <f>INDEX(전체모델결과!$A$2:$I$910,MATCH(GLM1차!$A13&amp;"_"&amp;GLM1차!Z$3,전체모델결과!$A$2:$A$910,0),7)</f>
        <v>1043.4679733290134</v>
      </c>
      <c r="AA13" s="8">
        <f>INDEX(전체모델결과!$A$2:$I$910,MATCH(GLM1차!$A13&amp;"_"&amp;GLM1차!AA$3,전체모델결과!$A$2:$A$910,0),7)</f>
        <v>1017.9397743355254</v>
      </c>
      <c r="AB13" s="8">
        <f>INDEX(전체모델결과!$A$2:$I$910,MATCH(GLM1차!$A13&amp;"_"&amp;GLM1차!AB$3,전체모델결과!$A$2:$A$910,0),7)</f>
        <v>993.03611673717455</v>
      </c>
      <c r="AC13" s="8">
        <f>INDEX(전체모델결과!$A$2:$I$910,MATCH(GLM1차!$A13&amp;"_"&amp;GLM1차!AC$3,전체모델결과!$A$2:$A$910,0),7)</f>
        <v>968.74172127536588</v>
      </c>
      <c r="AD13" s="8">
        <f>INDEX(전체모델결과!$A$2:$I$910,MATCH(GLM1차!$A13&amp;"_"&amp;GLM1차!AD$3,전체모델결과!$A$2:$A$910,0),7)</f>
        <v>945.04168249495763</v>
      </c>
      <c r="AE13" s="8">
        <f>INDEX(전체모델결과!$A$2:$I$910,MATCH(GLM1차!$A13&amp;"_"&amp;GLM1차!AE$3,전체모델결과!$A$2:$A$910,0),7)</f>
        <v>921.92145959927609</v>
      </c>
      <c r="AG13" s="3">
        <f>(W13-실제값!W13)^2</f>
        <v>876.81576032327087</v>
      </c>
      <c r="AH13" s="3">
        <f>(X13-실제값!X13)^2</f>
        <v>1438.5593905326841</v>
      </c>
      <c r="AI13" s="3">
        <f>(Y13-실제값!Y13)^2</f>
        <v>36868.097037956264</v>
      </c>
      <c r="AJ13" s="3">
        <f>(Z13-실제값!Z13)^2</f>
        <v>11994.044410476898</v>
      </c>
      <c r="AK13" s="3">
        <f>(AA13-실제값!AA13)^2</f>
        <v>7917.0696153154668</v>
      </c>
      <c r="AL13" s="3">
        <f>(AB13-실제값!AB13)^2</f>
        <v>35074.466075320743</v>
      </c>
      <c r="AM13" s="3">
        <f>(AC13-실제값!AC13)^2</f>
        <v>41518.064826218069</v>
      </c>
      <c r="AN13" s="3">
        <f>(AD13-실제값!AD13)^2</f>
        <v>120329.47469830842</v>
      </c>
    </row>
    <row r="14" spans="1:41" x14ac:dyDescent="0.3">
      <c r="A14" s="1">
        <v>10</v>
      </c>
      <c r="B14" s="2">
        <v>1989.2797809247022</v>
      </c>
      <c r="C14" s="2">
        <v>1977.8827850771047</v>
      </c>
      <c r="D14" s="2">
        <v>1849.4153793319276</v>
      </c>
      <c r="E14" s="2">
        <v>1928.5105422574727</v>
      </c>
      <c r="F14" s="2">
        <v>1879.6688917221336</v>
      </c>
      <c r="G14" s="2">
        <v>1802.5756967720163</v>
      </c>
      <c r="H14" s="2">
        <v>1789.7385001819709</v>
      </c>
      <c r="I14" s="2">
        <v>1724.6495806135463</v>
      </c>
      <c r="J14" s="2">
        <v>1830.9891904193164</v>
      </c>
      <c r="K14" s="2">
        <v>1481.2326533452213</v>
      </c>
      <c r="L14" s="2">
        <v>1340.9055419639221</v>
      </c>
      <c r="M14" s="2">
        <v>1341.6305401248965</v>
      </c>
      <c r="N14" s="2">
        <v>1465.0972992044999</v>
      </c>
      <c r="O14" s="2">
        <v>1312.0288110456872</v>
      </c>
      <c r="P14" s="2">
        <v>1223.2967315999088</v>
      </c>
      <c r="Q14" s="2">
        <v>1098.7000835160566</v>
      </c>
      <c r="R14" s="2">
        <v>1198.9924833533537</v>
      </c>
      <c r="S14" s="2">
        <v>1192.6589471047616</v>
      </c>
      <c r="T14" s="2">
        <v>1120.288135674976</v>
      </c>
      <c r="U14" s="2">
        <v>1216.0149271217772</v>
      </c>
      <c r="V14" s="2">
        <v>1303.6916735412749</v>
      </c>
      <c r="W14" s="8">
        <f>INDEX(전체모델결과!$A$2:$I$910,MATCH(GLM1차!$A14&amp;"_"&amp;GLM1차!W$3,전체모델결과!$A$2:$A$910,0),7)</f>
        <v>1061.5034599829189</v>
      </c>
      <c r="X14" s="8">
        <f>INDEX(전체모델결과!$A$2:$I$910,MATCH(GLM1차!$A14&amp;"_"&amp;GLM1차!X$3,전체모델결과!$A$2:$A$910,0),7)</f>
        <v>1028.671839021519</v>
      </c>
      <c r="Y14" s="8">
        <f>INDEX(전체모델결과!$A$2:$I$910,MATCH(GLM1차!$A14&amp;"_"&amp;GLM1차!Y$3,전체모델결과!$A$2:$A$910,0),7)</f>
        <v>996.85567903183403</v>
      </c>
      <c r="Z14" s="8">
        <f>INDEX(전체모델결과!$A$2:$I$910,MATCH(GLM1차!$A14&amp;"_"&amp;GLM1차!Z$3,전체모델결과!$A$2:$A$910,0),7)</f>
        <v>966.02357245751716</v>
      </c>
      <c r="AA14" s="8">
        <f>INDEX(전체모델결과!$A$2:$I$910,MATCH(GLM1차!$A14&amp;"_"&amp;GLM1차!AA$3,전체모델결과!$A$2:$A$910,0),7)</f>
        <v>936.14508315780915</v>
      </c>
      <c r="AB14" s="8">
        <f>INDEX(전체모델결과!$A$2:$I$910,MATCH(GLM1차!$A14&amp;"_"&amp;GLM1차!AB$3,전체모델결과!$A$2:$A$910,0),7)</f>
        <v>907.19071636223612</v>
      </c>
      <c r="AC14" s="8">
        <f>INDEX(전체모델결과!$A$2:$I$910,MATCH(GLM1차!$A14&amp;"_"&amp;GLM1차!AC$3,전체모델결과!$A$2:$A$910,0),7)</f>
        <v>879.13188955465785</v>
      </c>
      <c r="AD14" s="8">
        <f>INDEX(전체모델결과!$A$2:$I$910,MATCH(GLM1차!$A14&amp;"_"&amp;GLM1차!AD$3,전체모델결과!$A$2:$A$910,0),7)</f>
        <v>851.94090425782031</v>
      </c>
      <c r="AE14" s="8">
        <f>INDEX(전체모델결과!$A$2:$I$910,MATCH(GLM1차!$A14&amp;"_"&amp;GLM1차!AE$3,전체모델결과!$A$2:$A$910,0),7)</f>
        <v>825.59091869059932</v>
      </c>
      <c r="AG14" s="3">
        <f>(W14-실제값!W14)^2</f>
        <v>60412.569314508008</v>
      </c>
      <c r="AH14" s="3">
        <f>(X14-실제값!X14)^2</f>
        <v>123305.48486112419</v>
      </c>
      <c r="AI14" s="3">
        <f>(Y14-실제값!Y14)^2</f>
        <v>27868.312033376118</v>
      </c>
      <c r="AJ14" s="3">
        <f>(Z14-실제값!Z14)^2</f>
        <v>173195.35542136861</v>
      </c>
      <c r="AK14" s="3">
        <f>(AA14-실제값!AA14)^2</f>
        <v>124683.98639686665</v>
      </c>
      <c r="AL14" s="3">
        <f>(AB14-실제값!AB14)^2</f>
        <v>174859.09336694764</v>
      </c>
      <c r="AM14" s="3">
        <f>(AC14-실제값!AC14)^2</f>
        <v>125816.09088642742</v>
      </c>
      <c r="AN14" s="3">
        <f>(AD14-실제값!AD14)^2</f>
        <v>151582.34433108318</v>
      </c>
    </row>
    <row r="15" spans="1:41" x14ac:dyDescent="0.3">
      <c r="A15" s="1">
        <v>11</v>
      </c>
      <c r="B15" s="2">
        <v>2254.0380676094674</v>
      </c>
      <c r="C15" s="2">
        <v>2134.7085158981872</v>
      </c>
      <c r="D15" s="2">
        <v>1967.7789552606655</v>
      </c>
      <c r="E15" s="2">
        <v>1931.1555305319769</v>
      </c>
      <c r="F15" s="2">
        <v>2027.5561334818615</v>
      </c>
      <c r="G15" s="2">
        <v>2108.3267035018666</v>
      </c>
      <c r="H15" s="2">
        <v>1874.3216020818547</v>
      </c>
      <c r="I15" s="2">
        <v>1739.6136731330823</v>
      </c>
      <c r="J15" s="2">
        <v>1599.9389200649027</v>
      </c>
      <c r="K15" s="2">
        <v>1606.5508727247914</v>
      </c>
      <c r="L15" s="2">
        <v>1672.6713290811124</v>
      </c>
      <c r="M15" s="2">
        <v>1620.571560351583</v>
      </c>
      <c r="N15" s="2">
        <v>1529.9765935462353</v>
      </c>
      <c r="O15" s="2">
        <v>1289.1011310379349</v>
      </c>
      <c r="P15" s="2">
        <v>1579.7790515932945</v>
      </c>
      <c r="Q15" s="2">
        <v>1420.4373520155752</v>
      </c>
      <c r="R15" s="2">
        <v>1417.6628771713392</v>
      </c>
      <c r="S15" s="2">
        <v>1271.2752023554249</v>
      </c>
      <c r="T15" s="2">
        <v>1237.557653072389</v>
      </c>
      <c r="U15" s="2">
        <v>1343.6857137319048</v>
      </c>
      <c r="V15" s="2">
        <v>1269.7719414749022</v>
      </c>
      <c r="W15" s="8">
        <f>INDEX(전체모델결과!$A$2:$I$910,MATCH(GLM1차!$A15&amp;"_"&amp;GLM1차!W$3,전체모델결과!$A$2:$A$910,0),7)</f>
        <v>1186.0470609176014</v>
      </c>
      <c r="X15" s="8">
        <f>INDEX(전체모델결과!$A$2:$I$910,MATCH(GLM1차!$A15&amp;"_"&amp;GLM1차!X$3,전체모델결과!$A$2:$A$910,0),7)</f>
        <v>1151.8718331896466</v>
      </c>
      <c r="Y15" s="8">
        <f>INDEX(전체모델결과!$A$2:$I$910,MATCH(GLM1차!$A15&amp;"_"&amp;GLM1차!Y$3,전체모델결과!$A$2:$A$910,0),7)</f>
        <v>1118.6813439503603</v>
      </c>
      <c r="Z15" s="8">
        <f>INDEX(전체모델결과!$A$2:$I$910,MATCH(GLM1차!$A15&amp;"_"&amp;GLM1차!Z$3,전체모델결과!$A$2:$A$910,0),7)</f>
        <v>1086.447218556593</v>
      </c>
      <c r="AA15" s="8">
        <f>INDEX(전체모델결과!$A$2:$I$910,MATCH(GLM1차!$A15&amp;"_"&amp;GLM1차!AA$3,전체모델결과!$A$2:$A$910,0),7)</f>
        <v>1055.1418999633759</v>
      </c>
      <c r="AB15" s="8">
        <f>INDEX(전체모델결과!$A$2:$I$910,MATCH(GLM1차!$A15&amp;"_"&amp;GLM1차!AB$3,전체모델결과!$A$2:$A$910,0),7)</f>
        <v>1024.7386251652699</v>
      </c>
      <c r="AC15" s="8">
        <f>INDEX(전체모델결과!$A$2:$I$910,MATCH(GLM1차!$A15&amp;"_"&amp;GLM1차!AC$3,전체모델결과!$A$2:$A$910,0),7)</f>
        <v>995.21140231665879</v>
      </c>
      <c r="AD15" s="8">
        <f>INDEX(전체모델결과!$A$2:$I$910,MATCH(GLM1차!$A15&amp;"_"&amp;GLM1차!AD$3,전체모델결과!$A$2:$A$910,0),7)</f>
        <v>966.53498851119366</v>
      </c>
      <c r="AE15" s="8">
        <f>INDEX(전체모델결과!$A$2:$I$910,MATCH(GLM1차!$A15&amp;"_"&amp;GLM1차!AE$3,전체모델결과!$A$2:$A$910,0),7)</f>
        <v>938.6848682015841</v>
      </c>
      <c r="AG15" s="3">
        <f>(W15-실제값!W15)^2</f>
        <v>18851.92152884051</v>
      </c>
      <c r="AH15" s="3">
        <f>(X15-실제값!X15)^2</f>
        <v>80413.704821101332</v>
      </c>
      <c r="AI15" s="3">
        <f>(Y15-실제값!Y15)^2</f>
        <v>1397.4251290700527</v>
      </c>
      <c r="AJ15" s="3">
        <f>(Z15-실제값!Z15)^2</f>
        <v>176316.87946192178</v>
      </c>
      <c r="AK15" s="3">
        <f>(AA15-실제값!AA15)^2</f>
        <v>177058.58305549948</v>
      </c>
      <c r="AL15" s="3">
        <f>(AB15-실제값!AB15)^2</f>
        <v>87958.655724652577</v>
      </c>
      <c r="AM15" s="3">
        <f>(AC15-실제값!AC15)^2</f>
        <v>258580.23263004186</v>
      </c>
      <c r="AN15" s="3">
        <f>(AD15-실제값!AD15)^2</f>
        <v>210898.88015209473</v>
      </c>
    </row>
    <row r="16" spans="1:41" x14ac:dyDescent="0.3">
      <c r="A16" s="1">
        <v>12</v>
      </c>
      <c r="B16" s="2">
        <v>2658.7943368402321</v>
      </c>
      <c r="C16" s="2">
        <v>2460.9054305764544</v>
      </c>
      <c r="D16" s="2">
        <v>2519.5012363793708</v>
      </c>
      <c r="E16" s="2">
        <v>2594.739761124551</v>
      </c>
      <c r="F16" s="2">
        <v>2023.3885737796029</v>
      </c>
      <c r="G16" s="2">
        <v>2228.8176842037801</v>
      </c>
      <c r="H16" s="2">
        <v>2050.0034816814868</v>
      </c>
      <c r="I16" s="2">
        <v>2260.8270589519084</v>
      </c>
      <c r="J16" s="2">
        <v>2146.5610081885984</v>
      </c>
      <c r="K16" s="2">
        <v>2061.6024011457343</v>
      </c>
      <c r="L16" s="2">
        <v>1732.7217979437394</v>
      </c>
      <c r="M16" s="2">
        <v>1585.3709574866036</v>
      </c>
      <c r="N16" s="2">
        <v>1615.6872580694092</v>
      </c>
      <c r="O16" s="2">
        <v>1623.4366200556685</v>
      </c>
      <c r="P16" s="2">
        <v>1527.9545203544778</v>
      </c>
      <c r="Q16" s="2">
        <v>1460.5752992121845</v>
      </c>
      <c r="R16" s="2">
        <v>1550.5474799687327</v>
      </c>
      <c r="S16" s="2">
        <v>1412.6365724081295</v>
      </c>
      <c r="T16" s="2">
        <v>1511.5781566184114</v>
      </c>
      <c r="U16" s="2">
        <v>1486.8752806088717</v>
      </c>
      <c r="V16" s="2">
        <v>1406.9899435175309</v>
      </c>
      <c r="W16" s="8">
        <f>INDEX(전체모델결과!$A$2:$I$910,MATCH(GLM1차!$A16&amp;"_"&amp;GLM1차!W$3,전체모델결과!$A$2:$A$910,0),7)</f>
        <v>1275.0969423699157</v>
      </c>
      <c r="X16" s="8">
        <f>INDEX(전체모델결과!$A$2:$I$910,MATCH(GLM1차!$A16&amp;"_"&amp;GLM1차!X$3,전체모델결과!$A$2:$A$910,0),7)</f>
        <v>1232.0479218292398</v>
      </c>
      <c r="Y16" s="8">
        <f>INDEX(전체모델결과!$A$2:$I$910,MATCH(GLM1차!$A16&amp;"_"&amp;GLM1차!Y$3,전체모델결과!$A$2:$A$910,0),7)</f>
        <v>1190.452295229019</v>
      </c>
      <c r="Z16" s="8">
        <f>INDEX(전체모델결과!$A$2:$I$910,MATCH(GLM1차!$A16&amp;"_"&amp;GLM1차!Z$3,전체모델결과!$A$2:$A$910,0),7)</f>
        <v>1150.2609939976328</v>
      </c>
      <c r="AA16" s="8">
        <f>INDEX(전체모델결과!$A$2:$I$910,MATCH(GLM1차!$A16&amp;"_"&amp;GLM1차!AA$3,전체모델결과!$A$2:$A$910,0),7)</f>
        <v>1111.4266061857634</v>
      </c>
      <c r="AB16" s="8">
        <f>INDEX(전체모델결과!$A$2:$I$910,MATCH(GLM1차!$A16&amp;"_"&amp;GLM1차!AB$3,전체모델결과!$A$2:$A$910,0),7)</f>
        <v>1073.9033205364246</v>
      </c>
      <c r="AC16" s="8">
        <f>INDEX(전체모델결과!$A$2:$I$910,MATCH(GLM1차!$A16&amp;"_"&amp;GLM1차!AC$3,전체모델결과!$A$2:$A$910,0),7)</f>
        <v>1037.6468724435219</v>
      </c>
      <c r="AD16" s="8">
        <f>INDEX(전체모델결과!$A$2:$I$910,MATCH(GLM1차!$A16&amp;"_"&amp;GLM1차!AD$3,전체모델결과!$A$2:$A$910,0),7)</f>
        <v>1002.6144917346753</v>
      </c>
      <c r="AE16" s="8">
        <f>INDEX(전체모델결과!$A$2:$I$910,MATCH(GLM1차!$A16&amp;"_"&amp;GLM1차!AE$3,전체모델결과!$A$2:$A$910,0),7)</f>
        <v>968.76485221720691</v>
      </c>
      <c r="AG16" s="3">
        <f>(W16-실제값!W16)^2</f>
        <v>45930.816065049337</v>
      </c>
      <c r="AH16" s="3">
        <f>(X16-실제값!X16)^2</f>
        <v>335082.80166286003</v>
      </c>
      <c r="AI16" s="3">
        <f>(Y16-실제값!Y16)^2</f>
        <v>157144.48620414155</v>
      </c>
      <c r="AJ16" s="3">
        <f>(Z16-실제값!Z16)^2</f>
        <v>243673.95036526554</v>
      </c>
      <c r="AK16" s="3">
        <f>(AA16-실제값!AA16)^2</f>
        <v>217283.71100808066</v>
      </c>
      <c r="AL16" s="3">
        <f>(AB16-실제값!AB16)^2</f>
        <v>167586.62505515316</v>
      </c>
      <c r="AM16" s="3">
        <f>(AC16-실제값!AC16)^2</f>
        <v>292736.86596444802</v>
      </c>
      <c r="AN16" s="3">
        <f>(AD16-실제값!AD16)^2</f>
        <v>437810.5617186678</v>
      </c>
    </row>
    <row r="17" spans="1:40" x14ac:dyDescent="0.3">
      <c r="A17" s="1">
        <v>13</v>
      </c>
      <c r="B17" s="2">
        <v>3452.6122698192107</v>
      </c>
      <c r="C17" s="2">
        <v>3199.3346188603805</v>
      </c>
      <c r="D17" s="2">
        <v>3260.8895791886616</v>
      </c>
      <c r="E17" s="2">
        <v>3052.9687450442166</v>
      </c>
      <c r="F17" s="2">
        <v>2698.1811826632434</v>
      </c>
      <c r="G17" s="2">
        <v>2584.454253894507</v>
      </c>
      <c r="H17" s="2">
        <v>2574.4054455794744</v>
      </c>
      <c r="I17" s="2">
        <v>2651.2953308612305</v>
      </c>
      <c r="J17" s="2">
        <v>2561.3136812126345</v>
      </c>
      <c r="K17" s="2">
        <v>2364.5261295034634</v>
      </c>
      <c r="L17" s="2">
        <v>2401.0021279027451</v>
      </c>
      <c r="M17" s="2">
        <v>2127.5226034415796</v>
      </c>
      <c r="N17" s="2">
        <v>2128.9460206395343</v>
      </c>
      <c r="O17" s="2">
        <v>2039.1241148209315</v>
      </c>
      <c r="P17" s="2">
        <v>1957.008420707514</v>
      </c>
      <c r="Q17" s="2">
        <v>1789.5103362989541</v>
      </c>
      <c r="R17" s="2">
        <v>1884.4838903918785</v>
      </c>
      <c r="S17" s="2">
        <v>1794.7769042067762</v>
      </c>
      <c r="T17" s="2">
        <v>1788.3514979449731</v>
      </c>
      <c r="U17" s="2">
        <v>1960.357981043725</v>
      </c>
      <c r="V17" s="2">
        <v>1872.0316719842094</v>
      </c>
      <c r="W17" s="8">
        <f>INDEX(전체모델결과!$A$2:$I$910,MATCH(GLM1차!$A17&amp;"_"&amp;GLM1차!W$3,전체모델결과!$A$2:$A$910,0),7)</f>
        <v>1610.3653171926212</v>
      </c>
      <c r="X17" s="8">
        <f>INDEX(전체모델결과!$A$2:$I$910,MATCH(GLM1차!$A17&amp;"_"&amp;GLM1차!X$3,전체모델결과!$A$2:$A$910,0),7)</f>
        <v>1556.6867279254266</v>
      </c>
      <c r="Y17" s="8">
        <f>INDEX(전체모델결과!$A$2:$I$910,MATCH(GLM1차!$A17&amp;"_"&amp;GLM1차!Y$3,전체모델결과!$A$2:$A$910,0),7)</f>
        <v>1504.7974164792045</v>
      </c>
      <c r="Z17" s="8">
        <f>INDEX(전체모델결과!$A$2:$I$910,MATCH(GLM1차!$A17&amp;"_"&amp;GLM1차!Z$3,전체모델결과!$A$2:$A$910,0),7)</f>
        <v>1454.6377405428727</v>
      </c>
      <c r="AA17" s="8">
        <f>INDEX(전체모델결과!$A$2:$I$910,MATCH(GLM1차!$A17&amp;"_"&amp;GLM1차!AA$3,전체모델결과!$A$2:$A$910,0),7)</f>
        <v>1406.1500458728929</v>
      </c>
      <c r="AB17" s="8">
        <f>INDEX(전체모델결과!$A$2:$I$910,MATCH(GLM1차!$A17&amp;"_"&amp;GLM1차!AB$3,전체모델결과!$A$2:$A$910,0),7)</f>
        <v>1359.2786000247893</v>
      </c>
      <c r="AC17" s="8">
        <f>INDEX(전체모델결과!$A$2:$I$910,MATCH(GLM1차!$A17&amp;"_"&amp;GLM1차!AC$3,전체모델결과!$A$2:$A$910,0),7)</f>
        <v>1313.9695282934024</v>
      </c>
      <c r="AD17" s="8">
        <f>INDEX(전체모델결과!$A$2:$I$910,MATCH(GLM1차!$A17&amp;"_"&amp;GLM1차!AD$3,전체모델결과!$A$2:$A$910,0),7)</f>
        <v>1270.1707517885588</v>
      </c>
      <c r="AE17" s="8">
        <f>INDEX(전체모델결과!$A$2:$I$910,MATCH(GLM1차!$A17&amp;"_"&amp;GLM1차!AE$3,전체모델결과!$A$2:$A$910,0),7)</f>
        <v>1227.8319275748736</v>
      </c>
      <c r="AG17" s="3">
        <f>(W17-실제값!W17)^2</f>
        <v>56199.257904412269</v>
      </c>
      <c r="AH17" s="3">
        <f>(X17-실제값!X17)^2</f>
        <v>223933.3676480409</v>
      </c>
      <c r="AI17" s="3">
        <f>(Y17-실제값!Y17)^2</f>
        <v>121131.09337021835</v>
      </c>
      <c r="AJ17" s="3">
        <f>(Z17-실제값!Z17)^2</f>
        <v>157087.21886200286</v>
      </c>
      <c r="AK17" s="3">
        <f>(AA17-실제값!AA17)^2</f>
        <v>680851.45913501293</v>
      </c>
      <c r="AL17" s="3">
        <f>(AB17-실제값!AB17)^2</f>
        <v>645571.13565407624</v>
      </c>
      <c r="AM17" s="3">
        <f>(AC17-실제값!AC17)^2</f>
        <v>628842.09210764407</v>
      </c>
      <c r="AN17" s="3">
        <f>(AD17-실제값!AD17)^2</f>
        <v>1155961.5456410996</v>
      </c>
    </row>
    <row r="18" spans="1:40" x14ac:dyDescent="0.3">
      <c r="A18" s="1">
        <v>14</v>
      </c>
      <c r="B18" s="2">
        <v>5008.9749286563692</v>
      </c>
      <c r="C18" s="2">
        <v>4398.3023249082489</v>
      </c>
      <c r="D18" s="2">
        <v>3994.321367845409</v>
      </c>
      <c r="E18" s="2">
        <v>3620.5691402471211</v>
      </c>
      <c r="F18" s="2">
        <v>3723.8755994958528</v>
      </c>
      <c r="G18" s="2">
        <v>3512.1984193370772</v>
      </c>
      <c r="H18" s="2">
        <v>3230.6720285418928</v>
      </c>
      <c r="I18" s="2">
        <v>3203.0039923041177</v>
      </c>
      <c r="J18" s="2">
        <v>3373.6134665179397</v>
      </c>
      <c r="K18" s="2">
        <v>3182.6563237206228</v>
      </c>
      <c r="L18" s="2">
        <v>3308.93924238614</v>
      </c>
      <c r="M18" s="2">
        <v>2872.0916471195169</v>
      </c>
      <c r="N18" s="2">
        <v>2856.1698661890705</v>
      </c>
      <c r="O18" s="2">
        <v>2559.6935831186602</v>
      </c>
      <c r="P18" s="2">
        <v>2429.3867767463771</v>
      </c>
      <c r="Q18" s="2">
        <v>2408.2088570899082</v>
      </c>
      <c r="R18" s="2">
        <v>2461.5691392098129</v>
      </c>
      <c r="S18" s="2">
        <v>2442.8209412581418</v>
      </c>
      <c r="T18" s="2">
        <v>2351.9843462983849</v>
      </c>
      <c r="U18" s="2">
        <v>2357.2504325982081</v>
      </c>
      <c r="V18" s="2">
        <v>2553.9487720969319</v>
      </c>
      <c r="W18" s="8">
        <f>INDEX(전체모델결과!$A$2:$I$910,MATCH(GLM1차!$A18&amp;"_"&amp;GLM1차!W$3,전체모델결과!$A$2:$A$910,0),7)</f>
        <v>2085.2014636856647</v>
      </c>
      <c r="X18" s="8">
        <f>INDEX(전체모델결과!$A$2:$I$910,MATCH(GLM1차!$A18&amp;"_"&amp;GLM1차!X$3,전체모델결과!$A$2:$A$910,0),7)</f>
        <v>2013.3772466790456</v>
      </c>
      <c r="Y18" s="8">
        <f>INDEX(전체모델결과!$A$2:$I$910,MATCH(GLM1차!$A18&amp;"_"&amp;GLM1차!Y$3,전체모델결과!$A$2:$A$910,0),7)</f>
        <v>1944.0269959718246</v>
      </c>
      <c r="Z18" s="8">
        <f>INDEX(전체모델결과!$A$2:$I$910,MATCH(GLM1차!$A18&amp;"_"&amp;GLM1차!Z$3,전체모델결과!$A$2:$A$910,0),7)</f>
        <v>1877.0654964442879</v>
      </c>
      <c r="AA18" s="8">
        <f>INDEX(전체모델결과!$A$2:$I$910,MATCH(GLM1차!$A18&amp;"_"&amp;GLM1차!AA$3,전체모델결과!$A$2:$A$910,0),7)</f>
        <v>1812.4104681891499</v>
      </c>
      <c r="AB18" s="8">
        <f>INDEX(전체모델결과!$A$2:$I$910,MATCH(GLM1차!$A18&amp;"_"&amp;GLM1차!AB$3,전체모델결과!$A$2:$A$910,0),7)</f>
        <v>1749.9824654089309</v>
      </c>
      <c r="AC18" s="8">
        <f>INDEX(전체모델결과!$A$2:$I$910,MATCH(GLM1차!$A18&amp;"_"&amp;GLM1차!AC$3,전체모델결과!$A$2:$A$910,0),7)</f>
        <v>1689.7047787957649</v>
      </c>
      <c r="AD18" s="8">
        <f>INDEX(전체모델결과!$A$2:$I$910,MATCH(GLM1차!$A18&amp;"_"&amp;GLM1차!AD$3,전체모델결과!$A$2:$A$910,0),7)</f>
        <v>1631.5033412738301</v>
      </c>
      <c r="AE18" s="8">
        <f>INDEX(전체모델결과!$A$2:$I$910,MATCH(GLM1차!$A18&amp;"_"&amp;GLM1차!AE$3,전체모델결과!$A$2:$A$910,0),7)</f>
        <v>1575.3066369882147</v>
      </c>
      <c r="AG18" s="3">
        <f>(W18-실제값!W18)^2</f>
        <v>108514.21008967578</v>
      </c>
      <c r="AH18" s="3">
        <f>(X18-실제값!X18)^2</f>
        <v>438574.29199120554</v>
      </c>
      <c r="AI18" s="3">
        <f>(Y18-실제값!Y18)^2</f>
        <v>556983.16758236801</v>
      </c>
      <c r="AJ18" s="3">
        <f>(Z18-실제값!Z18)^2</f>
        <v>414299.36863503978</v>
      </c>
      <c r="AK18" s="3">
        <f>(AA18-실제값!AA18)^2</f>
        <v>1505497.274467177</v>
      </c>
      <c r="AL18" s="3">
        <f>(AB18-실제값!AB18)^2</f>
        <v>1427233.3335597576</v>
      </c>
      <c r="AM18" s="3">
        <f>(AC18-실제값!AC18)^2</f>
        <v>2213331.2074486939</v>
      </c>
      <c r="AN18" s="3">
        <f>(AD18-실제값!AD18)^2</f>
        <v>2077576.3477726108</v>
      </c>
    </row>
    <row r="19" spans="1:40" x14ac:dyDescent="0.3">
      <c r="A19" s="1">
        <v>15</v>
      </c>
      <c r="B19" s="2">
        <v>6637.2778166263597</v>
      </c>
      <c r="C19" s="2">
        <v>5968.6503423155709</v>
      </c>
      <c r="D19" s="2">
        <v>5515.9695543253656</v>
      </c>
      <c r="E19" s="2">
        <v>5149.6677766470657</v>
      </c>
      <c r="F19" s="2">
        <v>4896.9794447886015</v>
      </c>
      <c r="G19" s="2">
        <v>4957.921583235755</v>
      </c>
      <c r="H19" s="2">
        <v>4598.396407575563</v>
      </c>
      <c r="I19" s="2">
        <v>4350.6128920730771</v>
      </c>
      <c r="J19" s="2">
        <v>4281.9634027795364</v>
      </c>
      <c r="K19" s="2">
        <v>4589.2180622618507</v>
      </c>
      <c r="L19" s="2">
        <v>4593.2543206862065</v>
      </c>
      <c r="M19" s="2">
        <v>4129.3484852966449</v>
      </c>
      <c r="N19" s="2">
        <v>4016.6565178756896</v>
      </c>
      <c r="O19" s="2">
        <v>3753.898564216302</v>
      </c>
      <c r="P19" s="2">
        <v>3425.5416408607471</v>
      </c>
      <c r="Q19" s="2">
        <v>3228.308705439209</v>
      </c>
      <c r="R19" s="2">
        <v>3042.4608072389769</v>
      </c>
      <c r="S19" s="2">
        <v>3278.6484170044359</v>
      </c>
      <c r="T19" s="2">
        <v>3294.3547059013381</v>
      </c>
      <c r="U19" s="2">
        <v>3082.813850695879</v>
      </c>
      <c r="V19" s="2">
        <v>3366.4854072749449</v>
      </c>
      <c r="W19" s="8">
        <f>INDEX(전체모델결과!$A$2:$I$910,MATCH(GLM1차!$A19&amp;"_"&amp;GLM1차!W$3,전체모델결과!$A$2:$A$910,0),7)</f>
        <v>2833.6678367359505</v>
      </c>
      <c r="X19" s="8">
        <f>INDEX(전체모델결과!$A$2:$I$910,MATCH(GLM1차!$A19&amp;"_"&amp;GLM1차!X$3,전체모델결과!$A$2:$A$910,0),7)</f>
        <v>2734.3977119816032</v>
      </c>
      <c r="Y19" s="8">
        <f>INDEX(전체모델결과!$A$2:$I$910,MATCH(GLM1차!$A19&amp;"_"&amp;GLM1차!Y$3,전체모델결과!$A$2:$A$910,0),7)</f>
        <v>2638.6052558308561</v>
      </c>
      <c r="Z19" s="8">
        <f>INDEX(전체모델결과!$A$2:$I$910,MATCH(GLM1차!$A19&amp;"_"&amp;GLM1차!Z$3,전체모델결과!$A$2:$A$910,0),7)</f>
        <v>2546.168637280136</v>
      </c>
      <c r="AA19" s="8">
        <f>INDEX(전체모델결과!$A$2:$I$910,MATCH(GLM1차!$A19&amp;"_"&amp;GLM1차!AA$3,전체모델결과!$A$2:$A$910,0),7)</f>
        <v>2456.9702933558337</v>
      </c>
      <c r="AB19" s="8">
        <f>INDEX(전체모델결과!$A$2:$I$910,MATCH(GLM1차!$A19&amp;"_"&amp;GLM1차!AB$3,전체모델결과!$A$2:$A$910,0),7)</f>
        <v>2370.8967795949507</v>
      </c>
      <c r="AC19" s="8">
        <f>INDEX(전체모델결과!$A$2:$I$910,MATCH(GLM1차!$A19&amp;"_"&amp;GLM1차!AC$3,전체모델결과!$A$2:$A$910,0),7)</f>
        <v>2287.838625763774</v>
      </c>
      <c r="AD19" s="8">
        <f>INDEX(전체모델결과!$A$2:$I$910,MATCH(GLM1차!$A19&amp;"_"&amp;GLM1차!AD$3,전체모델결과!$A$2:$A$910,0),7)</f>
        <v>2207.6901966313767</v>
      </c>
      <c r="AE19" s="8">
        <f>INDEX(전체모델결과!$A$2:$I$910,MATCH(GLM1차!$A19&amp;"_"&amp;GLM1차!AE$3,전체모델결과!$A$2:$A$910,0),7)</f>
        <v>2130.3495576202104</v>
      </c>
      <c r="AG19" s="3">
        <f>(W19-실제값!W19)^2</f>
        <v>545744.10753721907</v>
      </c>
      <c r="AH19" s="3">
        <f>(X19-실제값!X19)^2</f>
        <v>1039148.377382952</v>
      </c>
      <c r="AI19" s="3">
        <f>(Y19-실제값!Y19)^2</f>
        <v>1234711.9705276352</v>
      </c>
      <c r="AJ19" s="3">
        <f>(Z19-실제값!Z19)^2</f>
        <v>1017477.4059599998</v>
      </c>
      <c r="AK19" s="3">
        <f>(AA19-실제값!AA19)^2</f>
        <v>2739062.5665608696</v>
      </c>
      <c r="AL19" s="3">
        <f>(AB19-실제값!AB19)^2</f>
        <v>3067337.0480679753</v>
      </c>
      <c r="AM19" s="3">
        <f>(AC19-실제값!AC19)^2</f>
        <v>4353759.9408835806</v>
      </c>
      <c r="AN19" s="3">
        <f>(AD19-실제값!AD19)^2</f>
        <v>5378531.9532748787</v>
      </c>
    </row>
    <row r="20" spans="1:40" x14ac:dyDescent="0.3">
      <c r="A20" s="1">
        <v>16</v>
      </c>
      <c r="B20" s="2">
        <v>10231.472573364934</v>
      </c>
      <c r="C20" s="2">
        <v>9538.6324682093782</v>
      </c>
      <c r="D20" s="2">
        <v>8356.8954313496597</v>
      </c>
      <c r="E20" s="2">
        <v>7820.1672679258536</v>
      </c>
      <c r="F20" s="2">
        <v>7588.3114917539888</v>
      </c>
      <c r="G20" s="2">
        <v>7235.9809529869872</v>
      </c>
      <c r="H20" s="2">
        <v>6906.2838488995303</v>
      </c>
      <c r="I20" s="2">
        <v>7391.8332033736633</v>
      </c>
      <c r="J20" s="2">
        <v>6981.674667817173</v>
      </c>
      <c r="K20" s="2">
        <v>6851.7294717403429</v>
      </c>
      <c r="L20" s="2">
        <v>6531.7766919438054</v>
      </c>
      <c r="M20" s="2">
        <v>6394.3271712291798</v>
      </c>
      <c r="N20" s="2">
        <v>5811.2590366759914</v>
      </c>
      <c r="O20" s="2">
        <v>5530.2129343851821</v>
      </c>
      <c r="P20" s="2">
        <v>5117.1235188649343</v>
      </c>
      <c r="Q20" s="2">
        <v>4934.5791025347744</v>
      </c>
      <c r="R20" s="2">
        <v>4725.5666155033759</v>
      </c>
      <c r="S20" s="2">
        <v>4458.4783488852554</v>
      </c>
      <c r="T20" s="2">
        <v>4368.7828764319465</v>
      </c>
      <c r="U20" s="2">
        <v>4681.0869911836844</v>
      </c>
      <c r="V20" s="2">
        <v>4628.8828130006532</v>
      </c>
      <c r="W20" s="8">
        <f>INDEX(전체모델결과!$A$2:$I$910,MATCH(GLM1차!$A20&amp;"_"&amp;GLM1차!W$3,전체모델결과!$A$2:$A$910,0),7)</f>
        <v>4031.33004449392</v>
      </c>
      <c r="X20" s="8">
        <f>INDEX(전체모델결과!$A$2:$I$910,MATCH(GLM1차!$A20&amp;"_"&amp;GLM1차!X$3,전체모델결과!$A$2:$A$910,0),7)</f>
        <v>3871.5499865170168</v>
      </c>
      <c r="Y20" s="8">
        <f>INDEX(전체모델결과!$A$2:$I$910,MATCH(GLM1차!$A20&amp;"_"&amp;GLM1차!Y$3,전체모델결과!$A$2:$A$910,0),7)</f>
        <v>3718.1027434288303</v>
      </c>
      <c r="Z20" s="8">
        <f>INDEX(전체모델결과!$A$2:$I$910,MATCH(GLM1차!$A20&amp;"_"&amp;GLM1차!Z$3,전체모델결과!$A$2:$A$910,0),7)</f>
        <v>3570.7373167948717</v>
      </c>
      <c r="AA20" s="8">
        <f>INDEX(전체모델결과!$A$2:$I$910,MATCH(GLM1차!$A20&amp;"_"&amp;GLM1차!AA$3,전체모델결과!$A$2:$A$910,0),7)</f>
        <v>3429.2126563972388</v>
      </c>
      <c r="AB20" s="8">
        <f>INDEX(전체모델결과!$A$2:$I$910,MATCH(GLM1차!$A20&amp;"_"&amp;GLM1차!AB$3,전체모델결과!$A$2:$A$910,0),7)</f>
        <v>3293.2972659412667</v>
      </c>
      <c r="AC20" s="8">
        <f>INDEX(전체모델결과!$A$2:$I$910,MATCH(GLM1차!$A20&amp;"_"&amp;GLM1차!AC$3,전체모델결과!$A$2:$A$910,0),7)</f>
        <v>3162.768824389786</v>
      </c>
      <c r="AD20" s="8">
        <f>INDEX(전체모델결과!$A$2:$I$910,MATCH(GLM1차!$A20&amp;"_"&amp;GLM1차!AD$3,전체모델결과!$A$2:$A$910,0),7)</f>
        <v>3037.4138223058567</v>
      </c>
      <c r="AE20" s="8">
        <f>INDEX(전체모델결과!$A$2:$I$910,MATCH(GLM1차!$A20&amp;"_"&amp;GLM1차!AE$3,전체모델결과!$A$2:$A$910,0),7)</f>
        <v>2917.0272126084601</v>
      </c>
      <c r="AG20" s="3">
        <f>(W20-실제값!W20)^2</f>
        <v>873863.13477396034</v>
      </c>
      <c r="AH20" s="3">
        <f>(X20-실제값!X20)^2</f>
        <v>2326380.4286129931</v>
      </c>
      <c r="AI20" s="3">
        <f>(Y20-실제값!Y20)^2</f>
        <v>1160758.2456943069</v>
      </c>
      <c r="AJ20" s="3">
        <f>(Z20-실제값!Z20)^2</f>
        <v>1862046.8968909571</v>
      </c>
      <c r="AK20" s="3">
        <f>(AA20-실제값!AA20)^2</f>
        <v>5655643.3395329937</v>
      </c>
      <c r="AL20" s="3">
        <f>(AB20-실제값!AB20)^2</f>
        <v>6681933.063526337</v>
      </c>
      <c r="AM20" s="3">
        <f>(AC20-실제값!AC20)^2</f>
        <v>7587110.940393799</v>
      </c>
      <c r="AN20" s="3">
        <f>(AD20-실제값!AD20)^2</f>
        <v>11572751.734238463</v>
      </c>
    </row>
    <row r="21" spans="1:40" x14ac:dyDescent="0.3">
      <c r="A21" s="1">
        <v>17</v>
      </c>
      <c r="B21" s="2">
        <v>12257.136912612061</v>
      </c>
      <c r="C21" s="2">
        <v>11189.505906472112</v>
      </c>
      <c r="D21" s="2">
        <v>10913.390066986394</v>
      </c>
      <c r="E21" s="2">
        <v>9717.69706527569</v>
      </c>
      <c r="F21" s="2">
        <v>9753.2101706529575</v>
      </c>
      <c r="G21" s="2">
        <v>9340.8930803807289</v>
      </c>
      <c r="H21" s="2">
        <v>9206.1249522680773</v>
      </c>
      <c r="I21" s="2">
        <v>9000.5982780708036</v>
      </c>
      <c r="J21" s="2">
        <v>8895.7589209669623</v>
      </c>
      <c r="K21" s="2">
        <v>8829.9784077933982</v>
      </c>
      <c r="L21" s="2">
        <v>9003.9019541309335</v>
      </c>
      <c r="M21" s="2">
        <v>8870.8869957905499</v>
      </c>
      <c r="N21" s="2">
        <v>8099.1891125515976</v>
      </c>
      <c r="O21" s="2">
        <v>7422.7368798284851</v>
      </c>
      <c r="P21" s="2">
        <v>6832.3280772838989</v>
      </c>
      <c r="Q21" s="2">
        <v>6500.30111227615</v>
      </c>
      <c r="R21" s="2">
        <v>6216.2746581458623</v>
      </c>
      <c r="S21" s="2">
        <v>5974.746720285917</v>
      </c>
      <c r="T21" s="2">
        <v>5999.0654923211669</v>
      </c>
      <c r="U21" s="2">
        <v>5866.7440150343955</v>
      </c>
      <c r="V21" s="2">
        <v>6579.6551315887327</v>
      </c>
      <c r="W21" s="8">
        <f>INDEX(전체모델결과!$A$2:$I$910,MATCH(GLM1차!$A21&amp;"_"&amp;GLM1차!W$3,전체모델결과!$A$2:$A$910,0),7)</f>
        <v>5624.9401797498649</v>
      </c>
      <c r="X21" s="8">
        <f>INDEX(전체모델결과!$A$2:$I$910,MATCH(GLM1차!$A21&amp;"_"&amp;GLM1차!X$3,전체모델결과!$A$2:$A$910,0),7)</f>
        <v>5434.1037695455525</v>
      </c>
      <c r="Y21" s="8">
        <f>INDEX(전체모델결과!$A$2:$I$910,MATCH(GLM1차!$A21&amp;"_"&amp;GLM1차!Y$3,전체모델결과!$A$2:$A$910,0),7)</f>
        <v>5249.7418344993539</v>
      </c>
      <c r="Z21" s="8">
        <f>INDEX(전체모델결과!$A$2:$I$910,MATCH(GLM1차!$A21&amp;"_"&amp;GLM1차!Z$3,전체모델결과!$A$2:$A$910,0),7)</f>
        <v>5071.6347161691083</v>
      </c>
      <c r="AA21" s="8">
        <f>INDEX(전체모델결과!$A$2:$I$910,MATCH(GLM1차!$A21&amp;"_"&amp;GLM1차!AA$3,전체모델결과!$A$2:$A$910,0),7)</f>
        <v>4899.5702084281693</v>
      </c>
      <c r="AB21" s="8">
        <f>INDEX(전체모델결과!$A$2:$I$910,MATCH(GLM1차!$A21&amp;"_"&amp;GLM1차!AB$3,전체모델결과!$A$2:$A$910,0),7)</f>
        <v>4733.343304631655</v>
      </c>
      <c r="AC21" s="8">
        <f>INDEX(전체모델결과!$A$2:$I$910,MATCH(GLM1차!$A21&amp;"_"&amp;GLM1차!AC$3,전체모델결과!$A$2:$A$910,0),7)</f>
        <v>4572.7559533612466</v>
      </c>
      <c r="AD21" s="8">
        <f>INDEX(전체모델결과!$A$2:$I$910,MATCH(GLM1차!$A21&amp;"_"&amp;GLM1차!AD$3,전체모델결과!$A$2:$A$910,0),7)</f>
        <v>4417.6168224560952</v>
      </c>
      <c r="AE21" s="8">
        <f>INDEX(전체모델결과!$A$2:$I$910,MATCH(GLM1차!$A21&amp;"_"&amp;GLM1차!AE$3,전체모델결과!$A$2:$A$910,0),7)</f>
        <v>4267.7410710497588</v>
      </c>
      <c r="AG21" s="3">
        <f>(W21-실제값!W21)^2</f>
        <v>1201492.5472357429</v>
      </c>
      <c r="AH21" s="3">
        <f>(X21-실제값!X21)^2</f>
        <v>1102479.5535770154</v>
      </c>
      <c r="AI21" s="3">
        <f>(Y21-실제값!Y21)^2</f>
        <v>1761144.7223749454</v>
      </c>
      <c r="AJ21" s="3">
        <f>(Z21-실제값!Z21)^2</f>
        <v>1552569.674577683</v>
      </c>
      <c r="AK21" s="3">
        <f>(AA21-실제값!AA21)^2</f>
        <v>6988126.5402256949</v>
      </c>
      <c r="AL21" s="3">
        <f>(AB21-실제값!AB21)^2</f>
        <v>12575268.920748148</v>
      </c>
      <c r="AM21" s="3">
        <f>(AC21-실제값!AC21)^2</f>
        <v>12427877.504451238</v>
      </c>
      <c r="AN21" s="3">
        <f>(AD21-실제값!AD21)^2</f>
        <v>13327489.146367181</v>
      </c>
    </row>
    <row r="22" spans="1:40" x14ac:dyDescent="0.3">
      <c r="A22" s="1">
        <v>18</v>
      </c>
      <c r="B22" s="2">
        <v>15119.226467929722</v>
      </c>
      <c r="C22" s="2">
        <v>14296.247090176468</v>
      </c>
      <c r="D22" s="2">
        <v>13404.680280689861</v>
      </c>
      <c r="E22" s="2">
        <v>13139.339179091976</v>
      </c>
      <c r="F22" s="2">
        <v>12224.429034644429</v>
      </c>
      <c r="G22" s="2">
        <v>11769.367860932201</v>
      </c>
      <c r="H22" s="2">
        <v>12066.737934422737</v>
      </c>
      <c r="I22" s="2">
        <v>11914.942057541439</v>
      </c>
      <c r="J22" s="2">
        <v>11939.293151646911</v>
      </c>
      <c r="K22" s="2">
        <v>11619.70967308425</v>
      </c>
      <c r="L22" s="2">
        <v>11716.437665902271</v>
      </c>
      <c r="M22" s="2">
        <v>12000.573958927287</v>
      </c>
      <c r="N22" s="2">
        <v>11521.530556124755</v>
      </c>
      <c r="O22" s="2">
        <v>10530.288652311981</v>
      </c>
      <c r="P22" s="2">
        <v>9493.650279111791</v>
      </c>
      <c r="Q22" s="2">
        <v>9431.5433525101507</v>
      </c>
      <c r="R22" s="2">
        <v>8969.1781273937486</v>
      </c>
      <c r="S22" s="2">
        <v>8750.726027116667</v>
      </c>
      <c r="T22" s="2">
        <v>7790.1783345366603</v>
      </c>
      <c r="U22" s="2">
        <v>8242.4720835650478</v>
      </c>
      <c r="V22" s="2">
        <v>8532.4609315727266</v>
      </c>
      <c r="W22" s="8">
        <f>INDEX(전체모델결과!$A$2:$I$910,MATCH(GLM1차!$A22&amp;"_"&amp;GLM1차!W$3,전체모델결과!$A$2:$A$910,0),7)</f>
        <v>8057.0950903861885</v>
      </c>
      <c r="X22" s="8">
        <f>INDEX(전체모델결과!$A$2:$I$910,MATCH(GLM1차!$A22&amp;"_"&amp;GLM1차!X$3,전체모델결과!$A$2:$A$910,0),7)</f>
        <v>7832.0639013004184</v>
      </c>
      <c r="Y22" s="8">
        <f>INDEX(전체모델결과!$A$2:$I$910,MATCH(GLM1차!$A22&amp;"_"&amp;GLM1차!Y$3,전체모델결과!$A$2:$A$910,0),7)</f>
        <v>7613.3177362206598</v>
      </c>
      <c r="Z22" s="8">
        <f>INDEX(전체모델결과!$A$2:$I$910,MATCH(GLM1차!$A22&amp;"_"&amp;GLM1차!Z$3,전체모델결과!$A$2:$A$910,0),7)</f>
        <v>7400.6810571384231</v>
      </c>
      <c r="AA22" s="8">
        <f>INDEX(전체모델결과!$A$2:$I$910,MATCH(GLM1차!$A22&amp;"_"&amp;GLM1차!AA$3,전체모델결과!$A$2:$A$910,0),7)</f>
        <v>7193.9832287462605</v>
      </c>
      <c r="AB22" s="8">
        <f>INDEX(전체모델결과!$A$2:$I$910,MATCH(GLM1차!$A22&amp;"_"&amp;GLM1차!AB$3,전체모델결과!$A$2:$A$910,0),7)</f>
        <v>6993.0583815070231</v>
      </c>
      <c r="AC22" s="8">
        <f>INDEX(전체모델결과!$A$2:$I$910,MATCH(GLM1차!$A22&amp;"_"&amp;GLM1차!AC$3,전체모델결과!$A$2:$A$910,0),7)</f>
        <v>6797.7452785483101</v>
      </c>
      <c r="AD22" s="8">
        <f>INDEX(전체모델결과!$A$2:$I$910,MATCH(GLM1차!$A22&amp;"_"&amp;GLM1차!AD$3,전체모델결과!$A$2:$A$910,0),7)</f>
        <v>6607.8871862739888</v>
      </c>
      <c r="AE22" s="8">
        <f>INDEX(전체모델결과!$A$2:$I$910,MATCH(GLM1차!$A22&amp;"_"&amp;GLM1차!AE$3,전체모델결과!$A$2:$A$910,0),7)</f>
        <v>6423.3317485894886</v>
      </c>
      <c r="AG22" s="3">
        <f>(W22-실제값!W22)^2</f>
        <v>1980711.6735899779</v>
      </c>
      <c r="AH22" s="3">
        <f>(X22-실제값!X22)^2</f>
        <v>2272282.7980458825</v>
      </c>
      <c r="AI22" s="3">
        <f>(Y22-실제값!Y22)^2</f>
        <v>1967995.7979905638</v>
      </c>
      <c r="AJ22" s="3">
        <f>(Z22-실제값!Z22)^2</f>
        <v>2570201.0390481395</v>
      </c>
      <c r="AK22" s="3">
        <f>(AA22-실제값!AA22)^2</f>
        <v>11589311.829412119</v>
      </c>
      <c r="AL22" s="3">
        <f>(AB22-실제값!AB22)^2</f>
        <v>18148427.494875904</v>
      </c>
      <c r="AM22" s="3">
        <f>(AC22-실제값!AC22)^2</f>
        <v>15270818.484147066</v>
      </c>
      <c r="AN22" s="3">
        <f>(AD22-실제값!AD22)^2</f>
        <v>14521702.270013655</v>
      </c>
    </row>
    <row r="23" spans="1:40" x14ac:dyDescent="0.3">
      <c r="A23" s="1">
        <v>19</v>
      </c>
      <c r="B23" s="2">
        <v>15573.314485255103</v>
      </c>
      <c r="C23" s="2">
        <v>15133.608029644038</v>
      </c>
      <c r="D23" s="2">
        <v>14265.024999226322</v>
      </c>
      <c r="E23" s="2">
        <v>13556.501344550376</v>
      </c>
      <c r="F23" s="2">
        <v>13200.850856360748</v>
      </c>
      <c r="G23" s="2">
        <v>13309.589672038826</v>
      </c>
      <c r="H23" s="2">
        <v>13689.301272987863</v>
      </c>
      <c r="I23" s="2">
        <v>13753.163356331577</v>
      </c>
      <c r="J23" s="2">
        <v>13336.849271852168</v>
      </c>
      <c r="K23" s="2">
        <v>12968.730801349429</v>
      </c>
      <c r="L23" s="2">
        <v>13393.542363885894</v>
      </c>
      <c r="M23" s="2">
        <v>13425.228750736555</v>
      </c>
      <c r="N23" s="2">
        <v>13112.19148855339</v>
      </c>
      <c r="O23" s="2">
        <v>12100.368284973158</v>
      </c>
      <c r="P23" s="2">
        <v>10733.91854028805</v>
      </c>
      <c r="Q23" s="2">
        <v>10264.480202904188</v>
      </c>
      <c r="R23" s="2">
        <v>10672.271661373436</v>
      </c>
      <c r="S23" s="2">
        <v>9898.3189914413742</v>
      </c>
      <c r="T23" s="2">
        <v>9259.8506482731373</v>
      </c>
      <c r="U23" s="2">
        <v>9490.3095835061777</v>
      </c>
      <c r="V23" s="2">
        <v>10121.487217864025</v>
      </c>
      <c r="W23" s="8">
        <f>INDEX(전체모델결과!$A$2:$I$910,MATCH(GLM1차!$A23&amp;"_"&amp;GLM1차!W$3,전체모델결과!$A$2:$A$910,0),7)</f>
        <v>9583.042941761636</v>
      </c>
      <c r="X23" s="8">
        <f>INDEX(전체모델결과!$A$2:$I$910,MATCH(GLM1차!$A23&amp;"_"&amp;GLM1차!X$3,전체모델결과!$A$2:$A$910,0),7)</f>
        <v>9366.4817114988455</v>
      </c>
      <c r="Y23" s="8">
        <f>INDEX(전체모델결과!$A$2:$I$910,MATCH(GLM1차!$A23&amp;"_"&amp;GLM1차!Y$3,전체모델결과!$A$2:$A$910,0),7)</f>
        <v>9154.8144138562639</v>
      </c>
      <c r="Z23" s="8">
        <f>INDEX(전체모델결과!$A$2:$I$910,MATCH(GLM1차!$A23&amp;"_"&amp;GLM1차!Z$3,전체모델결과!$A$2:$A$910,0),7)</f>
        <v>8947.9304538927299</v>
      </c>
      <c r="AA23" s="8">
        <f>INDEX(전체모델결과!$A$2:$I$910,MATCH(GLM1차!$A23&amp;"_"&amp;GLM1차!AA$3,전체모델결과!$A$2:$A$910,0),7)</f>
        <v>8745.7217359336628</v>
      </c>
      <c r="AB23" s="8">
        <f>INDEX(전체모델결과!$A$2:$I$910,MATCH(GLM1차!$A23&amp;"_"&amp;GLM1차!AB$3,전체모델결과!$A$2:$A$910,0),7)</f>
        <v>8548.0826070911844</v>
      </c>
      <c r="AC23" s="8">
        <f>INDEX(전체모델결과!$A$2:$I$910,MATCH(GLM1차!$A23&amp;"_"&amp;GLM1차!AC$3,전체모델결과!$A$2:$A$910,0),7)</f>
        <v>8354.9098020615384</v>
      </c>
      <c r="AD23" s="8">
        <f>INDEX(전체모델결과!$A$2:$I$910,MATCH(GLM1차!$A23&amp;"_"&amp;GLM1차!AD$3,전체모델결과!$A$2:$A$910,0),7)</f>
        <v>8166.1023891693731</v>
      </c>
      <c r="AE23" s="8">
        <f>INDEX(전체모델결과!$A$2:$I$910,MATCH(GLM1차!$A23&amp;"_"&amp;GLM1차!AE$3,전체모델결과!$A$2:$A$910,0),7)</f>
        <v>7981.5617176313463</v>
      </c>
      <c r="AG23" s="3">
        <f>(W23-실제값!W23)^2</f>
        <v>1938364.7787430086</v>
      </c>
      <c r="AH23" s="3">
        <f>(X23-실제값!X23)^2</f>
        <v>3790802.6451138672</v>
      </c>
      <c r="AI23" s="3">
        <f>(Y23-실제값!Y23)^2</f>
        <v>660429.13936583791</v>
      </c>
      <c r="AJ23" s="3">
        <f>(Z23-실제값!Z23)^2</f>
        <v>1589727.1969135178</v>
      </c>
      <c r="AK23" s="3">
        <f>(AA23-실제값!AA23)^2</f>
        <v>14743194.077620788</v>
      </c>
      <c r="AL23" s="3">
        <f>(AB23-실제값!AB23)^2</f>
        <v>23685262.13532605</v>
      </c>
      <c r="AM23" s="3">
        <f>(AC23-실제값!AC23)^2</f>
        <v>12261814.71883525</v>
      </c>
      <c r="AN23" s="3">
        <f>(AD23-실제값!AD23)^2</f>
        <v>12570439.526173495</v>
      </c>
    </row>
    <row r="24" spans="1:40" x14ac:dyDescent="0.3">
      <c r="A24" s="1">
        <v>20</v>
      </c>
      <c r="B24" s="2">
        <v>15589.02344417824</v>
      </c>
      <c r="C24" s="2">
        <v>15211.451727367632</v>
      </c>
      <c r="D24" s="2">
        <v>14128.378925710265</v>
      </c>
      <c r="E24" s="2">
        <v>13597.649308639713</v>
      </c>
      <c r="F24" s="2">
        <v>13267.633344432445</v>
      </c>
      <c r="G24" s="2">
        <v>13713.637929622484</v>
      </c>
      <c r="H24" s="2">
        <v>13540.752133426273</v>
      </c>
      <c r="I24" s="2">
        <v>13773.974330999186</v>
      </c>
      <c r="J24" s="2">
        <v>13897.813939612783</v>
      </c>
      <c r="K24" s="2">
        <v>13248.967636599782</v>
      </c>
      <c r="L24" s="2">
        <v>13585.068428389055</v>
      </c>
      <c r="M24" s="2">
        <v>14128.081189041324</v>
      </c>
      <c r="N24" s="2">
        <v>13143.439554409255</v>
      </c>
      <c r="O24" s="2">
        <v>13147.735554885747</v>
      </c>
      <c r="P24" s="2">
        <v>12046.253539066991</v>
      </c>
      <c r="Q24" s="2">
        <v>11295.153954026671</v>
      </c>
      <c r="R24" s="2">
        <v>10968.781524111253</v>
      </c>
      <c r="S24" s="2">
        <v>10884.454828187223</v>
      </c>
      <c r="T24" s="2">
        <v>10408.872079856556</v>
      </c>
      <c r="U24" s="2">
        <v>10382.041594942519</v>
      </c>
      <c r="V24" s="2">
        <v>11101.380248601301</v>
      </c>
      <c r="W24" s="8">
        <f>INDEX(전체모델결과!$A$2:$I$910,MATCH(GLM1차!$A24&amp;"_"&amp;GLM1차!W$3,전체모델결과!$A$2:$A$910,0),7)</f>
        <v>10613.85971969351</v>
      </c>
      <c r="X24" s="8">
        <f>INDEX(전체모델결과!$A$2:$I$910,MATCH(GLM1차!$A24&amp;"_"&amp;GLM1차!X$3,전체모델결과!$A$2:$A$910,0),7)</f>
        <v>10431.928402407653</v>
      </c>
      <c r="Y24" s="8">
        <f>INDEX(전체모델결과!$A$2:$I$910,MATCH(GLM1차!$A24&amp;"_"&amp;GLM1차!Y$3,전체모델결과!$A$2:$A$910,0),7)</f>
        <v>10253.115555224427</v>
      </c>
      <c r="Z24" s="8">
        <f>INDEX(전체모델결과!$A$2:$I$910,MATCH(GLM1차!$A24&amp;"_"&amp;GLM1차!Z$3,전체모델결과!$A$2:$A$910,0),7)</f>
        <v>10077.367724698177</v>
      </c>
      <c r="AA24" s="8">
        <f>INDEX(전체모델결과!$A$2:$I$910,MATCH(GLM1차!$A24&amp;"_"&amp;GLM1차!AA$3,전체모델결과!$A$2:$A$910,0),7)</f>
        <v>9904.6323736244722</v>
      </c>
      <c r="AB24" s="8">
        <f>INDEX(전체모델결과!$A$2:$I$910,MATCH(GLM1차!$A24&amp;"_"&amp;GLM1차!AB$3,전체모델결과!$A$2:$A$910,0),7)</f>
        <v>9734.857865334885</v>
      </c>
      <c r="AC24" s="8">
        <f>INDEX(전체모델결과!$A$2:$I$910,MATCH(GLM1차!$A24&amp;"_"&amp;GLM1차!AC$3,전체모델결과!$A$2:$A$910,0),7)</f>
        <v>9567.9934482610388</v>
      </c>
      <c r="AD24" s="8">
        <f>INDEX(전체모델결과!$A$2:$I$910,MATCH(GLM1차!$A24&amp;"_"&amp;GLM1차!AD$3,전체모델결과!$A$2:$A$910,0),7)</f>
        <v>9403.9892407629159</v>
      </c>
      <c r="AE24" s="8">
        <f>INDEX(전체모델결과!$A$2:$I$910,MATCH(GLM1차!$A24&amp;"_"&amp;GLM1차!AE$3,전체모델결과!$A$2:$A$910,0),7)</f>
        <v>9242.7962162178901</v>
      </c>
      <c r="AG24" s="3">
        <f>(W24-실제값!W24)^2</f>
        <v>1294524.8265454916</v>
      </c>
      <c r="AH24" s="3">
        <f>(X24-실제값!X24)^2</f>
        <v>2594953.0511100967</v>
      </c>
      <c r="AI24" s="3">
        <f>(Y24-실제값!Y24)^2</f>
        <v>458539.03100219829</v>
      </c>
      <c r="AJ24" s="3">
        <f>(Z24-실제값!Z24)^2</f>
        <v>1350079.5603476274</v>
      </c>
      <c r="AK24" s="3">
        <f>(AA24-실제값!AA24)^2</f>
        <v>12994107.468579853</v>
      </c>
      <c r="AL24" s="3">
        <f>(AB24-실제값!AB24)^2</f>
        <v>14194967.043543622</v>
      </c>
      <c r="AM24" s="3">
        <f>(AC24-실제값!AC24)^2</f>
        <v>9522682.4954205528</v>
      </c>
      <c r="AN24" s="3">
        <f>(AD24-실제값!AD24)^2</f>
        <v>7932763.6643222235</v>
      </c>
    </row>
    <row r="25" spans="1:40" x14ac:dyDescent="0.3">
      <c r="A25" s="1">
        <v>21</v>
      </c>
      <c r="B25" s="2">
        <v>16383.606276270681</v>
      </c>
      <c r="C25" s="2">
        <v>15757.831546186337</v>
      </c>
      <c r="D25" s="2">
        <v>15781.901408615786</v>
      </c>
      <c r="E25" s="2">
        <v>14864.339797978151</v>
      </c>
      <c r="F25" s="2">
        <v>14005.723405532666</v>
      </c>
      <c r="G25" s="2">
        <v>14591.372956779031</v>
      </c>
      <c r="H25" s="2">
        <v>15295.469270840664</v>
      </c>
      <c r="I25" s="2">
        <v>14493.860548491833</v>
      </c>
      <c r="J25" s="2">
        <v>14206.674659214163</v>
      </c>
      <c r="K25" s="2">
        <v>14547.030017136662</v>
      </c>
      <c r="L25" s="2">
        <v>14990.311765119315</v>
      </c>
      <c r="M25" s="2">
        <v>15204.068020419971</v>
      </c>
      <c r="N25" s="2">
        <v>14553.402337440761</v>
      </c>
      <c r="O25" s="2">
        <v>13786.019262759319</v>
      </c>
      <c r="P25" s="2">
        <v>13383.548970223939</v>
      </c>
      <c r="Q25" s="2">
        <v>12891.350145832499</v>
      </c>
      <c r="R25" s="2">
        <v>12543.579991423831</v>
      </c>
      <c r="S25" s="2">
        <v>12126.649292020127</v>
      </c>
      <c r="T25" s="2">
        <v>11817.873281174125</v>
      </c>
      <c r="U25" s="2">
        <v>11692.469384792892</v>
      </c>
      <c r="V25" s="2">
        <v>12425.522531937908</v>
      </c>
      <c r="W25" s="8">
        <f>INDEX(전체모델결과!$A$2:$I$910,MATCH(GLM1차!$A25&amp;"_"&amp;GLM1차!W$3,전체모델결과!$A$2:$A$910,0),7)</f>
        <v>11996.118732023735</v>
      </c>
      <c r="X25" s="8">
        <f>INDEX(전체모델결과!$A$2:$I$910,MATCH(GLM1차!$A25&amp;"_"&amp;GLM1차!X$3,전체모델결과!$A$2:$A$910,0),7)</f>
        <v>11827.86428067409</v>
      </c>
      <c r="Y25" s="8">
        <f>INDEX(전체모델결과!$A$2:$I$910,MATCH(GLM1차!$A25&amp;"_"&amp;GLM1차!Y$3,전체모델결과!$A$2:$A$910,0),7)</f>
        <v>11661.969722639264</v>
      </c>
      <c r="Z25" s="8">
        <f>INDEX(전체모델결과!$A$2:$I$910,MATCH(GLM1차!$A25&amp;"_"&amp;GLM1차!Z$3,전체모델결과!$A$2:$A$910,0),7)</f>
        <v>11498.401958667338</v>
      </c>
      <c r="AA25" s="8">
        <f>INDEX(전체모델결과!$A$2:$I$910,MATCH(GLM1차!$A25&amp;"_"&amp;GLM1차!AA$3,전체모델결과!$A$2:$A$910,0),7)</f>
        <v>11337.128353748052</v>
      </c>
      <c r="AB25" s="8">
        <f>INDEX(전체모델결과!$A$2:$I$910,MATCH(GLM1차!$A25&amp;"_"&amp;GLM1차!AB$3,전체모델결과!$A$2:$A$910,0),7)</f>
        <v>11178.116730601329</v>
      </c>
      <c r="AC25" s="8">
        <f>INDEX(전체모델결과!$A$2:$I$910,MATCH(GLM1차!$A25&amp;"_"&amp;GLM1차!AC$3,전체모델결과!$A$2:$A$910,0),7)</f>
        <v>11021.335363257165</v>
      </c>
      <c r="AD25" s="8">
        <f>INDEX(전체모델결과!$A$2:$I$910,MATCH(GLM1차!$A25&amp;"_"&amp;GLM1차!AD$3,전체모델결과!$A$2:$A$910,0),7)</f>
        <v>10866.752970725907</v>
      </c>
      <c r="AE25" s="8">
        <f>INDEX(전체모델결과!$A$2:$I$910,MATCH(GLM1차!$A25&amp;"_"&amp;GLM1차!AE$3,전체모델결과!$A$2:$A$910,0),7)</f>
        <v>10714.338710756949</v>
      </c>
      <c r="AG25" s="3">
        <f>(W25-실제값!W25)^2</f>
        <v>3589717.0655133459</v>
      </c>
      <c r="AH25" s="3">
        <f>(X25-실제값!X25)^2</f>
        <v>1077066.4905700716</v>
      </c>
      <c r="AI25" s="3">
        <f>(Y25-실제값!Y25)^2</f>
        <v>960938.61997081304</v>
      </c>
      <c r="AJ25" s="3">
        <f>(Z25-실제값!Z25)^2</f>
        <v>2672219.8189297137</v>
      </c>
      <c r="AK25" s="3">
        <f>(AA25-실제값!AA25)^2</f>
        <v>16488782.20946875</v>
      </c>
      <c r="AL25" s="3">
        <f>(AB25-실제값!AB25)^2</f>
        <v>18792886.885723028</v>
      </c>
      <c r="AM25" s="3">
        <f>(AC25-실제값!AC25)^2</f>
        <v>8056340.3392451005</v>
      </c>
      <c r="AN25" s="3">
        <f>(AD25-실제값!AD25)^2</f>
        <v>5664513.4720013887</v>
      </c>
    </row>
    <row r="26" spans="1:40" x14ac:dyDescent="0.3">
      <c r="A26" s="1">
        <v>22</v>
      </c>
      <c r="B26" s="2">
        <v>15814.399472617055</v>
      </c>
      <c r="C26" s="2">
        <v>15275.37325062528</v>
      </c>
      <c r="D26" s="2">
        <v>14005.113844048239</v>
      </c>
      <c r="E26" s="2">
        <v>14019.935875516758</v>
      </c>
      <c r="F26" s="2">
        <v>13756.52904944183</v>
      </c>
      <c r="G26" s="2">
        <v>13872.453415312208</v>
      </c>
      <c r="H26" s="2">
        <v>14624.172442199662</v>
      </c>
      <c r="I26" s="2">
        <v>14299.058910343409</v>
      </c>
      <c r="J26" s="2">
        <v>14796.981902111045</v>
      </c>
      <c r="K26" s="2">
        <v>14394.316922336278</v>
      </c>
      <c r="L26" s="2">
        <v>14916.213932752618</v>
      </c>
      <c r="M26" s="2">
        <v>14897.725122706286</v>
      </c>
      <c r="N26" s="2">
        <v>15486.473799579941</v>
      </c>
      <c r="O26" s="2">
        <v>14360.41298063588</v>
      </c>
      <c r="P26" s="2">
        <v>12684.89843336235</v>
      </c>
      <c r="Q26" s="2">
        <v>12714.726111738624</v>
      </c>
      <c r="R26" s="2">
        <v>13606.919535384968</v>
      </c>
      <c r="S26" s="2">
        <v>13379.805184922516</v>
      </c>
      <c r="T26" s="2">
        <v>12357.873153311428</v>
      </c>
      <c r="U26" s="2">
        <v>12585.312938747935</v>
      </c>
      <c r="V26" s="2">
        <v>13352.440002415628</v>
      </c>
      <c r="W26" s="8">
        <f>INDEX(전체모델결과!$A$2:$I$910,MATCH(GLM1차!$A26&amp;"_"&amp;GLM1차!W$3,전체모델결과!$A$2:$A$910,0),7)</f>
        <v>12961.472507658562</v>
      </c>
      <c r="X26" s="8">
        <f>INDEX(전체모델결과!$A$2:$I$910,MATCH(GLM1차!$A26&amp;"_"&amp;GLM1차!X$3,전체모델결과!$A$2:$A$910,0),7)</f>
        <v>12867.339418632986</v>
      </c>
      <c r="Y26" s="8">
        <f>INDEX(전체모델결과!$A$2:$I$910,MATCH(GLM1차!$A26&amp;"_"&amp;GLM1차!Y$3,전체모델결과!$A$2:$A$910,0),7)</f>
        <v>12773.889974034713</v>
      </c>
      <c r="Z26" s="8">
        <f>INDEX(전체모델결과!$A$2:$I$910,MATCH(GLM1차!$A26&amp;"_"&amp;GLM1차!Z$3,전체모델결과!$A$2:$A$910,0),7)</f>
        <v>12681.11920887526</v>
      </c>
      <c r="AA26" s="8">
        <f>INDEX(전체모델결과!$A$2:$I$910,MATCH(GLM1차!$A26&amp;"_"&amp;GLM1차!AA$3,전체모델결과!$A$2:$A$910,0),7)</f>
        <v>12589.022194224521</v>
      </c>
      <c r="AB26" s="8">
        <f>INDEX(전체모델결과!$A$2:$I$910,MATCH(GLM1차!$A26&amp;"_"&amp;GLM1차!AB$3,전체모델결과!$A$2:$A$910,0),7)</f>
        <v>12497.594036948918</v>
      </c>
      <c r="AC26" s="8">
        <f>INDEX(전체모델결과!$A$2:$I$910,MATCH(GLM1차!$A26&amp;"_"&amp;GLM1차!AC$3,전체모델결과!$A$2:$A$910,0),7)</f>
        <v>12406.829879451343</v>
      </c>
      <c r="AD26" s="8">
        <f>INDEX(전체모델결과!$A$2:$I$910,MATCH(GLM1차!$A26&amp;"_"&amp;GLM1차!AD$3,전체모델결과!$A$2:$A$910,0),7)</f>
        <v>12316.724899413197</v>
      </c>
      <c r="AE26" s="8">
        <f>INDEX(전체모델결과!$A$2:$I$910,MATCH(GLM1차!$A26&amp;"_"&amp;GLM1차!AE$3,전체모델결과!$A$2:$A$910,0),7)</f>
        <v>12227.274309538094</v>
      </c>
      <c r="AG26" s="3">
        <f>(W26-실제값!W26)^2</f>
        <v>1474231.212364625</v>
      </c>
      <c r="AH26" s="3">
        <f>(X26-실제값!X26)^2</f>
        <v>609870.86409510393</v>
      </c>
      <c r="AI26" s="3">
        <f>(Y26-실제값!Y26)^2</f>
        <v>168356.79751887327</v>
      </c>
      <c r="AJ26" s="3">
        <f>(Z26-실제값!Z26)^2</f>
        <v>261216.77603643501</v>
      </c>
      <c r="AK26" s="3">
        <f>(AA26-실제값!AA26)^2</f>
        <v>10741941.031677406</v>
      </c>
      <c r="AL26" s="3">
        <f>(AB26-실제값!AB26)^2</f>
        <v>16836414.350678466</v>
      </c>
      <c r="AM26" s="3">
        <f>(AC26-실제값!AC26)^2</f>
        <v>6775134.3619498992</v>
      </c>
      <c r="AN26" s="3">
        <f>(AD26-실제값!AD26)^2</f>
        <v>2330549.5714463457</v>
      </c>
    </row>
    <row r="27" spans="1:40" x14ac:dyDescent="0.3">
      <c r="A27" s="1">
        <v>23</v>
      </c>
      <c r="B27" s="2">
        <v>15322.2149800063</v>
      </c>
      <c r="C27" s="2">
        <v>14273.239083629172</v>
      </c>
      <c r="D27" s="2">
        <v>14470.824301112265</v>
      </c>
      <c r="E27" s="2">
        <v>13655.316465897786</v>
      </c>
      <c r="F27" s="2">
        <v>13535.018150149514</v>
      </c>
      <c r="G27" s="2">
        <v>13710.138003188671</v>
      </c>
      <c r="H27" s="2">
        <v>14039.449104052088</v>
      </c>
      <c r="I27" s="2">
        <v>14609.329233401782</v>
      </c>
      <c r="J27" s="2">
        <v>14578.740772082347</v>
      </c>
      <c r="K27" s="2">
        <v>14002.305008959154</v>
      </c>
      <c r="L27" s="2">
        <v>14931.084500027153</v>
      </c>
      <c r="M27" s="2">
        <v>15466.866853726246</v>
      </c>
      <c r="N27" s="2">
        <v>14539.998162608406</v>
      </c>
      <c r="O27" s="2">
        <v>14210.09320437972</v>
      </c>
      <c r="P27" s="2">
        <v>13464.209546831762</v>
      </c>
      <c r="Q27" s="2">
        <v>12866.056573556169</v>
      </c>
      <c r="R27" s="2">
        <v>13629.363057875422</v>
      </c>
      <c r="S27" s="2">
        <v>12679.666248756675</v>
      </c>
      <c r="T27" s="2">
        <v>13028.540123970333</v>
      </c>
      <c r="U27" s="2">
        <v>12808.590578615816</v>
      </c>
      <c r="V27" s="2">
        <v>13585.823219407186</v>
      </c>
      <c r="W27" s="8">
        <f>INDEX(전체모델결과!$A$2:$I$910,MATCH(GLM1차!$A27&amp;"_"&amp;GLM1차!W$3,전체모델결과!$A$2:$A$910,0),7)</f>
        <v>13205.656402366729</v>
      </c>
      <c r="X27" s="8">
        <f>INDEX(전체모델결과!$A$2:$I$910,MATCH(GLM1차!$A27&amp;"_"&amp;GLM1차!X$3,전체모델결과!$A$2:$A$910,0),7)</f>
        <v>13138.695371642818</v>
      </c>
      <c r="Y27" s="8">
        <f>INDEX(전체모델결과!$A$2:$I$910,MATCH(GLM1차!$A27&amp;"_"&amp;GLM1차!Y$3,전체모델결과!$A$2:$A$910,0),7)</f>
        <v>13072.073875698474</v>
      </c>
      <c r="Z27" s="8">
        <f>INDEX(전체모델결과!$A$2:$I$910,MATCH(GLM1차!$A27&amp;"_"&amp;GLM1차!Z$3,전체모델결과!$A$2:$A$910,0),7)</f>
        <v>13005.790192877626</v>
      </c>
      <c r="AA27" s="8">
        <f>INDEX(전체모델결과!$A$2:$I$910,MATCH(GLM1차!$A27&amp;"_"&amp;GLM1차!AA$3,전체모델결과!$A$2:$A$910,0),7)</f>
        <v>12939.842610254022</v>
      </c>
      <c r="AB27" s="8">
        <f>INDEX(전체모델결과!$A$2:$I$910,MATCH(GLM1차!$A27&amp;"_"&amp;GLM1차!AB$3,전체모델결과!$A$2:$A$910,0),7)</f>
        <v>12874.229423587094</v>
      </c>
      <c r="AC27" s="8">
        <f>INDEX(전체모델결과!$A$2:$I$910,MATCH(GLM1차!$A27&amp;"_"&amp;GLM1차!AC$3,전체모델결과!$A$2:$A$910,0),7)</f>
        <v>12808.948937277833</v>
      </c>
      <c r="AD27" s="8">
        <f>INDEX(전체모델결과!$A$2:$I$910,MATCH(GLM1차!$A27&amp;"_"&amp;GLM1차!AD$3,전체모델결과!$A$2:$A$910,0),7)</f>
        <v>12743.999464325012</v>
      </c>
      <c r="AE27" s="8">
        <f>INDEX(전체모델결과!$A$2:$I$910,MATCH(GLM1차!$A27&amp;"_"&amp;GLM1차!AE$3,전체모델결과!$A$2:$A$910,0),7)</f>
        <v>12679.379326281496</v>
      </c>
      <c r="AG27" s="3">
        <f>(W27-실제값!W27)^2</f>
        <v>2926156.3770257826</v>
      </c>
      <c r="AH27" s="3">
        <f>(X27-실제값!X27)^2</f>
        <v>2001640.3152083568</v>
      </c>
      <c r="AI27" s="3">
        <f>(Y27-실제값!Y27)^2</f>
        <v>397167.68876714865</v>
      </c>
      <c r="AJ27" s="3">
        <f>(Z27-실제값!Z27)^2</f>
        <v>67943.088947553755</v>
      </c>
      <c r="AK27" s="3">
        <f>(AA27-실제값!AA27)^2</f>
        <v>12915900.186920477</v>
      </c>
      <c r="AL27" s="3">
        <f>(AB27-실제값!AB27)^2</f>
        <v>14679422.147720687</v>
      </c>
      <c r="AM27" s="3">
        <f>(AC27-실제값!AC27)^2</f>
        <v>7957540.6124247378</v>
      </c>
      <c r="AN27" s="3">
        <f>(AD27-실제값!AD27)^2</f>
        <v>3270496.5513746971</v>
      </c>
    </row>
    <row r="28" spans="1:40" x14ac:dyDescent="0.3">
      <c r="A28" s="1">
        <v>24</v>
      </c>
      <c r="B28" s="2">
        <v>15197.787697345353</v>
      </c>
      <c r="C28" s="2">
        <v>13617.79082875659</v>
      </c>
      <c r="D28" s="2">
        <v>13198.184722751337</v>
      </c>
      <c r="E28" s="2">
        <v>13502.87159809476</v>
      </c>
      <c r="F28" s="2">
        <v>12820.614658191234</v>
      </c>
      <c r="G28" s="2">
        <v>13552.433472918256</v>
      </c>
      <c r="H28" s="2">
        <v>14022.362238459138</v>
      </c>
      <c r="I28" s="2">
        <v>14261.402723980102</v>
      </c>
      <c r="J28" s="2">
        <v>14409.868725432665</v>
      </c>
      <c r="K28" s="2">
        <v>14311.904065723205</v>
      </c>
      <c r="L28" s="2">
        <v>14624.41942000702</v>
      </c>
      <c r="M28" s="2">
        <v>15344.799493711278</v>
      </c>
      <c r="N28" s="2">
        <v>15247.68075677776</v>
      </c>
      <c r="O28" s="2">
        <v>14102.036824602732</v>
      </c>
      <c r="P28" s="2">
        <v>13405.292241050491</v>
      </c>
      <c r="Q28" s="2">
        <v>13621.269418876554</v>
      </c>
      <c r="R28" s="2">
        <v>13318.512445867196</v>
      </c>
      <c r="S28" s="2">
        <v>13278.731825009578</v>
      </c>
      <c r="T28" s="2">
        <v>13121.823998895587</v>
      </c>
      <c r="U28" s="2">
        <v>13476.919676320273</v>
      </c>
      <c r="V28" s="2">
        <v>14242.995780217594</v>
      </c>
      <c r="W28" s="8">
        <f>INDEX(전체모델결과!$A$2:$I$910,MATCH(GLM1차!$A28&amp;"_"&amp;GLM1차!W$3,전체모델결과!$A$2:$A$910,0),7)</f>
        <v>13796.171981830408</v>
      </c>
      <c r="X28" s="8">
        <f>INDEX(전체모델결과!$A$2:$I$910,MATCH(GLM1차!$A28&amp;"_"&amp;GLM1차!X$3,전체모델결과!$A$2:$A$910,0),7)</f>
        <v>13783.448201635058</v>
      </c>
      <c r="Y28" s="8">
        <f>INDEX(전체모델결과!$A$2:$I$910,MATCH(GLM1차!$A28&amp;"_"&amp;GLM1차!Y$3,전체모델결과!$A$2:$A$910,0),7)</f>
        <v>13770.736156186296</v>
      </c>
      <c r="Z28" s="8">
        <f>INDEX(전체모델결과!$A$2:$I$910,MATCH(GLM1차!$A28&amp;"_"&amp;GLM1차!Z$3,전체모델결과!$A$2:$A$910,0),7)</f>
        <v>13758.035834661583</v>
      </c>
      <c r="AA28" s="8">
        <f>INDEX(전체모델결과!$A$2:$I$910,MATCH(GLM1차!$A28&amp;"_"&amp;GLM1차!AA$3,전체모델결과!$A$2:$A$910,0),7)</f>
        <v>13745.347226248259</v>
      </c>
      <c r="AB28" s="8">
        <f>INDEX(전체모델결과!$A$2:$I$910,MATCH(GLM1차!$A28&amp;"_"&amp;GLM1차!AB$3,전체모델결과!$A$2:$A$910,0),7)</f>
        <v>13732.670320143732</v>
      </c>
      <c r="AC28" s="8">
        <f>INDEX(전체모델결과!$A$2:$I$910,MATCH(GLM1차!$A28&amp;"_"&amp;GLM1차!AC$3,전체모델결과!$A$2:$A$910,0),7)</f>
        <v>13720.005105555281</v>
      </c>
      <c r="AD28" s="8">
        <f>INDEX(전체모델결과!$A$2:$I$910,MATCH(GLM1차!$A28&amp;"_"&amp;GLM1차!AD$3,전체모델결과!$A$2:$A$910,0),7)</f>
        <v>13707.351571700232</v>
      </c>
      <c r="AE28" s="8">
        <f>INDEX(전체모델결과!$A$2:$I$910,MATCH(GLM1차!$A28&amp;"_"&amp;GLM1차!AE$3,전체모델결과!$A$2:$A$910,0),7)</f>
        <v>13694.709707805758</v>
      </c>
      <c r="AG28" s="3">
        <f>(W28-실제값!W28)^2</f>
        <v>3094065.6926559522</v>
      </c>
      <c r="AH28" s="3">
        <f>(X28-실제값!X28)^2</f>
        <v>2515596.7605871372</v>
      </c>
      <c r="AI28" s="3">
        <f>(Y28-실제값!Y28)^2</f>
        <v>471221.89043671242</v>
      </c>
      <c r="AJ28" s="3">
        <f>(Z28-실제값!Z28)^2</f>
        <v>1998.2545312716559</v>
      </c>
      <c r="AK28" s="3">
        <f>(AA28-실제값!AA28)^2</f>
        <v>11369134.311004706</v>
      </c>
      <c r="AL28" s="3">
        <f>(AB28-실제값!AB28)^2</f>
        <v>15775050.422723036</v>
      </c>
      <c r="AM28" s="3">
        <f>(AC28-실제값!AC28)^2</f>
        <v>8037244.245572634</v>
      </c>
      <c r="AN28" s="3">
        <f>(AD28-실제값!AD28)^2</f>
        <v>1864599.8501580018</v>
      </c>
    </row>
    <row r="29" spans="1:40" x14ac:dyDescent="0.3">
      <c r="A29" s="1">
        <v>25</v>
      </c>
      <c r="B29" s="2">
        <v>15096.357079312631</v>
      </c>
      <c r="C29" s="2">
        <v>14204.033801167092</v>
      </c>
      <c r="D29" s="2">
        <v>13428.978671003219</v>
      </c>
      <c r="E29" s="2">
        <v>12733.598486341878</v>
      </c>
      <c r="F29" s="2">
        <v>12074.912293606156</v>
      </c>
      <c r="G29" s="2">
        <v>12791.890546110213</v>
      </c>
      <c r="H29" s="2">
        <v>13139.703349374759</v>
      </c>
      <c r="I29" s="2">
        <v>13709.171053119295</v>
      </c>
      <c r="J29" s="2">
        <v>13824.495782909724</v>
      </c>
      <c r="K29" s="2">
        <v>14718.886546298407</v>
      </c>
      <c r="L29" s="2">
        <v>14837.219780027308</v>
      </c>
      <c r="M29" s="2">
        <v>15279.811540012475</v>
      </c>
      <c r="N29" s="2">
        <v>14343.409350059936</v>
      </c>
      <c r="O29" s="2">
        <v>14185.283121044669</v>
      </c>
      <c r="P29" s="2">
        <v>13159.144861715582</v>
      </c>
      <c r="Q29" s="2">
        <v>13220.969559468778</v>
      </c>
      <c r="R29" s="2">
        <v>13371.028982949727</v>
      </c>
      <c r="S29" s="2">
        <v>13308.802441437623</v>
      </c>
      <c r="T29" s="2">
        <v>13241.582553679427</v>
      </c>
      <c r="U29" s="2">
        <v>13769.727136362375</v>
      </c>
      <c r="V29" s="2">
        <v>14759.230943626944</v>
      </c>
      <c r="W29" s="8">
        <f>INDEX(전체모델결과!$A$2:$I$910,MATCH(GLM1차!$A29&amp;"_"&amp;GLM1차!W$3,전체모델결과!$A$2:$A$910,0),7)</f>
        <v>13889.901555349301</v>
      </c>
      <c r="X29" s="8">
        <f>INDEX(전체모델결과!$A$2:$I$910,MATCH(GLM1차!$A29&amp;"_"&amp;GLM1차!X$3,전체모델결과!$A$2:$A$910,0),7)</f>
        <v>13900.744040210619</v>
      </c>
      <c r="Y29" s="8">
        <f>INDEX(전체모델결과!$A$2:$I$910,MATCH(GLM1차!$A29&amp;"_"&amp;GLM1차!Y$3,전체모델결과!$A$2:$A$910,0),7)</f>
        <v>13911.594988737248</v>
      </c>
      <c r="Z29" s="8">
        <f>INDEX(전체모델결과!$A$2:$I$910,MATCH(GLM1차!$A29&amp;"_"&amp;GLM1차!Z$3,전체모델결과!$A$2:$A$910,0),7)</f>
        <v>13922.454407535943</v>
      </c>
      <c r="AA29" s="8">
        <f>INDEX(전체모델결과!$A$2:$I$910,MATCH(GLM1차!$A29&amp;"_"&amp;GLM1차!AA$3,전체모델결과!$A$2:$A$910,0),7)</f>
        <v>13933.322303218612</v>
      </c>
      <c r="AB29" s="8">
        <f>INDEX(전체모델결과!$A$2:$I$910,MATCH(GLM1차!$A29&amp;"_"&amp;GLM1차!AB$3,전체모델결과!$A$2:$A$910,0),7)</f>
        <v>13944.198682402332</v>
      </c>
      <c r="AC29" s="8">
        <f>INDEX(전체모델결과!$A$2:$I$910,MATCH(GLM1차!$A29&amp;"_"&amp;GLM1차!AC$3,전체모델결과!$A$2:$A$910,0),7)</f>
        <v>13955.083551709338</v>
      </c>
      <c r="AD29" s="8">
        <f>INDEX(전체모델결과!$A$2:$I$910,MATCH(GLM1차!$A29&amp;"_"&amp;GLM1차!AD$3,전체모델결과!$A$2:$A$910,0),7)</f>
        <v>13965.976917767039</v>
      </c>
      <c r="AE29" s="8">
        <f>INDEX(전체모델결과!$A$2:$I$910,MATCH(GLM1차!$A29&amp;"_"&amp;GLM1차!AE$3,전체모델결과!$A$2:$A$910,0),7)</f>
        <v>13976.878787208014</v>
      </c>
      <c r="AG29" s="3">
        <f>(W29-실제값!W29)^2</f>
        <v>5444353.6283709798</v>
      </c>
      <c r="AH29" s="3">
        <f>(X29-실제값!X29)^2</f>
        <v>4046338.3605620228</v>
      </c>
      <c r="AI29" s="3">
        <f>(Y29-실제값!Y29)^2</f>
        <v>895142.53926439828</v>
      </c>
      <c r="AJ29" s="3">
        <f>(Z29-실제값!Z29)^2</f>
        <v>859100.64678654168</v>
      </c>
      <c r="AK29" s="3">
        <f>(AA29-실제값!AA29)^2</f>
        <v>15063942.434626684</v>
      </c>
      <c r="AL29" s="3">
        <f>(AB29-실제값!AB29)^2</f>
        <v>25269399.945773106</v>
      </c>
      <c r="AM29" s="3">
        <f>(AC29-실제값!AC29)^2</f>
        <v>11215108.060244346</v>
      </c>
      <c r="AN29" s="3">
        <f>(AD29-실제값!AD29)^2</f>
        <v>4938350.9286897145</v>
      </c>
    </row>
    <row r="30" spans="1:40" x14ac:dyDescent="0.3">
      <c r="A30" s="1">
        <v>26</v>
      </c>
      <c r="B30" s="2">
        <v>16069.022943810325</v>
      </c>
      <c r="C30" s="2">
        <v>14488.128370544375</v>
      </c>
      <c r="D30" s="2">
        <v>13725.312690197261</v>
      </c>
      <c r="E30" s="2">
        <v>12297.304356277395</v>
      </c>
      <c r="F30" s="2">
        <v>12502.830391667565</v>
      </c>
      <c r="G30" s="2">
        <v>12705.400930974871</v>
      </c>
      <c r="H30" s="2">
        <v>14025.395583569429</v>
      </c>
      <c r="I30" s="2">
        <v>14053.045946190614</v>
      </c>
      <c r="J30" s="2">
        <v>14136.751879416135</v>
      </c>
      <c r="K30" s="2">
        <v>14301.082294757663</v>
      </c>
      <c r="L30" s="2">
        <v>15168.527958804721</v>
      </c>
      <c r="M30" s="2">
        <v>15135.989487432045</v>
      </c>
      <c r="N30" s="2">
        <v>14540.394193786376</v>
      </c>
      <c r="O30" s="2">
        <v>13835.896809299611</v>
      </c>
      <c r="P30" s="2">
        <v>13825.167580353296</v>
      </c>
      <c r="Q30" s="2">
        <v>13594.402275544477</v>
      </c>
      <c r="R30" s="2">
        <v>13730.029808257039</v>
      </c>
      <c r="S30" s="2">
        <v>13654.986486749767</v>
      </c>
      <c r="T30" s="2">
        <v>13660.376603283377</v>
      </c>
      <c r="U30" s="2">
        <v>14014.638943268035</v>
      </c>
      <c r="V30" s="2">
        <v>14489.654071364888</v>
      </c>
      <c r="W30" s="8">
        <f>INDEX(전체모델결과!$A$2:$I$910,MATCH(GLM1차!$A30&amp;"_"&amp;GLM1차!W$3,전체모델결과!$A$2:$A$910,0),7)</f>
        <v>14011.076182602405</v>
      </c>
      <c r="X30" s="8">
        <f>INDEX(전체모델결과!$A$2:$I$910,MATCH(GLM1차!$A30&amp;"_"&amp;GLM1차!X$3,전체모델결과!$A$2:$A$910,0),7)</f>
        <v>14012.281566952155</v>
      </c>
      <c r="Y30" s="8">
        <f>INDEX(전체모델결과!$A$2:$I$910,MATCH(GLM1차!$A30&amp;"_"&amp;GLM1차!Y$3,전체모델결과!$A$2:$A$910,0),7)</f>
        <v>14013.487055002131</v>
      </c>
      <c r="Z30" s="8">
        <f>INDEX(전체모델결과!$A$2:$I$910,MATCH(GLM1차!$A30&amp;"_"&amp;GLM1차!Z$3,전체모델결과!$A$2:$A$910,0),7)</f>
        <v>14014.692646761207</v>
      </c>
      <c r="AA30" s="8">
        <f>INDEX(전체모델결과!$A$2:$I$910,MATCH(GLM1차!$A30&amp;"_"&amp;GLM1차!AA$3,전체모델결과!$A$2:$A$910,0),7)</f>
        <v>14015.898342238354</v>
      </c>
      <c r="AB30" s="8">
        <f>INDEX(전체모델결과!$A$2:$I$910,MATCH(GLM1차!$A30&amp;"_"&amp;GLM1차!AB$3,전체모델결과!$A$2:$A$910,0),7)</f>
        <v>14017.104141442442</v>
      </c>
      <c r="AC30" s="8">
        <f>INDEX(전체모델결과!$A$2:$I$910,MATCH(GLM1차!$A30&amp;"_"&amp;GLM1차!AC$3,전체모델결과!$A$2:$A$910,0),7)</f>
        <v>14018.31004438245</v>
      </c>
      <c r="AD30" s="8">
        <f>INDEX(전체모델결과!$A$2:$I$910,MATCH(GLM1차!$A30&amp;"_"&amp;GLM1차!AD$3,전체모델결과!$A$2:$A$910,0),7)</f>
        <v>14019.516051067247</v>
      </c>
      <c r="AE30" s="8">
        <f>INDEX(전체모델결과!$A$2:$I$910,MATCH(GLM1차!$A30&amp;"_"&amp;GLM1차!AE$3,전체모델결과!$A$2:$A$910,0),7)</f>
        <v>14020.722161505813</v>
      </c>
      <c r="AG30" s="3">
        <f>(W30-실제값!W30)^2</f>
        <v>4106869.7057625372</v>
      </c>
      <c r="AH30" s="3">
        <f>(X30-실제값!X30)^2</f>
        <v>8048411.2512827786</v>
      </c>
      <c r="AI30" s="3">
        <f>(Y30-실제값!Y30)^2</f>
        <v>2249925.2589885513</v>
      </c>
      <c r="AJ30" s="3">
        <f>(Z30-실제값!Z30)^2</f>
        <v>2036836.2192850225</v>
      </c>
      <c r="AK30" s="3">
        <f>(AA30-실제값!AA30)^2</f>
        <v>18467658.094560165</v>
      </c>
      <c r="AL30" s="3">
        <f>(AB30-실제값!AB30)^2</f>
        <v>32352614.246728707</v>
      </c>
      <c r="AM30" s="3">
        <f>(AC30-실제값!AC30)^2</f>
        <v>20101317.20863276</v>
      </c>
      <c r="AN30" s="3">
        <f>(AD30-실제값!AD30)^2</f>
        <v>7657060.3424835438</v>
      </c>
    </row>
    <row r="31" spans="1:40" x14ac:dyDescent="0.3">
      <c r="A31" s="1">
        <v>27</v>
      </c>
      <c r="B31" s="2">
        <v>16218.972017567145</v>
      </c>
      <c r="C31" s="2">
        <v>14609.544712251418</v>
      </c>
      <c r="D31" s="2">
        <v>13906.732571689392</v>
      </c>
      <c r="E31" s="2">
        <v>13238.772454712807</v>
      </c>
      <c r="F31" s="2">
        <v>12300.090713646505</v>
      </c>
      <c r="G31" s="2">
        <v>12800.031928957082</v>
      </c>
      <c r="H31" s="2">
        <v>13327.877673646923</v>
      </c>
      <c r="I31" s="2">
        <v>13477.166191021022</v>
      </c>
      <c r="J31" s="2">
        <v>13530.802146679895</v>
      </c>
      <c r="K31" s="2">
        <v>14510.334840190157</v>
      </c>
      <c r="L31" s="2">
        <v>14924.7189942722</v>
      </c>
      <c r="M31" s="2">
        <v>15607.358888665092</v>
      </c>
      <c r="N31" s="2">
        <v>14990.622341398612</v>
      </c>
      <c r="O31" s="2">
        <v>14208.538654458836</v>
      </c>
      <c r="P31" s="2">
        <v>13319.756039735457</v>
      </c>
      <c r="Q31" s="2">
        <v>13284.906874429322</v>
      </c>
      <c r="R31" s="2">
        <v>13543.523089343291</v>
      </c>
      <c r="S31" s="2">
        <v>13692.968908503461</v>
      </c>
      <c r="T31" s="2">
        <v>13926.382531419782</v>
      </c>
      <c r="U31" s="2">
        <v>13814.973601073143</v>
      </c>
      <c r="V31" s="2">
        <v>15344.012923396536</v>
      </c>
      <c r="W31" s="8">
        <f>INDEX(전체모델결과!$A$2:$I$910,MATCH(GLM1차!$A31&amp;"_"&amp;GLM1차!W$3,전체모델결과!$A$2:$A$910,0),7)</f>
        <v>14077.577388324056</v>
      </c>
      <c r="X31" s="8">
        <f>INDEX(전체모델결과!$A$2:$I$910,MATCH(GLM1차!$A31&amp;"_"&amp;GLM1차!X$3,전체모델결과!$A$2:$A$910,0),7)</f>
        <v>14082.138640737576</v>
      </c>
      <c r="Y31" s="8">
        <f>INDEX(전체모델결과!$A$2:$I$910,MATCH(GLM1차!$A31&amp;"_"&amp;GLM1차!Y$3,전체모델결과!$A$2:$A$910,0),7)</f>
        <v>14086.701371034922</v>
      </c>
      <c r="Z31" s="8">
        <f>INDEX(전체모델결과!$A$2:$I$910,MATCH(GLM1차!$A31&amp;"_"&amp;GLM1차!Z$3,전체모델결과!$A$2:$A$910,0),7)</f>
        <v>14091.265579694891</v>
      </c>
      <c r="AA31" s="8">
        <f>INDEX(전체모델결과!$A$2:$I$910,MATCH(GLM1차!$A31&amp;"_"&amp;GLM1차!AA$3,전체모델결과!$A$2:$A$910,0),7)</f>
        <v>14095.831267196534</v>
      </c>
      <c r="AB31" s="8">
        <f>INDEX(전체모델결과!$A$2:$I$910,MATCH(GLM1차!$A31&amp;"_"&amp;GLM1차!AB$3,전체모델결과!$A$2:$A$910,0),7)</f>
        <v>14100.398434018958</v>
      </c>
      <c r="AC31" s="8">
        <f>INDEX(전체모델결과!$A$2:$I$910,MATCH(GLM1차!$A31&amp;"_"&amp;GLM1차!AC$3,전체모델결과!$A$2:$A$910,0),7)</f>
        <v>14104.967080641527</v>
      </c>
      <c r="AD31" s="8">
        <f>INDEX(전체모델결과!$A$2:$I$910,MATCH(GLM1차!$A31&amp;"_"&amp;GLM1차!AD$3,전체모델결과!$A$2:$A$910,0),7)</f>
        <v>14109.537207543683</v>
      </c>
      <c r="AE31" s="8">
        <f>INDEX(전체모델결과!$A$2:$I$910,MATCH(GLM1차!$A31&amp;"_"&amp;GLM1차!AE$3,전체모델결과!$A$2:$A$910,0),7)</f>
        <v>14114.108815205022</v>
      </c>
      <c r="AG31" s="3">
        <f>(W31-실제값!W31)^2</f>
        <v>9645186.4506584983</v>
      </c>
      <c r="AH31" s="3">
        <f>(X31-실제값!X31)^2</f>
        <v>11372447.1864438</v>
      </c>
      <c r="AI31" s="3">
        <f>(Y31-실제값!Y31)^2</f>
        <v>7689322.9836530806</v>
      </c>
      <c r="AJ31" s="3">
        <f>(Z31-실제값!Z31)^2</f>
        <v>3117239.1067200182</v>
      </c>
      <c r="AK31" s="3">
        <f>(AA31-실제값!AA31)^2</f>
        <v>28646547.816482101</v>
      </c>
      <c r="AL31" s="3">
        <f>(AB31-실제값!AB31)^2</f>
        <v>42871061.350419201</v>
      </c>
      <c r="AM31" s="3">
        <f>(AC31-실제값!AC31)^2</f>
        <v>27352797.091441989</v>
      </c>
      <c r="AN31" s="3">
        <f>(AD31-실제값!AD31)^2</f>
        <v>14804881.584063722</v>
      </c>
    </row>
    <row r="32" spans="1:40" x14ac:dyDescent="0.3">
      <c r="A32" s="1">
        <v>28</v>
      </c>
      <c r="B32" s="2">
        <v>17937.242208020238</v>
      </c>
      <c r="C32" s="2">
        <v>15303.508681538038</v>
      </c>
      <c r="D32" s="2">
        <v>13853.252225641872</v>
      </c>
      <c r="E32" s="2">
        <v>12997.680997882373</v>
      </c>
      <c r="F32" s="2">
        <v>12769.332341493509</v>
      </c>
      <c r="G32" s="2">
        <v>12568.54042114629</v>
      </c>
      <c r="H32" s="2">
        <v>13704.593589059463</v>
      </c>
      <c r="I32" s="2">
        <v>13305.806651487856</v>
      </c>
      <c r="J32" s="2">
        <v>13457.660326301988</v>
      </c>
      <c r="K32" s="2">
        <v>13323.230147841081</v>
      </c>
      <c r="L32" s="2">
        <v>14496.967938374921</v>
      </c>
      <c r="M32" s="2">
        <v>14915.903934662392</v>
      </c>
      <c r="N32" s="2">
        <v>15023.577911770348</v>
      </c>
      <c r="O32" s="2">
        <v>14769.771651192992</v>
      </c>
      <c r="P32" s="2">
        <v>13841.68223985572</v>
      </c>
      <c r="Q32" s="2">
        <v>13734.216375890715</v>
      </c>
      <c r="R32" s="2">
        <v>13764.694276357804</v>
      </c>
      <c r="S32" s="2">
        <v>14043.102276843507</v>
      </c>
      <c r="T32" s="2">
        <v>13939.640619197946</v>
      </c>
      <c r="U32" s="2">
        <v>14340.809659356741</v>
      </c>
      <c r="V32" s="2">
        <v>15227.8696480453</v>
      </c>
      <c r="W32" s="8">
        <f>INDEX(전체모델결과!$A$2:$I$910,MATCH(GLM1차!$A32&amp;"_"&amp;GLM1차!W$3,전체모델결과!$A$2:$A$910,0),7)</f>
        <v>14068.48325081335</v>
      </c>
      <c r="X32" s="8">
        <f>INDEX(전체모델결과!$A$2:$I$910,MATCH(GLM1차!$A32&amp;"_"&amp;GLM1차!X$3,전체모델결과!$A$2:$A$910,0),7)</f>
        <v>14060.376608581995</v>
      </c>
      <c r="Y32" s="8">
        <f>INDEX(전체모델결과!$A$2:$I$910,MATCH(GLM1차!$A32&amp;"_"&amp;GLM1차!Y$3,전체모델결과!$A$2:$A$910,0),7)</f>
        <v>14052.274637618119</v>
      </c>
      <c r="Z32" s="8">
        <f>INDEX(전체모델결과!$A$2:$I$910,MATCH(GLM1차!$A32&amp;"_"&amp;GLM1차!Z$3,전체모델결과!$A$2:$A$910,0),7)</f>
        <v>14044.177335230032</v>
      </c>
      <c r="AA32" s="8">
        <f>INDEX(전체모델결과!$A$2:$I$910,MATCH(GLM1차!$A32&amp;"_"&amp;GLM1차!AA$3,전체모델결과!$A$2:$A$910,0),7)</f>
        <v>14036.084698727527</v>
      </c>
      <c r="AB32" s="8">
        <f>INDEX(전체모델결과!$A$2:$I$910,MATCH(GLM1차!$A32&amp;"_"&amp;GLM1차!AB$3,전체모델결과!$A$2:$A$910,0),7)</f>
        <v>14027.996725422019</v>
      </c>
      <c r="AC32" s="8">
        <f>INDEX(전체모델결과!$A$2:$I$910,MATCH(GLM1차!$A32&amp;"_"&amp;GLM1차!AC$3,전체모델결과!$A$2:$A$910,0),7)</f>
        <v>14019.913412626445</v>
      </c>
      <c r="AD32" s="8">
        <f>INDEX(전체모델결과!$A$2:$I$910,MATCH(GLM1차!$A32&amp;"_"&amp;GLM1차!AD$3,전체모델결과!$A$2:$A$910,0),7)</f>
        <v>14011.834757655321</v>
      </c>
      <c r="AE32" s="8">
        <f>INDEX(전체모델결과!$A$2:$I$910,MATCH(GLM1차!$A32&amp;"_"&amp;GLM1차!AE$3,전체모델결과!$A$2:$A$910,0),7)</f>
        <v>14003.760757824628</v>
      </c>
      <c r="AG32" s="3">
        <f>(W32-실제값!W32)^2</f>
        <v>15328180.442399722</v>
      </c>
      <c r="AH32" s="3">
        <f>(X32-실제값!X32)^2</f>
        <v>16424922.81478489</v>
      </c>
      <c r="AI32" s="3">
        <f>(Y32-실제값!Y32)^2</f>
        <v>10992130.467179189</v>
      </c>
      <c r="AJ32" s="3">
        <f>(Z32-실제값!Z32)^2</f>
        <v>8020539.9080940271</v>
      </c>
      <c r="AK32" s="3">
        <f>(AA32-실제값!AA32)^2</f>
        <v>39399690.697667457</v>
      </c>
      <c r="AL32" s="3">
        <f>(AB32-실제값!AB32)^2</f>
        <v>60076014.687916316</v>
      </c>
      <c r="AM32" s="3">
        <f>(AC32-실제값!AC32)^2</f>
        <v>36906340.663930528</v>
      </c>
      <c r="AN32" s="3">
        <f>(AD32-실제값!AD32)^2</f>
        <v>23151420.662563097</v>
      </c>
    </row>
    <row r="33" spans="1:40" x14ac:dyDescent="0.3">
      <c r="A33" s="1">
        <v>29</v>
      </c>
      <c r="B33" s="2">
        <v>18162.798599587808</v>
      </c>
      <c r="C33" s="2">
        <v>15906.583873233601</v>
      </c>
      <c r="D33" s="2">
        <v>13834.715217178069</v>
      </c>
      <c r="E33" s="2">
        <v>13176.962368690631</v>
      </c>
      <c r="F33" s="2">
        <v>13417.917634639873</v>
      </c>
      <c r="G33" s="2">
        <v>13400.283358499542</v>
      </c>
      <c r="H33" s="2">
        <v>13350.518547646061</v>
      </c>
      <c r="I33" s="2">
        <v>13803.163738601674</v>
      </c>
      <c r="J33" s="2">
        <v>14030.453790669297</v>
      </c>
      <c r="K33" s="2">
        <v>14142.425100698305</v>
      </c>
      <c r="L33" s="2">
        <v>13743.150810667872</v>
      </c>
      <c r="M33" s="2">
        <v>15283.262580989682</v>
      </c>
      <c r="N33" s="2">
        <v>15184.289034715044</v>
      </c>
      <c r="O33" s="2">
        <v>15114.689931686786</v>
      </c>
      <c r="P33" s="2">
        <v>14907.702244199347</v>
      </c>
      <c r="Q33" s="2">
        <v>14009.482111262714</v>
      </c>
      <c r="R33" s="2">
        <v>14221.436652611714</v>
      </c>
      <c r="S33" s="2">
        <v>14622.492063967475</v>
      </c>
      <c r="T33" s="2">
        <v>14265.735085193872</v>
      </c>
      <c r="U33" s="2">
        <v>14764.370085664879</v>
      </c>
      <c r="V33" s="2">
        <v>16363.560000971194</v>
      </c>
      <c r="W33" s="8">
        <f>INDEX(전체모델결과!$A$2:$I$910,MATCH(GLM1차!$A33&amp;"_"&amp;GLM1차!W$3,전체모델결과!$A$2:$A$910,0),7)</f>
        <v>14654.416784984542</v>
      </c>
      <c r="X33" s="8">
        <f>INDEX(전체모델결과!$A$2:$I$910,MATCH(GLM1차!$A33&amp;"_"&amp;GLM1차!X$3,전체모델결과!$A$2:$A$910,0),7)</f>
        <v>14663.274827952539</v>
      </c>
      <c r="Y33" s="8">
        <f>INDEX(전체모델결과!$A$2:$I$910,MATCH(GLM1차!$A33&amp;"_"&amp;GLM1차!Y$3,전체모델결과!$A$2:$A$910,0),7)</f>
        <v>14672.138225273835</v>
      </c>
      <c r="Z33" s="8">
        <f>INDEX(전체모델결과!$A$2:$I$910,MATCH(GLM1차!$A33&amp;"_"&amp;GLM1차!Z$3,전체모델결과!$A$2:$A$910,0),7)</f>
        <v>14681.006980184959</v>
      </c>
      <c r="AA33" s="8">
        <f>INDEX(전체모델결과!$A$2:$I$910,MATCH(GLM1차!$A33&amp;"_"&amp;GLM1차!AA$3,전체모델결과!$A$2:$A$910,0),7)</f>
        <v>14689.8810959244</v>
      </c>
      <c r="AB33" s="8">
        <f>INDEX(전체모델결과!$A$2:$I$910,MATCH(GLM1차!$A33&amp;"_"&amp;GLM1차!AB$3,전체모델결과!$A$2:$A$910,0),7)</f>
        <v>14698.760575732524</v>
      </c>
      <c r="AC33" s="8">
        <f>INDEX(전체모델결과!$A$2:$I$910,MATCH(GLM1차!$A33&amp;"_"&amp;GLM1차!AC$3,전체모델결과!$A$2:$A$910,0),7)</f>
        <v>14707.645422851732</v>
      </c>
      <c r="AD33" s="8">
        <f>INDEX(전체모델결과!$A$2:$I$910,MATCH(GLM1차!$A33&amp;"_"&amp;GLM1차!AD$3,전체모델결과!$A$2:$A$910,0),7)</f>
        <v>14716.535640526392</v>
      </c>
      <c r="AE33" s="8">
        <f>INDEX(전체모델결과!$A$2:$I$910,MATCH(GLM1차!$A33&amp;"_"&amp;GLM1차!AE$3,전체모델결과!$A$2:$A$910,0),7)</f>
        <v>14725.431232002747</v>
      </c>
      <c r="AG33" s="3">
        <f>(W33-실제값!W33)^2</f>
        <v>6756024.3104350828</v>
      </c>
      <c r="AH33" s="3">
        <f>(X33-실제값!X33)^2</f>
        <v>13209297.789436972</v>
      </c>
      <c r="AI33" s="3">
        <f>(Y33-실제값!Y33)^2</f>
        <v>8262949.6715639271</v>
      </c>
      <c r="AJ33" s="3">
        <f>(Z33-실제값!Z33)^2</f>
        <v>10093323.829092072</v>
      </c>
      <c r="AK33" s="3">
        <f>(AA33-실제값!AA33)^2</f>
        <v>45488754.382721782</v>
      </c>
      <c r="AL33" s="3">
        <f>(AB33-실제값!AB33)^2</f>
        <v>69752354.993870199</v>
      </c>
      <c r="AM33" s="3">
        <f>(AC33-실제값!AC33)^2</f>
        <v>51921918.12412671</v>
      </c>
      <c r="AN33" s="3">
        <f>(AD33-실제값!AD33)^2</f>
        <v>21215716.739680868</v>
      </c>
    </row>
    <row r="34" spans="1:40" x14ac:dyDescent="0.3">
      <c r="A34" s="1">
        <v>30</v>
      </c>
      <c r="B34" s="2">
        <v>19574.365095453337</v>
      </c>
      <c r="C34" s="2">
        <v>15837.282676348919</v>
      </c>
      <c r="D34" s="2">
        <v>14607.050124079546</v>
      </c>
      <c r="E34" s="2">
        <v>13402.277061314229</v>
      </c>
      <c r="F34" s="2">
        <v>13031.617701937421</v>
      </c>
      <c r="G34" s="2">
        <v>12892.131428571243</v>
      </c>
      <c r="H34" s="2">
        <v>14019.23797510188</v>
      </c>
      <c r="I34" s="2">
        <v>13989.91787149743</v>
      </c>
      <c r="J34" s="2">
        <v>13816.691480754853</v>
      </c>
      <c r="K34" s="2">
        <v>12981.095071165122</v>
      </c>
      <c r="L34" s="2">
        <v>14159.447395617965</v>
      </c>
      <c r="M34" s="2">
        <v>14499.061317382102</v>
      </c>
      <c r="N34" s="2">
        <v>14933.94765695647</v>
      </c>
      <c r="O34" s="2">
        <v>15011.630746050168</v>
      </c>
      <c r="P34" s="2">
        <v>14357.342953603178</v>
      </c>
      <c r="Q34" s="2">
        <v>14213.262438823534</v>
      </c>
      <c r="R34" s="2">
        <v>14182.507185547209</v>
      </c>
      <c r="S34" s="2">
        <v>14475.77936814918</v>
      </c>
      <c r="T34" s="2">
        <v>14871.549896079741</v>
      </c>
      <c r="U34" s="2">
        <v>14693.494033613573</v>
      </c>
      <c r="V34" s="2">
        <v>16053.410445231833</v>
      </c>
      <c r="W34" s="8">
        <f>INDEX(전체모델결과!$A$2:$I$910,MATCH(GLM1차!$A34&amp;"_"&amp;GLM1차!W$3,전체모델결과!$A$2:$A$910,0),7)</f>
        <v>14350.765625418009</v>
      </c>
      <c r="X34" s="8">
        <f>INDEX(전체모델결과!$A$2:$I$910,MATCH(GLM1차!$A34&amp;"_"&amp;GLM1차!X$3,전체모델결과!$A$2:$A$910,0),7)</f>
        <v>14332.601156345192</v>
      </c>
      <c r="Y34" s="8">
        <f>INDEX(전체모델결과!$A$2:$I$910,MATCH(GLM1차!$A34&amp;"_"&amp;GLM1차!Y$3,전체모델결과!$A$2:$A$910,0),7)</f>
        <v>14314.459678933235</v>
      </c>
      <c r="Z34" s="8">
        <f>INDEX(전체모델결과!$A$2:$I$910,MATCH(GLM1차!$A34&amp;"_"&amp;GLM1차!Z$3,전체모델결과!$A$2:$A$910,0),7)</f>
        <v>14296.341164080488</v>
      </c>
      <c r="AA34" s="8">
        <f>INDEX(전체모델결과!$A$2:$I$910,MATCH(GLM1차!$A34&amp;"_"&amp;GLM1차!AA$3,전체모델결과!$A$2:$A$910,0),7)</f>
        <v>14278.245582722137</v>
      </c>
      <c r="AB34" s="8">
        <f>INDEX(전체모델결과!$A$2:$I$910,MATCH(GLM1차!$A34&amp;"_"&amp;GLM1차!AB$3,전체모델결과!$A$2:$A$910,0),7)</f>
        <v>14260.172905830081</v>
      </c>
      <c r="AC34" s="8">
        <f>INDEX(전체모델결과!$A$2:$I$910,MATCH(GLM1차!$A34&amp;"_"&amp;GLM1차!AC$3,전체모델결과!$A$2:$A$910,0),7)</f>
        <v>14242.123104413036</v>
      </c>
      <c r="AD34" s="8">
        <f>INDEX(전체모델결과!$A$2:$I$910,MATCH(GLM1차!$A34&amp;"_"&amp;GLM1차!AD$3,전체모델결과!$A$2:$A$910,0),7)</f>
        <v>14224.096149516392</v>
      </c>
      <c r="AE34" s="8">
        <f>INDEX(전체모델결과!$A$2:$I$910,MATCH(GLM1차!$A34&amp;"_"&amp;GLM1차!AE$3,전체모델결과!$A$2:$A$910,0),7)</f>
        <v>14206.092012222183</v>
      </c>
      <c r="AG34" s="3">
        <f>(W34-실제값!W34)^2</f>
        <v>11559884.315786522</v>
      </c>
      <c r="AH34" s="3">
        <f>(X34-실제값!X34)^2</f>
        <v>13915935.082301678</v>
      </c>
      <c r="AI34" s="3">
        <f>(Y34-실제값!Y34)^2</f>
        <v>18219088.377029549</v>
      </c>
      <c r="AJ34" s="3">
        <f>(Z34-실제값!Z34)^2</f>
        <v>18566174.200225543</v>
      </c>
      <c r="AK34" s="3">
        <f>(AA34-실제값!AA34)^2</f>
        <v>72716318.477357194</v>
      </c>
      <c r="AL34" s="3">
        <f>(AB34-실제값!AB34)^2</f>
        <v>95052777.356996506</v>
      </c>
      <c r="AM34" s="3">
        <f>(AC34-실제값!AC34)^2</f>
        <v>70814037.290496528</v>
      </c>
      <c r="AN34" s="3">
        <f>(AD34-실제값!AD34)^2</f>
        <v>43766877.305967554</v>
      </c>
    </row>
    <row r="35" spans="1:40" x14ac:dyDescent="0.3">
      <c r="A35" s="1">
        <v>31</v>
      </c>
      <c r="B35" s="2">
        <v>21947.141792075541</v>
      </c>
      <c r="C35" s="2">
        <v>18354.181701788606</v>
      </c>
      <c r="D35" s="2">
        <v>15303.997909248732</v>
      </c>
      <c r="E35" s="2">
        <v>14495.238271370157</v>
      </c>
      <c r="F35" s="2">
        <v>14245.852806182966</v>
      </c>
      <c r="G35" s="2">
        <v>14374.557311147611</v>
      </c>
      <c r="H35" s="2">
        <v>14523.907120209487</v>
      </c>
      <c r="I35" s="2">
        <v>14544.402345062996</v>
      </c>
      <c r="J35" s="2">
        <v>14193.700581820225</v>
      </c>
      <c r="K35" s="2">
        <v>14045.758470058869</v>
      </c>
      <c r="L35" s="2">
        <v>14828.899562649965</v>
      </c>
      <c r="M35" s="2">
        <v>15601.280813522735</v>
      </c>
      <c r="N35" s="2">
        <v>14893.93115696623</v>
      </c>
      <c r="O35" s="2">
        <v>15171.044946298378</v>
      </c>
      <c r="P35" s="2">
        <v>15019.955585303464</v>
      </c>
      <c r="Q35" s="2">
        <v>15044.084468530849</v>
      </c>
      <c r="R35" s="2">
        <v>14797.413150897959</v>
      </c>
      <c r="S35" s="2">
        <v>14944.713591017451</v>
      </c>
      <c r="T35" s="2">
        <v>15053.415040784568</v>
      </c>
      <c r="U35" s="2">
        <v>15816.846587913329</v>
      </c>
      <c r="V35" s="2">
        <v>16555.772894628837</v>
      </c>
      <c r="W35" s="8">
        <f>INDEX(전체모델결과!$A$2:$I$910,MATCH(GLM1차!$A35&amp;"_"&amp;GLM1차!W$3,전체모델결과!$A$2:$A$910,0),7)</f>
        <v>14546.960096097951</v>
      </c>
      <c r="X35" s="8">
        <f>INDEX(전체모델결과!$A$2:$I$910,MATCH(GLM1차!$A35&amp;"_"&amp;GLM1차!X$3,전체모델결과!$A$2:$A$910,0),7)</f>
        <v>14471.007576545711</v>
      </c>
      <c r="Y35" s="8">
        <f>INDEX(전체모델결과!$A$2:$I$910,MATCH(GLM1차!$A35&amp;"_"&amp;GLM1차!Y$3,전체모델결과!$A$2:$A$910,0),7)</f>
        <v>14395.451619930898</v>
      </c>
      <c r="Z35" s="8">
        <f>INDEX(전체모델결과!$A$2:$I$910,MATCH(GLM1차!$A35&amp;"_"&amp;GLM1차!Z$3,전체모델결과!$A$2:$A$910,0),7)</f>
        <v>14320.290155720993</v>
      </c>
      <c r="AA35" s="8">
        <f>INDEX(전체모델결과!$A$2:$I$910,MATCH(GLM1차!$A35&amp;"_"&amp;GLM1차!AA$3,전체모델결과!$A$2:$A$910,0),7)</f>
        <v>14245.521124194063</v>
      </c>
      <c r="AB35" s="8">
        <f>INDEX(전체모델결과!$A$2:$I$910,MATCH(GLM1차!$A35&amp;"_"&amp;GLM1차!AB$3,전체모델결과!$A$2:$A$910,0),7)</f>
        <v>14171.142476382454</v>
      </c>
      <c r="AC35" s="8">
        <f>INDEX(전체모델결과!$A$2:$I$910,MATCH(GLM1차!$A35&amp;"_"&amp;GLM1차!AC$3,전체모델결과!$A$2:$A$910,0),7)</f>
        <v>14097.15217401655</v>
      </c>
      <c r="AD35" s="8">
        <f>INDEX(전체모델결과!$A$2:$I$910,MATCH(GLM1차!$A35&amp;"_"&amp;GLM1차!AD$3,전체모델결과!$A$2:$A$910,0),7)</f>
        <v>14023.54818946894</v>
      </c>
      <c r="AE35" s="8">
        <f>INDEX(전체모델결과!$A$2:$I$910,MATCH(GLM1차!$A35&amp;"_"&amp;GLM1차!AE$3,전체모델결과!$A$2:$A$910,0),7)</f>
        <v>13950.328505698873</v>
      </c>
      <c r="AG35" s="3">
        <f>(W35-실제값!W35)^2</f>
        <v>13921261.429814385</v>
      </c>
      <c r="AH35" s="3">
        <f>(X35-실제값!X35)^2</f>
        <v>20157398.076379668</v>
      </c>
      <c r="AI35" s="3">
        <f>(Y35-실제값!Y35)^2</f>
        <v>15191845.347121835</v>
      </c>
      <c r="AJ35" s="3">
        <f>(Z35-실제값!Z35)^2</f>
        <v>21115886.812619708</v>
      </c>
      <c r="AK35" s="3">
        <f>(AA35-실제값!AA35)^2</f>
        <v>88641869.261670277</v>
      </c>
      <c r="AL35" s="3">
        <f>(AB35-실제값!AB35)^2</f>
        <v>122346296.00479938</v>
      </c>
      <c r="AM35" s="3">
        <f>(AC35-실제값!AC35)^2</f>
        <v>90475363.386912614</v>
      </c>
      <c r="AN35" s="3">
        <f>(AD35-실제값!AD35)^2</f>
        <v>66632286.80634506</v>
      </c>
    </row>
    <row r="36" spans="1:40" x14ac:dyDescent="0.3">
      <c r="A36" s="1">
        <v>32</v>
      </c>
      <c r="B36" s="2">
        <v>22403.945566755341</v>
      </c>
      <c r="C36" s="2">
        <v>19674.194299879382</v>
      </c>
      <c r="D36" s="2">
        <v>16247.425363086119</v>
      </c>
      <c r="E36" s="2">
        <v>15026.17831643968</v>
      </c>
      <c r="F36" s="2">
        <v>15196.116106752424</v>
      </c>
      <c r="G36" s="2">
        <v>14444.357124136222</v>
      </c>
      <c r="H36" s="2">
        <v>14824.160951354314</v>
      </c>
      <c r="I36" s="2">
        <v>14555.813761694037</v>
      </c>
      <c r="J36" s="2">
        <v>15085.954693544905</v>
      </c>
      <c r="K36" s="2">
        <v>14644.729212886874</v>
      </c>
      <c r="L36" s="2">
        <v>15005.564852739863</v>
      </c>
      <c r="M36" s="2">
        <v>15001.608694697417</v>
      </c>
      <c r="N36" s="2">
        <v>14836.967122637237</v>
      </c>
      <c r="O36" s="2">
        <v>14592.105881165169</v>
      </c>
      <c r="P36" s="2">
        <v>14914.249194321237</v>
      </c>
      <c r="Q36" s="2">
        <v>14796.810920671831</v>
      </c>
      <c r="R36" s="2">
        <v>15494.585007986489</v>
      </c>
      <c r="S36" s="2">
        <v>15005.103232163634</v>
      </c>
      <c r="T36" s="2">
        <v>14887.202647768669</v>
      </c>
      <c r="U36" s="2">
        <v>15713.245425160181</v>
      </c>
      <c r="V36" s="2">
        <v>17220.474747773165</v>
      </c>
      <c r="W36" s="8">
        <f>INDEX(전체모델결과!$A$2:$I$910,MATCH(GLM1차!$A36&amp;"_"&amp;GLM1차!W$3,전체모델결과!$A$2:$A$910,0),7)</f>
        <v>14381.810389123359</v>
      </c>
      <c r="X36" s="8">
        <f>INDEX(전체모델결과!$A$2:$I$910,MATCH(GLM1차!$A36&amp;"_"&amp;GLM1차!X$3,전체모델결과!$A$2:$A$910,0),7)</f>
        <v>14269.576358975621</v>
      </c>
      <c r="Y36" s="8">
        <f>INDEX(전체모델결과!$A$2:$I$910,MATCH(GLM1차!$A36&amp;"_"&amp;GLM1차!Y$3,전체모델결과!$A$2:$A$910,0),7)</f>
        <v>14158.218190571461</v>
      </c>
      <c r="Z36" s="8">
        <f>INDEX(전체모델결과!$A$2:$I$910,MATCH(GLM1차!$A36&amp;"_"&amp;GLM1차!Z$3,전체모델결과!$A$2:$A$910,0),7)</f>
        <v>14047.729048784373</v>
      </c>
      <c r="AA36" s="8">
        <f>INDEX(전체모델결과!$A$2:$I$910,MATCH(GLM1차!$A36&amp;"_"&amp;GLM1차!AA$3,전체모델결과!$A$2:$A$910,0),7)</f>
        <v>13938.102151828418</v>
      </c>
      <c r="AB36" s="8">
        <f>INDEX(전체모델결과!$A$2:$I$910,MATCH(GLM1차!$A36&amp;"_"&amp;GLM1차!AB$3,전체모델결과!$A$2:$A$910,0),7)</f>
        <v>13829.330770841945</v>
      </c>
      <c r="AC36" s="8">
        <f>INDEX(전체모델결과!$A$2:$I$910,MATCH(GLM1차!$A36&amp;"_"&amp;GLM1차!AC$3,전체모델결과!$A$2:$A$910,0),7)</f>
        <v>13721.408229474584</v>
      </c>
      <c r="AD36" s="8">
        <f>INDEX(전체모델결과!$A$2:$I$910,MATCH(GLM1차!$A36&amp;"_"&amp;GLM1차!AD$3,전체모델결과!$A$2:$A$910,0),7)</f>
        <v>13614.327903477451</v>
      </c>
      <c r="AE36" s="8">
        <f>INDEX(전체모델결과!$A$2:$I$910,MATCH(GLM1차!$A36&amp;"_"&amp;GLM1차!AE$3,전체모델결과!$A$2:$A$910,0),7)</f>
        <v>13508.083220296559</v>
      </c>
      <c r="AG36" s="3">
        <f>(W36-실제값!W36)^2</f>
        <v>22494673.482002608</v>
      </c>
      <c r="AH36" s="3">
        <f>(X36-실제값!X36)^2</f>
        <v>34065164.281243257</v>
      </c>
      <c r="AI36" s="3">
        <f>(Y36-실제값!Y36)^2</f>
        <v>21802294.553470332</v>
      </c>
      <c r="AJ36" s="3">
        <f>(Z36-실제값!Z36)^2</f>
        <v>24843764.67124619</v>
      </c>
      <c r="AK36" s="3">
        <f>(AA36-실제값!AA36)^2</f>
        <v>91456215.569300771</v>
      </c>
      <c r="AL36" s="3">
        <f>(AB36-실제값!AB36)^2</f>
        <v>151318474.85916966</v>
      </c>
      <c r="AM36" s="3">
        <f>(AC36-실제값!AC36)^2</f>
        <v>145069356.64985755</v>
      </c>
      <c r="AN36" s="3">
        <f>(AD36-실제값!AD36)^2</f>
        <v>89884102.018404126</v>
      </c>
    </row>
    <row r="37" spans="1:40" x14ac:dyDescent="0.3">
      <c r="A37" s="1">
        <v>33</v>
      </c>
      <c r="B37" s="2">
        <v>23295.534652050093</v>
      </c>
      <c r="C37" s="2">
        <v>20297.241349828822</v>
      </c>
      <c r="D37" s="2">
        <v>17476.363070380954</v>
      </c>
      <c r="E37" s="2">
        <v>16485.589066691133</v>
      </c>
      <c r="F37" s="2">
        <v>15913.531630198522</v>
      </c>
      <c r="G37" s="2">
        <v>15586.293389632971</v>
      </c>
      <c r="H37" s="2">
        <v>16083.523949063705</v>
      </c>
      <c r="I37" s="2">
        <v>16270.835588945703</v>
      </c>
      <c r="J37" s="2">
        <v>15705.660768308242</v>
      </c>
      <c r="K37" s="2">
        <v>14800.380878946036</v>
      </c>
      <c r="L37" s="2">
        <v>14946.559215268173</v>
      </c>
      <c r="M37" s="2">
        <v>15336.051145370651</v>
      </c>
      <c r="N37" s="2">
        <v>15350.832829955727</v>
      </c>
      <c r="O37" s="2">
        <v>15558.495720424124</v>
      </c>
      <c r="P37" s="2">
        <v>14775.302680579445</v>
      </c>
      <c r="Q37" s="2">
        <v>15308.266362511285</v>
      </c>
      <c r="R37" s="2">
        <v>15504.416229235441</v>
      </c>
      <c r="S37" s="2">
        <v>15850.162668366946</v>
      </c>
      <c r="T37" s="2">
        <v>16121.824445230755</v>
      </c>
      <c r="U37" s="2">
        <v>15918.580839730372</v>
      </c>
      <c r="V37" s="2">
        <v>17787.984749626547</v>
      </c>
      <c r="W37" s="8">
        <f>INDEX(전체모델결과!$A$2:$I$910,MATCH(GLM1차!$A37&amp;"_"&amp;GLM1차!W$3,전체모델결과!$A$2:$A$910,0),7)</f>
        <v>14730.171025469137</v>
      </c>
      <c r="X37" s="8">
        <f>INDEX(전체모델결과!$A$2:$I$910,MATCH(GLM1차!$A37&amp;"_"&amp;GLM1차!X$3,전체모델결과!$A$2:$A$910,0),7)</f>
        <v>14589.415724719245</v>
      </c>
      <c r="Y37" s="8">
        <f>INDEX(전체모델결과!$A$2:$I$910,MATCH(GLM1차!$A37&amp;"_"&amp;GLM1차!Y$3,전체모델결과!$A$2:$A$910,0),7)</f>
        <v>14450.005422249069</v>
      </c>
      <c r="Z37" s="8">
        <f>INDEX(전체모델결과!$A$2:$I$910,MATCH(GLM1차!$A37&amp;"_"&amp;GLM1차!Z$3,전체모델결과!$A$2:$A$910,0),7)</f>
        <v>14311.927265822405</v>
      </c>
      <c r="AA37" s="8">
        <f>INDEX(전체모델결과!$A$2:$I$910,MATCH(GLM1차!$A37&amp;"_"&amp;GLM1차!AA$3,전체모델결과!$A$2:$A$910,0),7)</f>
        <v>14175.168526013544</v>
      </c>
      <c r="AB37" s="8">
        <f>INDEX(전체모델결과!$A$2:$I$910,MATCH(GLM1차!$A37&amp;"_"&amp;GLM1차!AB$3,전체모델결과!$A$2:$A$910,0),7)</f>
        <v>14039.716595033949</v>
      </c>
      <c r="AC37" s="8">
        <f>INDEX(전체모델결과!$A$2:$I$910,MATCH(GLM1차!$A37&amp;"_"&amp;GLM1차!AC$3,전체모델결과!$A$2:$A$910,0),7)</f>
        <v>13905.558985569649</v>
      </c>
      <c r="AD37" s="8">
        <f>INDEX(전체모델결과!$A$2:$I$910,MATCH(GLM1차!$A37&amp;"_"&amp;GLM1차!AD$3,전체모델결과!$A$2:$A$910,0),7)</f>
        <v>13772.683329630216</v>
      </c>
      <c r="AE37" s="8">
        <f>INDEX(전체모델결과!$A$2:$I$910,MATCH(GLM1차!$A37&amp;"_"&amp;GLM1차!AE$3,전체모델결과!$A$2:$A$910,0),7)</f>
        <v>13641.077377408532</v>
      </c>
      <c r="AG37" s="3">
        <f>(W37-실제값!W37)^2</f>
        <v>21373015.450415302</v>
      </c>
      <c r="AH37" s="3">
        <f>(X37-실제값!X37)^2</f>
        <v>34330459.86731036</v>
      </c>
      <c r="AI37" s="3">
        <f>(Y37-실제값!Y37)^2</f>
        <v>27007494.982517563</v>
      </c>
      <c r="AJ37" s="3">
        <f>(Z37-실제값!Z37)^2</f>
        <v>27959066.526408534</v>
      </c>
      <c r="AK37" s="3">
        <f>(AA37-실제값!AA37)^2</f>
        <v>100944029.90827464</v>
      </c>
      <c r="AL37" s="3">
        <f>(AB37-실제값!AB37)^2</f>
        <v>155468306.9261606</v>
      </c>
      <c r="AM37" s="3">
        <f>(AC37-실제값!AC37)^2</f>
        <v>160802055.2553899</v>
      </c>
      <c r="AN37" s="3">
        <f>(AD37-실제값!AD37)^2</f>
        <v>121984081.52421144</v>
      </c>
    </row>
    <row r="38" spans="1:40" x14ac:dyDescent="0.3">
      <c r="A38" s="1">
        <v>34</v>
      </c>
      <c r="B38" s="2">
        <v>24793.069664310977</v>
      </c>
      <c r="C38" s="2">
        <v>21222.447035805413</v>
      </c>
      <c r="D38" s="2">
        <v>18607.861095563225</v>
      </c>
      <c r="E38" s="2">
        <v>17094.124272076449</v>
      </c>
      <c r="F38" s="2">
        <v>16897.237208791837</v>
      </c>
      <c r="G38" s="2">
        <v>16573.006878042055</v>
      </c>
      <c r="H38" s="2">
        <v>16677.951123061008</v>
      </c>
      <c r="I38" s="2">
        <v>16714.063821865402</v>
      </c>
      <c r="J38" s="2">
        <v>16465.711812513182</v>
      </c>
      <c r="K38" s="2">
        <v>15897.758047366369</v>
      </c>
      <c r="L38" s="2">
        <v>16129.950143727305</v>
      </c>
      <c r="M38" s="2">
        <v>16229.112599179716</v>
      </c>
      <c r="N38" s="2">
        <v>16135.710932327282</v>
      </c>
      <c r="O38" s="2">
        <v>15569.702408023773</v>
      </c>
      <c r="P38" s="2">
        <v>15899.715044412023</v>
      </c>
      <c r="Q38" s="2">
        <v>14886.576774963769</v>
      </c>
      <c r="R38" s="2">
        <v>15894.799351361031</v>
      </c>
      <c r="S38" s="2">
        <v>16118.378320171274</v>
      </c>
      <c r="T38" s="2">
        <v>16898.090787271001</v>
      </c>
      <c r="U38" s="2">
        <v>17474.688680106359</v>
      </c>
      <c r="V38" s="2">
        <v>18258.866302994884</v>
      </c>
      <c r="W38" s="8">
        <f>INDEX(전체모델결과!$A$2:$I$910,MATCH(GLM1차!$A38&amp;"_"&amp;GLM1차!W$3,전체모델결과!$A$2:$A$910,0),7)</f>
        <v>15231.107288024976</v>
      </c>
      <c r="X38" s="8">
        <f>INDEX(전체모델결과!$A$2:$I$910,MATCH(GLM1차!$A38&amp;"_"&amp;GLM1차!X$3,전체모델결과!$A$2:$A$910,0),7)</f>
        <v>15069.450586269375</v>
      </c>
      <c r="Y38" s="8">
        <f>INDEX(전체모델결과!$A$2:$I$910,MATCH(GLM1차!$A38&amp;"_"&amp;GLM1차!Y$3,전체모델결과!$A$2:$A$910,0),7)</f>
        <v>14909.509642188455</v>
      </c>
      <c r="Z38" s="8">
        <f>INDEX(전체모델결과!$A$2:$I$910,MATCH(GLM1차!$A38&amp;"_"&amp;GLM1차!Z$3,전체모델결과!$A$2:$A$910,0),7)</f>
        <v>14751.266245436567</v>
      </c>
      <c r="AA38" s="8">
        <f>INDEX(전체모델결과!$A$2:$I$910,MATCH(GLM1차!$A38&amp;"_"&amp;GLM1차!AA$3,전체모델결과!$A$2:$A$910,0),7)</f>
        <v>14594.702378945385</v>
      </c>
      <c r="AB38" s="8">
        <f>INDEX(전체모델결과!$A$2:$I$910,MATCH(GLM1차!$A38&amp;"_"&amp;GLM1차!AB$3,전체모델결과!$A$2:$A$910,0),7)</f>
        <v>14439.80021687212</v>
      </c>
      <c r="AC38" s="8">
        <f>INDEX(전체모델결과!$A$2:$I$910,MATCH(GLM1차!$A38&amp;"_"&amp;GLM1차!AC$3,전체모델결과!$A$2:$A$910,0),7)</f>
        <v>14286.542122570345</v>
      </c>
      <c r="AD38" s="8">
        <f>INDEX(전체모델결과!$A$2:$I$910,MATCH(GLM1차!$A38&amp;"_"&amp;GLM1차!AD$3,전체모델결과!$A$2:$A$910,0),7)</f>
        <v>14134.910646581533</v>
      </c>
      <c r="AE38" s="8">
        <f>INDEX(전체모델결과!$A$2:$I$910,MATCH(GLM1차!$A38&amp;"_"&amp;GLM1차!AE$3,전체모델결과!$A$2:$A$910,0),7)</f>
        <v>13984.888524648728</v>
      </c>
      <c r="AG38" s="3">
        <f>(W38-실제값!W38)^2</f>
        <v>26581391.679537047</v>
      </c>
      <c r="AH38" s="3">
        <f>(X38-실제값!X38)^2</f>
        <v>35595936.813565247</v>
      </c>
      <c r="AI38" s="3">
        <f>(Y38-실제값!Y38)^2</f>
        <v>26416728.24150325</v>
      </c>
      <c r="AJ38" s="3">
        <f>(Z38-실제값!Z38)^2</f>
        <v>39405237.929257713</v>
      </c>
      <c r="AK38" s="3">
        <f>(AA38-실제값!AA38)^2</f>
        <v>103541318.31518862</v>
      </c>
      <c r="AL38" s="3">
        <f>(AB38-실제값!AB38)^2</f>
        <v>153208738.86414939</v>
      </c>
      <c r="AM38" s="3">
        <f>(AC38-실제값!AC38)^2</f>
        <v>147226679.11446503</v>
      </c>
      <c r="AN38" s="3">
        <f>(AD38-실제값!AD38)^2</f>
        <v>119268194.69193451</v>
      </c>
    </row>
    <row r="39" spans="1:40" x14ac:dyDescent="0.3">
      <c r="A39" s="1">
        <v>35</v>
      </c>
      <c r="B39" s="2">
        <v>25382.188737172211</v>
      </c>
      <c r="C39" s="2">
        <v>21957.161514544008</v>
      </c>
      <c r="D39" s="2">
        <v>19571.410562280795</v>
      </c>
      <c r="E39" s="2">
        <v>18177.288842659593</v>
      </c>
      <c r="F39" s="2">
        <v>17936.77688576559</v>
      </c>
      <c r="G39" s="2">
        <v>17019.072830568046</v>
      </c>
      <c r="H39" s="2">
        <v>18072.431335393729</v>
      </c>
      <c r="I39" s="2">
        <v>17695.304924744192</v>
      </c>
      <c r="J39" s="2">
        <v>17556.765921627877</v>
      </c>
      <c r="K39" s="2">
        <v>17687.385150552996</v>
      </c>
      <c r="L39" s="2">
        <v>16722.054899577259</v>
      </c>
      <c r="M39" s="2">
        <v>17449.977129251172</v>
      </c>
      <c r="N39" s="2">
        <v>16306.317113142057</v>
      </c>
      <c r="O39" s="2">
        <v>15789.846792062033</v>
      </c>
      <c r="P39" s="2">
        <v>16628.363774613841</v>
      </c>
      <c r="Q39" s="2">
        <v>15740.936069008734</v>
      </c>
      <c r="R39" s="2">
        <v>15755.087772201272</v>
      </c>
      <c r="S39" s="2">
        <v>16627.783037336892</v>
      </c>
      <c r="T39" s="2">
        <v>16955.609017340572</v>
      </c>
      <c r="U39" s="2">
        <v>17788.395028902738</v>
      </c>
      <c r="V39" s="2">
        <v>19014.031634864892</v>
      </c>
      <c r="W39" s="8">
        <f>INDEX(전체모델결과!$A$2:$I$910,MATCH(GLM1차!$A39&amp;"_"&amp;GLM1차!W$3,전체모델결과!$A$2:$A$910,0),7)</f>
        <v>15622.98457021849</v>
      </c>
      <c r="X39" s="8">
        <f>INDEX(전체모델결과!$A$2:$I$910,MATCH(GLM1차!$A39&amp;"_"&amp;GLM1차!X$3,전체모델결과!$A$2:$A$910,0),7)</f>
        <v>15434.951082068766</v>
      </c>
      <c r="Y39" s="8">
        <f>INDEX(전체모델결과!$A$2:$I$910,MATCH(GLM1차!$A39&amp;"_"&amp;GLM1차!Y$3,전체모델결과!$A$2:$A$910,0),7)</f>
        <v>15249.180707763117</v>
      </c>
      <c r="Z39" s="8">
        <f>INDEX(전체모델결과!$A$2:$I$910,MATCH(GLM1차!$A39&amp;"_"&amp;GLM1차!Z$3,전체모델결과!$A$2:$A$910,0),7)</f>
        <v>15065.646209151879</v>
      </c>
      <c r="AA39" s="8">
        <f>INDEX(전체모델결과!$A$2:$I$910,MATCH(GLM1차!$A39&amp;"_"&amp;GLM1차!AA$3,전체모델결과!$A$2:$A$910,0),7)</f>
        <v>14884.320675915635</v>
      </c>
      <c r="AB39" s="8">
        <f>INDEX(전체모델결과!$A$2:$I$910,MATCH(GLM1차!$A39&amp;"_"&amp;GLM1차!AB$3,전체모델결과!$A$2:$A$910,0),7)</f>
        <v>14705.177521619327</v>
      </c>
      <c r="AC39" s="8">
        <f>INDEX(전체모델결과!$A$2:$I$910,MATCH(GLM1차!$A39&amp;"_"&amp;GLM1차!AC$3,전체모델결과!$A$2:$A$910,0),7)</f>
        <v>14528.190479814146</v>
      </c>
      <c r="AD39" s="8">
        <f>INDEX(전체모델결과!$A$2:$I$910,MATCH(GLM1차!$A39&amp;"_"&amp;GLM1차!AD$3,전체모델결과!$A$2:$A$910,0),7)</f>
        <v>14353.333600186308</v>
      </c>
      <c r="AE39" s="8">
        <f>INDEX(전체모델결과!$A$2:$I$910,MATCH(GLM1차!$A39&amp;"_"&amp;GLM1차!AE$3,전체모델결과!$A$2:$A$910,0),7)</f>
        <v>14180.581244751964</v>
      </c>
      <c r="AG39" s="3">
        <f>(W39-실제값!W39)^2</f>
        <v>24343954.902838245</v>
      </c>
      <c r="AH39" s="3">
        <f>(X39-실제값!X39)^2</f>
        <v>37120534.615591943</v>
      </c>
      <c r="AI39" s="3">
        <f>(Y39-실제값!Y39)^2</f>
        <v>38804513.209382385</v>
      </c>
      <c r="AJ39" s="3">
        <f>(Z39-실제값!Z39)^2</f>
        <v>40278367.325832814</v>
      </c>
      <c r="AK39" s="3">
        <f>(AA39-실제값!AA39)^2</f>
        <v>112595257.87420781</v>
      </c>
      <c r="AL39" s="3">
        <f>(AB39-실제값!AB39)^2</f>
        <v>176987039.31475416</v>
      </c>
      <c r="AM39" s="3">
        <f>(AC39-실제값!AC39)^2</f>
        <v>148377603.9042775</v>
      </c>
      <c r="AN39" s="3">
        <f>(AD39-실제값!AD39)^2</f>
        <v>139161477.637382</v>
      </c>
    </row>
    <row r="40" spans="1:40" x14ac:dyDescent="0.3">
      <c r="A40" s="1">
        <v>36</v>
      </c>
      <c r="B40" s="2">
        <v>27675.136865780085</v>
      </c>
      <c r="C40" s="2">
        <v>24572.703164879367</v>
      </c>
      <c r="D40" s="2">
        <v>20544.03381240712</v>
      </c>
      <c r="E40" s="2">
        <v>19540.611416517841</v>
      </c>
      <c r="F40" s="2">
        <v>18818.829122771982</v>
      </c>
      <c r="G40" s="2">
        <v>18909.258300577159</v>
      </c>
      <c r="H40" s="2">
        <v>18945.780457693072</v>
      </c>
      <c r="I40" s="2">
        <v>18347.595515346038</v>
      </c>
      <c r="J40" s="2">
        <v>18700.976911715217</v>
      </c>
      <c r="K40" s="2">
        <v>18034.00328473662</v>
      </c>
      <c r="L40" s="2">
        <v>17516.546800294302</v>
      </c>
      <c r="M40" s="2">
        <v>17719.909663477963</v>
      </c>
      <c r="N40" s="2">
        <v>17410.566318517271</v>
      </c>
      <c r="O40" s="2">
        <v>16649.667758402255</v>
      </c>
      <c r="P40" s="2">
        <v>16961.286810822188</v>
      </c>
      <c r="Q40" s="2">
        <v>16255.310175174211</v>
      </c>
      <c r="R40" s="2">
        <v>16370.680016027994</v>
      </c>
      <c r="S40" s="2">
        <v>17168.857523585812</v>
      </c>
      <c r="T40" s="2">
        <v>17430.83893519788</v>
      </c>
      <c r="U40" s="2">
        <v>18430.064814735932</v>
      </c>
      <c r="V40" s="2">
        <v>19488.445728823855</v>
      </c>
      <c r="W40" s="8">
        <f>INDEX(전체모델결과!$A$2:$I$910,MATCH(GLM1차!$A40&amp;"_"&amp;GLM1차!W$3,전체모델결과!$A$2:$A$910,0),7)</f>
        <v>15834.204496208593</v>
      </c>
      <c r="X40" s="8">
        <f>INDEX(전체모델결과!$A$2:$I$910,MATCH(GLM1차!$A40&amp;"_"&amp;GLM1차!X$3,전체모델결과!$A$2:$A$910,0),7)</f>
        <v>15592.644768688133</v>
      </c>
      <c r="Y40" s="8">
        <f>INDEX(전체모델결과!$A$2:$I$910,MATCH(GLM1차!$A40&amp;"_"&amp;GLM1차!Y$3,전체모델결과!$A$2:$A$910,0),7)</f>
        <v>15354.770171164229</v>
      </c>
      <c r="Z40" s="8">
        <f>INDEX(전체모델결과!$A$2:$I$910,MATCH(GLM1차!$A40&amp;"_"&amp;GLM1차!Z$3,전체모델결과!$A$2:$A$910,0),7)</f>
        <v>15120.524484898535</v>
      </c>
      <c r="AA40" s="8">
        <f>INDEX(전체모델결과!$A$2:$I$910,MATCH(GLM1차!$A40&amp;"_"&amp;GLM1차!AA$3,전체모델결과!$A$2:$A$910,0),7)</f>
        <v>14889.852348801445</v>
      </c>
      <c r="AB40" s="8">
        <f>INDEX(전체모델결과!$A$2:$I$910,MATCH(GLM1차!$A40&amp;"_"&amp;GLM1차!AB$3,전체모델결과!$A$2:$A$910,0),7)</f>
        <v>14662.699246348033</v>
      </c>
      <c r="AC40" s="8">
        <f>INDEX(전체모델결과!$A$2:$I$910,MATCH(GLM1차!$A40&amp;"_"&amp;GLM1차!AC$3,전체모델결과!$A$2:$A$910,0),7)</f>
        <v>14439.011492693569</v>
      </c>
      <c r="AD40" s="8">
        <f>INDEX(전체모델결과!$A$2:$I$910,MATCH(GLM1차!$A40&amp;"_"&amp;GLM1차!AD$3,전체모델결과!$A$2:$A$910,0),7)</f>
        <v>14218.736221986144</v>
      </c>
      <c r="AE40" s="8">
        <f>INDEX(전체모델결과!$A$2:$I$910,MATCH(GLM1차!$A40&amp;"_"&amp;GLM1차!AE$3,전체모델결과!$A$2:$A$910,0),7)</f>
        <v>14001.821374872057</v>
      </c>
      <c r="AG40" s="3">
        <f>(W40-실제값!W40)^2</f>
        <v>32296889.311186824</v>
      </c>
      <c r="AH40" s="3">
        <f>(X40-실제값!X40)^2</f>
        <v>42174418.819947995</v>
      </c>
      <c r="AI40" s="3">
        <f>(Y40-실제값!Y40)^2</f>
        <v>39459358.159674823</v>
      </c>
      <c r="AJ40" s="3">
        <f>(Z40-실제값!Z40)^2</f>
        <v>49841786.809587985</v>
      </c>
      <c r="AK40" s="3">
        <f>(AA40-실제값!AA40)^2</f>
        <v>127134810.06726311</v>
      </c>
      <c r="AL40" s="3">
        <f>(AB40-실제값!AB40)^2</f>
        <v>198624676.49612698</v>
      </c>
      <c r="AM40" s="3">
        <f>(AC40-실제값!AC40)^2</f>
        <v>199257516.43880609</v>
      </c>
      <c r="AN40" s="3">
        <f>(AD40-실제값!AD40)^2</f>
        <v>153160272.07166961</v>
      </c>
    </row>
    <row r="41" spans="1:40" x14ac:dyDescent="0.3">
      <c r="A41" s="1">
        <v>37</v>
      </c>
      <c r="B41" s="2">
        <v>28932.857613754277</v>
      </c>
      <c r="C41" s="2">
        <v>25671.594009421842</v>
      </c>
      <c r="D41" s="2">
        <v>22080.07905032648</v>
      </c>
      <c r="E41" s="2">
        <v>20901.20671418673</v>
      </c>
      <c r="F41" s="2">
        <v>20652.476606441753</v>
      </c>
      <c r="G41" s="2">
        <v>20391.138342771148</v>
      </c>
      <c r="H41" s="2">
        <v>21522.590696940129</v>
      </c>
      <c r="I41" s="2">
        <v>20227.296292733547</v>
      </c>
      <c r="J41" s="2">
        <v>19702.289366414876</v>
      </c>
      <c r="K41" s="2">
        <v>19372.714180949777</v>
      </c>
      <c r="L41" s="2">
        <v>19483.200187174851</v>
      </c>
      <c r="M41" s="2">
        <v>18992.498984504335</v>
      </c>
      <c r="N41" s="2">
        <v>19159.068962445821</v>
      </c>
      <c r="O41" s="2">
        <v>18661.272080929091</v>
      </c>
      <c r="P41" s="2">
        <v>17682.022046503269</v>
      </c>
      <c r="Q41" s="2">
        <v>17193.525337601728</v>
      </c>
      <c r="R41" s="2">
        <v>17419.925779494777</v>
      </c>
      <c r="S41" s="2">
        <v>17934.452312046909</v>
      </c>
      <c r="T41" s="2">
        <v>17650.840685610907</v>
      </c>
      <c r="U41" s="2">
        <v>18766.288470389976</v>
      </c>
      <c r="V41" s="2">
        <v>20200.296566743866</v>
      </c>
      <c r="W41" s="8">
        <f>INDEX(전체모델결과!$A$2:$I$910,MATCH(GLM1차!$A41&amp;"_"&amp;GLM1차!W$3,전체모델결과!$A$2:$A$910,0),7)</f>
        <v>16606.813366633571</v>
      </c>
      <c r="X41" s="8">
        <f>INDEX(전체모델결과!$A$2:$I$910,MATCH(GLM1차!$A41&amp;"_"&amp;GLM1차!X$3,전체모델결과!$A$2:$A$910,0),7)</f>
        <v>16327.175462337878</v>
      </c>
      <c r="Y41" s="8">
        <f>INDEX(전체모델결과!$A$2:$I$910,MATCH(GLM1차!$A41&amp;"_"&amp;GLM1차!Y$3,전체모델결과!$A$2:$A$910,0),7)</f>
        <v>16052.246309552447</v>
      </c>
      <c r="Z41" s="8">
        <f>INDEX(전체모델결과!$A$2:$I$910,MATCH(GLM1차!$A41&amp;"_"&amp;GLM1차!Z$3,전체모델결과!$A$2:$A$910,0),7)</f>
        <v>15781.946618808621</v>
      </c>
      <c r="AA41" s="8">
        <f>INDEX(전체모델결과!$A$2:$I$910,MATCH(GLM1차!$A41&amp;"_"&amp;GLM1차!AA$3,전체모델결과!$A$2:$A$910,0),7)</f>
        <v>15516.198435773375</v>
      </c>
      <c r="AB41" s="8">
        <f>INDEX(전체모델결과!$A$2:$I$910,MATCH(GLM1차!$A41&amp;"_"&amp;GLM1차!AB$3,전체모델결과!$A$2:$A$910,0),7)</f>
        <v>15254.925118766421</v>
      </c>
      <c r="AC41" s="8">
        <f>INDEX(전체모델결과!$A$2:$I$910,MATCH(GLM1차!$A41&amp;"_"&amp;GLM1차!AC$3,전체모델결과!$A$2:$A$910,0),7)</f>
        <v>14998.051316657551</v>
      </c>
      <c r="AD41" s="8">
        <f>INDEX(전체모델결과!$A$2:$I$910,MATCH(GLM1차!$A41&amp;"_"&amp;GLM1차!AD$3,전체모델결과!$A$2:$A$910,0),7)</f>
        <v>14745.502947135059</v>
      </c>
      <c r="AE41" s="8">
        <f>INDEX(전체모델결과!$A$2:$I$910,MATCH(GLM1차!$A41&amp;"_"&amp;GLM1차!AE$3,전체모델결과!$A$2:$A$910,0),7)</f>
        <v>14497.20717534012</v>
      </c>
      <c r="AG41" s="3">
        <f>(W41-실제값!W41)^2</f>
        <v>34513046.365443632</v>
      </c>
      <c r="AH41" s="3">
        <f>(X41-실제값!X41)^2</f>
        <v>46749013.039676026</v>
      </c>
      <c r="AI41" s="3">
        <f>(Y41-실제값!Y41)^2</f>
        <v>40554158.820164874</v>
      </c>
      <c r="AJ41" s="3">
        <f>(Z41-실제값!Z41)^2</f>
        <v>57620104.082316555</v>
      </c>
      <c r="AK41" s="3">
        <f>(AA41-실제값!AA41)^2</f>
        <v>151104156.28217429</v>
      </c>
      <c r="AL41" s="3">
        <f>(AB41-실제값!AB41)^2</f>
        <v>187258138.92245528</v>
      </c>
      <c r="AM41" s="3">
        <f>(AC41-실제값!AC41)^2</f>
        <v>219890231.25114661</v>
      </c>
      <c r="AN41" s="3">
        <f>(AD41-실제값!AD41)^2</f>
        <v>177941906.5782719</v>
      </c>
    </row>
    <row r="42" spans="1:40" x14ac:dyDescent="0.3">
      <c r="A42" s="1">
        <v>38</v>
      </c>
      <c r="B42" s="2">
        <v>31935.568159071459</v>
      </c>
      <c r="C42" s="2">
        <v>27394.556316784649</v>
      </c>
      <c r="D42" s="2">
        <v>23994.459611737526</v>
      </c>
      <c r="E42" s="2">
        <v>22765.838984194444</v>
      </c>
      <c r="F42" s="2">
        <v>22712.82264755476</v>
      </c>
      <c r="G42" s="2">
        <v>22567.525703934334</v>
      </c>
      <c r="H42" s="2">
        <v>23058.164819083991</v>
      </c>
      <c r="I42" s="2">
        <v>22469.162436135666</v>
      </c>
      <c r="J42" s="2">
        <v>21356.835976589715</v>
      </c>
      <c r="K42" s="2">
        <v>20168.980474991564</v>
      </c>
      <c r="L42" s="2">
        <v>20623.755247257195</v>
      </c>
      <c r="M42" s="2">
        <v>20613.642214060208</v>
      </c>
      <c r="N42" s="2">
        <v>20503.021687384095</v>
      </c>
      <c r="O42" s="2">
        <v>19866.113115198412</v>
      </c>
      <c r="P42" s="2">
        <v>19070.768901905722</v>
      </c>
      <c r="Q42" s="2">
        <v>18129.748643204999</v>
      </c>
      <c r="R42" s="2">
        <v>18448.872061100003</v>
      </c>
      <c r="S42" s="2">
        <v>18329.9913326395</v>
      </c>
      <c r="T42" s="2">
        <v>18396.502799231301</v>
      </c>
      <c r="U42" s="2">
        <v>18691.042898785388</v>
      </c>
      <c r="V42" s="2">
        <v>20847.905880653398</v>
      </c>
      <c r="W42" s="8">
        <f>INDEX(전체모델결과!$A$2:$I$910,MATCH(GLM1차!$A42&amp;"_"&amp;GLM1차!W$3,전체모델결과!$A$2:$A$910,0),7)</f>
        <v>17054.915390426017</v>
      </c>
      <c r="X42" s="8">
        <f>INDEX(전체모델결과!$A$2:$I$910,MATCH(GLM1차!$A42&amp;"_"&amp;GLM1차!X$3,전체모델결과!$A$2:$A$910,0),7)</f>
        <v>16709.691575438628</v>
      </c>
      <c r="Y42" s="8">
        <f>INDEX(전체모델결과!$A$2:$I$910,MATCH(GLM1차!$A42&amp;"_"&amp;GLM1차!Y$3,전체모델결과!$A$2:$A$910,0),7)</f>
        <v>16371.455744836272</v>
      </c>
      <c r="Z42" s="8">
        <f>INDEX(전체모델결과!$A$2:$I$910,MATCH(GLM1차!$A42&amp;"_"&amp;GLM1차!Z$3,전체모델결과!$A$2:$A$910,0),7)</f>
        <v>16040.066448569089</v>
      </c>
      <c r="AA42" s="8">
        <f>INDEX(전체모델결과!$A$2:$I$910,MATCH(GLM1차!$A42&amp;"_"&amp;GLM1차!AA$3,전체모델결과!$A$2:$A$910,0),7)</f>
        <v>15715.385099804687</v>
      </c>
      <c r="AB42" s="8">
        <f>INDEX(전체모델결과!$A$2:$I$910,MATCH(GLM1차!$A42&amp;"_"&amp;GLM1차!AB$3,전체모델결과!$A$2:$A$910,0),7)</f>
        <v>15397.275916970846</v>
      </c>
      <c r="AC42" s="8">
        <f>INDEX(전체모델결과!$A$2:$I$910,MATCH(GLM1차!$A42&amp;"_"&amp;GLM1차!AC$3,전체모델결과!$A$2:$A$910,0),7)</f>
        <v>15085.605866971413</v>
      </c>
      <c r="AD42" s="8">
        <f>INDEX(전체모델결과!$A$2:$I$910,MATCH(GLM1차!$A42&amp;"_"&amp;GLM1차!AD$3,전체모델결과!$A$2:$A$910,0),7)</f>
        <v>14780.244609552699</v>
      </c>
      <c r="AE42" s="8">
        <f>INDEX(전체모델결과!$A$2:$I$910,MATCH(GLM1차!$A42&amp;"_"&amp;GLM1차!AE$3,전체모델결과!$A$2:$A$910,0),7)</f>
        <v>14481.064442794384</v>
      </c>
      <c r="AG42" s="3">
        <f>(W42-실제값!W42)^2</f>
        <v>34416883.321735397</v>
      </c>
      <c r="AH42" s="3">
        <f>(X42-실제값!X42)^2</f>
        <v>50119892.988525525</v>
      </c>
      <c r="AI42" s="3">
        <f>(Y42-실제값!Y42)^2</f>
        <v>59847520.81783893</v>
      </c>
      <c r="AJ42" s="3">
        <f>(Z42-실제값!Z42)^2</f>
        <v>67591814.070699632</v>
      </c>
      <c r="AK42" s="3">
        <f>(AA42-실제값!AA42)^2</f>
        <v>151084559.14529395</v>
      </c>
      <c r="AL42" s="3">
        <f>(AB42-실제값!AB42)^2</f>
        <v>229136156.96221986</v>
      </c>
      <c r="AM42" s="3">
        <f>(AC42-실제값!AC42)^2</f>
        <v>203093040.39738968</v>
      </c>
      <c r="AN42" s="3">
        <f>(AD42-실제값!AD42)^2</f>
        <v>195066878.18281427</v>
      </c>
    </row>
    <row r="43" spans="1:40" x14ac:dyDescent="0.3">
      <c r="A43" s="1">
        <v>39</v>
      </c>
      <c r="B43" s="2">
        <v>32046.887871045776</v>
      </c>
      <c r="C43" s="2">
        <v>28389.594220592131</v>
      </c>
      <c r="D43" s="2">
        <v>24151.516453227166</v>
      </c>
      <c r="E43" s="2">
        <v>23989.316192716266</v>
      </c>
      <c r="F43" s="2">
        <v>23672.640360528232</v>
      </c>
      <c r="G43" s="2">
        <v>23530.23480327566</v>
      </c>
      <c r="H43" s="2">
        <v>24246.361911952015</v>
      </c>
      <c r="I43" s="2">
        <v>24049.610737430387</v>
      </c>
      <c r="J43" s="2">
        <v>23602.518150970493</v>
      </c>
      <c r="K43" s="2">
        <v>21915.31060372058</v>
      </c>
      <c r="L43" s="2">
        <v>21793.795518535055</v>
      </c>
      <c r="M43" s="2">
        <v>22022.643041667732</v>
      </c>
      <c r="N43" s="2">
        <v>21239.493043553241</v>
      </c>
      <c r="O43" s="2">
        <v>20567.437461808335</v>
      </c>
      <c r="P43" s="2">
        <v>20607.531908310313</v>
      </c>
      <c r="Q43" s="2">
        <v>19549.454355875714</v>
      </c>
      <c r="R43" s="2">
        <v>19697.909315851535</v>
      </c>
      <c r="S43" s="2">
        <v>19154.612154265003</v>
      </c>
      <c r="T43" s="2">
        <v>19687.203983833402</v>
      </c>
      <c r="U43" s="2">
        <v>20366.286531939386</v>
      </c>
      <c r="V43" s="2">
        <v>21236.55664961983</v>
      </c>
      <c r="W43" s="8">
        <f>INDEX(전체모델결과!$A$2:$I$910,MATCH(GLM1차!$A43&amp;"_"&amp;GLM1차!W$3,전체모델결과!$A$2:$A$910,0),7)</f>
        <v>18340.368467414803</v>
      </c>
      <c r="X43" s="8">
        <f>INDEX(전체모델결과!$A$2:$I$910,MATCH(GLM1차!$A43&amp;"_"&amp;GLM1차!X$3,전체모델결과!$A$2:$A$910,0),7)</f>
        <v>18002.635739842419</v>
      </c>
      <c r="Y43" s="8">
        <f>INDEX(전체모델결과!$A$2:$I$910,MATCH(GLM1차!$A43&amp;"_"&amp;GLM1차!Y$3,전체모델결과!$A$2:$A$910,0),7)</f>
        <v>17671.122265469541</v>
      </c>
      <c r="Z43" s="8">
        <f>INDEX(전체모델결과!$A$2:$I$910,MATCH(GLM1차!$A43&amp;"_"&amp;GLM1차!Z$3,전체모델결과!$A$2:$A$910,0),7)</f>
        <v>17345.713518497763</v>
      </c>
      <c r="AA43" s="8">
        <f>INDEX(전체모델결과!$A$2:$I$910,MATCH(GLM1차!$A43&amp;"_"&amp;GLM1차!AA$3,전체모델결과!$A$2:$A$910,0),7)</f>
        <v>17026.297082088546</v>
      </c>
      <c r="AB43" s="8">
        <f>INDEX(전체모델결과!$A$2:$I$910,MATCH(GLM1차!$A43&amp;"_"&amp;GLM1차!AB$3,전체모델결과!$A$2:$A$910,0),7)</f>
        <v>16712.762609528178</v>
      </c>
      <c r="AC43" s="8">
        <f>INDEX(전체모델결과!$A$2:$I$910,MATCH(GLM1차!$A43&amp;"_"&amp;GLM1차!AC$3,전체모델결과!$A$2:$A$910,0),7)</f>
        <v>16405.001786106652</v>
      </c>
      <c r="AD43" s="8">
        <f>INDEX(전체모델결과!$A$2:$I$910,MATCH(GLM1차!$A43&amp;"_"&amp;GLM1차!AD$3,전체모델결과!$A$2:$A$910,0),7)</f>
        <v>16102.908291698537</v>
      </c>
      <c r="AE43" s="8">
        <f>INDEX(전체모델결과!$A$2:$I$910,MATCH(GLM1차!$A43&amp;"_"&amp;GLM1차!AE$3,전체모델결과!$A$2:$A$910,0),7)</f>
        <v>15806.377764034065</v>
      </c>
      <c r="AG43" s="3">
        <f>(W43-실제값!W43)^2</f>
        <v>30482489.261136621</v>
      </c>
      <c r="AH43" s="3">
        <f>(X43-실제값!X43)^2</f>
        <v>42502524.973607883</v>
      </c>
      <c r="AI43" s="3">
        <f>(Y43-실제값!Y43)^2</f>
        <v>57557313.62619552</v>
      </c>
      <c r="AJ43" s="3">
        <f>(Z43-실제값!Z43)^2</f>
        <v>63053131.111025073</v>
      </c>
      <c r="AK43" s="3">
        <f>(AA43-실제값!AA43)^2</f>
        <v>170696877.31264177</v>
      </c>
      <c r="AL43" s="3">
        <f>(AB43-실제값!AB43)^2</f>
        <v>233240817.82347983</v>
      </c>
      <c r="AM43" s="3">
        <f>(AC43-실제값!AC43)^2</f>
        <v>223086358.73115048</v>
      </c>
      <c r="AN43" s="3">
        <f>(AD43-실제값!AD43)^2</f>
        <v>192987294.63452846</v>
      </c>
    </row>
    <row r="44" spans="1:40" x14ac:dyDescent="0.3">
      <c r="A44" s="1">
        <v>40</v>
      </c>
      <c r="B44" s="2">
        <v>33349.652071036413</v>
      </c>
      <c r="C44" s="2">
        <v>30495.120211159276</v>
      </c>
      <c r="D44" s="2">
        <v>27246.891999656251</v>
      </c>
      <c r="E44" s="2">
        <v>25378.558131596725</v>
      </c>
      <c r="F44" s="2">
        <v>24864.623008491537</v>
      </c>
      <c r="G44" s="2">
        <v>25738.465904938272</v>
      </c>
      <c r="H44" s="2">
        <v>25806.225818227042</v>
      </c>
      <c r="I44" s="2">
        <v>26703.032612108585</v>
      </c>
      <c r="J44" s="2">
        <v>25487.663333874705</v>
      </c>
      <c r="K44" s="2">
        <v>24427.738921409556</v>
      </c>
      <c r="L44" s="2">
        <v>24294.105855480204</v>
      </c>
      <c r="M44" s="2">
        <v>23807.650279962618</v>
      </c>
      <c r="N44" s="2">
        <v>22943.962983050089</v>
      </c>
      <c r="O44" s="2">
        <v>21877.042932508881</v>
      </c>
      <c r="P44" s="2">
        <v>22466.22426560452</v>
      </c>
      <c r="Q44" s="2">
        <v>20662.600211647885</v>
      </c>
      <c r="R44" s="2">
        <v>21373.923157771755</v>
      </c>
      <c r="S44" s="2">
        <v>20872.81156692731</v>
      </c>
      <c r="T44" s="2">
        <v>20934.528288978589</v>
      </c>
      <c r="U44" s="2">
        <v>21293.076638846025</v>
      </c>
      <c r="V44" s="2">
        <v>22024.543197381045</v>
      </c>
      <c r="W44" s="8">
        <f>INDEX(전체모델결과!$A$2:$I$910,MATCH(GLM1차!$A44&amp;"_"&amp;GLM1차!W$3,전체모델결과!$A$2:$A$910,0),7)</f>
        <v>19627.04308334411</v>
      </c>
      <c r="X44" s="8">
        <f>INDEX(전체모델결과!$A$2:$I$910,MATCH(GLM1차!$A44&amp;"_"&amp;GLM1차!X$3,전체모델결과!$A$2:$A$910,0),7)</f>
        <v>19255.379596246006</v>
      </c>
      <c r="Y44" s="8">
        <f>INDEX(전체모델결과!$A$2:$I$910,MATCH(GLM1차!$A44&amp;"_"&amp;GLM1차!Y$3,전체모델결과!$A$2:$A$910,0),7)</f>
        <v>18890.754038756317</v>
      </c>
      <c r="Z44" s="8">
        <f>INDEX(전체모델결과!$A$2:$I$910,MATCH(GLM1차!$A44&amp;"_"&amp;GLM1차!Z$3,전체모델결과!$A$2:$A$910,0),7)</f>
        <v>18533.033138560459</v>
      </c>
      <c r="AA44" s="8">
        <f>INDEX(전체모델결과!$A$2:$I$910,MATCH(GLM1차!$A44&amp;"_"&amp;GLM1차!AA$3,전체모델결과!$A$2:$A$910,0),7)</f>
        <v>18182.086147027898</v>
      </c>
      <c r="AB44" s="8">
        <f>INDEX(전체모델결과!$A$2:$I$910,MATCH(GLM1차!$A44&amp;"_"&amp;GLM1차!AB$3,전체모델결과!$A$2:$A$910,0),7)</f>
        <v>17837.784791422418</v>
      </c>
      <c r="AC44" s="8">
        <f>INDEX(전체모델결과!$A$2:$I$910,MATCH(GLM1차!$A44&amp;"_"&amp;GLM1차!AC$3,전체모델결과!$A$2:$A$910,0),7)</f>
        <v>17500.003228018624</v>
      </c>
      <c r="AD44" s="8">
        <f>INDEX(전체모델결과!$A$2:$I$910,MATCH(GLM1차!$A44&amp;"_"&amp;GLM1차!AD$3,전체모델결과!$A$2:$A$910,0),7)</f>
        <v>17168.617996104957</v>
      </c>
      <c r="AE44" s="8">
        <f>INDEX(전체모델결과!$A$2:$I$910,MATCH(GLM1차!$A44&amp;"_"&amp;GLM1차!AE$3,전체모델결과!$A$2:$A$910,0),7)</f>
        <v>16843.507972858497</v>
      </c>
      <c r="AG44" s="3">
        <f>(W44-실제값!W44)^2</f>
        <v>15547586.827903794</v>
      </c>
      <c r="AH44" s="3">
        <f>(X44-실제값!X44)^2</f>
        <v>45780226.443507269</v>
      </c>
      <c r="AI44" s="3">
        <f>(Y44-실제값!Y44)^2</f>
        <v>41087472.254609197</v>
      </c>
      <c r="AJ44" s="3">
        <f>(Z44-실제값!Z44)^2</f>
        <v>85709926.061545089</v>
      </c>
      <c r="AK44" s="3">
        <f>(AA44-실제값!AA44)^2</f>
        <v>188416273.42828029</v>
      </c>
      <c r="AL44" s="3">
        <f>(AB44-실제값!AB44)^2</f>
        <v>232544629.32208213</v>
      </c>
      <c r="AM44" s="3">
        <f>(AC44-실제값!AC44)^2</f>
        <v>228413266.78404289</v>
      </c>
      <c r="AN44" s="3">
        <f>(AD44-실제값!AD44)^2</f>
        <v>204432227.30830571</v>
      </c>
    </row>
    <row r="45" spans="1:40" x14ac:dyDescent="0.3">
      <c r="A45" s="1">
        <v>41</v>
      </c>
      <c r="B45" s="2">
        <v>37223.987780284428</v>
      </c>
      <c r="C45" s="2">
        <v>33892.312535185956</v>
      </c>
      <c r="D45" s="2">
        <v>30347.420006017903</v>
      </c>
      <c r="E45" s="2">
        <v>28863.673237270676</v>
      </c>
      <c r="F45" s="2">
        <v>28421.763661439498</v>
      </c>
      <c r="G45" s="2">
        <v>28288.274384118478</v>
      </c>
      <c r="H45" s="2">
        <v>28274.984814963362</v>
      </c>
      <c r="I45" s="2">
        <v>27990.806184200395</v>
      </c>
      <c r="J45" s="2">
        <v>28134.833313864416</v>
      </c>
      <c r="K45" s="2">
        <v>26964.505420500293</v>
      </c>
      <c r="L45" s="2">
        <v>26428.469360822866</v>
      </c>
      <c r="M45" s="2">
        <v>25356.925423761262</v>
      </c>
      <c r="N45" s="2">
        <v>24634.880745422775</v>
      </c>
      <c r="O45" s="2">
        <v>24378.69341758926</v>
      </c>
      <c r="P45" s="2">
        <v>24478.004362005457</v>
      </c>
      <c r="Q45" s="2">
        <v>22800.053927378838</v>
      </c>
      <c r="R45" s="2">
        <v>22785.596842540068</v>
      </c>
      <c r="S45" s="2">
        <v>22582.257521186464</v>
      </c>
      <c r="T45" s="2">
        <v>21880.997539455257</v>
      </c>
      <c r="U45" s="2">
        <v>23325.560537101941</v>
      </c>
      <c r="V45" s="2">
        <v>23646.435052805569</v>
      </c>
      <c r="W45" s="8">
        <f>INDEX(전체모델결과!$A$2:$I$910,MATCH(GLM1차!$A45&amp;"_"&amp;GLM1차!W$3,전체모델결과!$A$2:$A$910,0),7)</f>
        <v>20923.922895897442</v>
      </c>
      <c r="X45" s="8">
        <f>INDEX(전체모델결과!$A$2:$I$910,MATCH(GLM1차!$A45&amp;"_"&amp;GLM1차!X$3,전체모델결과!$A$2:$A$910,0),7)</f>
        <v>20480.926560674423</v>
      </c>
      <c r="Y45" s="8">
        <f>INDEX(전체모델결과!$A$2:$I$910,MATCH(GLM1차!$A45&amp;"_"&amp;GLM1차!Y$3,전체모델결과!$A$2:$A$910,0),7)</f>
        <v>20047.309238841841</v>
      </c>
      <c r="Z45" s="8">
        <f>INDEX(전체모델결과!$A$2:$I$910,MATCH(GLM1차!$A45&amp;"_"&amp;GLM1차!Z$3,전체모델결과!$A$2:$A$910,0),7)</f>
        <v>19622.872360151625</v>
      </c>
      <c r="AA45" s="8">
        <f>INDEX(전체모델결과!$A$2:$I$910,MATCH(GLM1차!$A45&amp;"_"&amp;GLM1차!AA$3,전체모델결과!$A$2:$A$910,0),7)</f>
        <v>19207.421558437924</v>
      </c>
      <c r="AB45" s="8">
        <f>INDEX(전체모델결과!$A$2:$I$910,MATCH(GLM1차!$A45&amp;"_"&amp;GLM1차!AB$3,전체모델결과!$A$2:$A$910,0),7)</f>
        <v>18800.766582609282</v>
      </c>
      <c r="AC45" s="8">
        <f>INDEX(전체모델결과!$A$2:$I$910,MATCH(GLM1차!$A45&amp;"_"&amp;GLM1차!AC$3,전체모델결과!$A$2:$A$910,0),7)</f>
        <v>18402.721209525105</v>
      </c>
      <c r="AD45" s="8">
        <f>INDEX(전체모델결과!$A$2:$I$910,MATCH(GLM1차!$A45&amp;"_"&amp;GLM1차!AD$3,전체모델결과!$A$2:$A$910,0),7)</f>
        <v>18013.103158717389</v>
      </c>
      <c r="AE45" s="8">
        <f>INDEX(전체모델결과!$A$2:$I$910,MATCH(GLM1차!$A45&amp;"_"&amp;GLM1차!AE$3,전체모델결과!$A$2:$A$910,0),7)</f>
        <v>17631.734008916585</v>
      </c>
      <c r="AG45" s="3">
        <f>(W45-실제값!W45)^2</f>
        <v>19206828.008459337</v>
      </c>
      <c r="AH45" s="3">
        <f>(X45-실제값!X45)^2</f>
        <v>28818780.702245146</v>
      </c>
      <c r="AI45" s="3">
        <f>(Y45-실제값!Y45)^2</f>
        <v>44261021.13733907</v>
      </c>
      <c r="AJ45" s="3">
        <f>(Z45-실제값!Z45)^2</f>
        <v>55325425.340232119</v>
      </c>
      <c r="AK45" s="3">
        <f>(AA45-실제값!AA45)^2</f>
        <v>178420375.32686639</v>
      </c>
      <c r="AL45" s="3">
        <f>(AB45-실제값!AB45)^2</f>
        <v>269313618.8941983</v>
      </c>
      <c r="AM45" s="3">
        <f>(AC45-실제값!AC45)^2</f>
        <v>252155374.6321654</v>
      </c>
      <c r="AN45" s="3">
        <f>(AD45-실제값!AD45)^2</f>
        <v>212281609.9056322</v>
      </c>
    </row>
    <row r="46" spans="1:40" x14ac:dyDescent="0.3">
      <c r="A46" s="1">
        <v>42</v>
      </c>
      <c r="B46" s="2">
        <v>39216.04443966096</v>
      </c>
      <c r="C46" s="2">
        <v>34575.506441756494</v>
      </c>
      <c r="D46" s="2">
        <v>31404.432391719391</v>
      </c>
      <c r="E46" s="2">
        <v>30870.298842364969</v>
      </c>
      <c r="F46" s="2">
        <v>30374.67038961763</v>
      </c>
      <c r="G46" s="2">
        <v>30045.242180528458</v>
      </c>
      <c r="H46" s="2">
        <v>29846.734124345763</v>
      </c>
      <c r="I46" s="2">
        <v>30523.70668974533</v>
      </c>
      <c r="J46" s="2">
        <v>30033.750062399722</v>
      </c>
      <c r="K46" s="2">
        <v>29584.979655305538</v>
      </c>
      <c r="L46" s="2">
        <v>29911.615044424103</v>
      </c>
      <c r="M46" s="2">
        <v>29009.369682705863</v>
      </c>
      <c r="N46" s="2">
        <v>26792.321807207685</v>
      </c>
      <c r="O46" s="2">
        <v>25853.997873688342</v>
      </c>
      <c r="P46" s="2">
        <v>26361.902373330682</v>
      </c>
      <c r="Q46" s="2">
        <v>25046.239670117928</v>
      </c>
      <c r="R46" s="2">
        <v>24935.303214486463</v>
      </c>
      <c r="S46" s="2">
        <v>24158.334186963126</v>
      </c>
      <c r="T46" s="2">
        <v>24624.534994592617</v>
      </c>
      <c r="U46" s="2">
        <v>23712.165546685716</v>
      </c>
      <c r="V46" s="2">
        <v>24933.31769504827</v>
      </c>
      <c r="W46" s="8">
        <f>INDEX(전체모델결과!$A$2:$I$910,MATCH(GLM1차!$A46&amp;"_"&amp;GLM1차!W$3,전체모델결과!$A$2:$A$910,0),7)</f>
        <v>22899.015998611059</v>
      </c>
      <c r="X46" s="8">
        <f>INDEX(전체모델결과!$A$2:$I$910,MATCH(GLM1차!$A46&amp;"_"&amp;GLM1차!X$3,전체모델결과!$A$2:$A$910,0),7)</f>
        <v>22451.308428156197</v>
      </c>
      <c r="Y46" s="8">
        <f>INDEX(전체모델결과!$A$2:$I$910,MATCH(GLM1차!$A46&amp;"_"&amp;GLM1차!Y$3,전체모델결과!$A$2:$A$910,0),7)</f>
        <v>22012.354162588093</v>
      </c>
      <c r="Z46" s="8">
        <f>INDEX(전체모델결과!$A$2:$I$910,MATCH(GLM1차!$A46&amp;"_"&amp;GLM1차!Z$3,전체모델결과!$A$2:$A$910,0),7)</f>
        <v>21581.98206263766</v>
      </c>
      <c r="AA46" s="8">
        <f>INDEX(전체모델결과!$A$2:$I$910,MATCH(GLM1차!$A46&amp;"_"&amp;GLM1차!AA$3,전체모델결과!$A$2:$A$910,0),7)</f>
        <v>21160.024335045786</v>
      </c>
      <c r="AB46" s="8">
        <f>INDEX(전체모델결과!$A$2:$I$910,MATCH(GLM1차!$A46&amp;"_"&amp;GLM1차!AB$3,전체모델결과!$A$2:$A$910,0),7)</f>
        <v>20746.316467145098</v>
      </c>
      <c r="AC46" s="8">
        <f>INDEX(전체모델결과!$A$2:$I$910,MATCH(GLM1차!$A46&amp;"_"&amp;GLM1차!AC$3,전체모델결과!$A$2:$A$910,0),7)</f>
        <v>20340.69716271924</v>
      </c>
      <c r="AD46" s="8">
        <f>INDEX(전체모델결과!$A$2:$I$910,MATCH(GLM1차!$A46&amp;"_"&amp;GLM1차!AD$3,전체모델결과!$A$2:$A$910,0),7)</f>
        <v>19943.008279116926</v>
      </c>
      <c r="AE46" s="8">
        <f>INDEX(전체모델결과!$A$2:$I$910,MATCH(GLM1차!$A46&amp;"_"&amp;GLM1차!AE$3,전체모델결과!$A$2:$A$910,0),7)</f>
        <v>19553.094765595375</v>
      </c>
      <c r="AG46" s="3">
        <f>(W46-실제값!W46)^2</f>
        <v>8297558.4549764767</v>
      </c>
      <c r="AH46" s="3">
        <f>(X46-실제값!X46)^2</f>
        <v>19997434.486366715</v>
      </c>
      <c r="AI46" s="3">
        <f>(Y46-실제값!Y46)^2</f>
        <v>21561697.196823355</v>
      </c>
      <c r="AJ46" s="3">
        <f>(Z46-실제값!Z46)^2</f>
        <v>56313392.496246554</v>
      </c>
      <c r="AK46" s="3">
        <f>(AA46-실제값!AA46)^2</f>
        <v>135795898.99658206</v>
      </c>
      <c r="AL46" s="3">
        <f>(AB46-실제값!AB46)^2</f>
        <v>239883651.20505285</v>
      </c>
      <c r="AM46" s="3">
        <f>(AC46-실제값!AC46)^2</f>
        <v>231028984.27588034</v>
      </c>
      <c r="AN46" s="3">
        <f>(AD46-실제값!AD46)^2</f>
        <v>208617502.49936625</v>
      </c>
    </row>
    <row r="47" spans="1:40" x14ac:dyDescent="0.3">
      <c r="A47" s="1">
        <v>43</v>
      </c>
      <c r="B47" s="2">
        <v>41159.790091973089</v>
      </c>
      <c r="C47" s="2">
        <v>37565.424583949483</v>
      </c>
      <c r="D47" s="2">
        <v>34690.663821510541</v>
      </c>
      <c r="E47" s="2">
        <v>33940.519907851143</v>
      </c>
      <c r="F47" s="2">
        <v>34127.405009881746</v>
      </c>
      <c r="G47" s="2">
        <v>33891.901170420409</v>
      </c>
      <c r="H47" s="2">
        <v>33430.368314499174</v>
      </c>
      <c r="I47" s="2">
        <v>32989.356470035542</v>
      </c>
      <c r="J47" s="2">
        <v>33193.271188163344</v>
      </c>
      <c r="K47" s="2">
        <v>31225.018724952362</v>
      </c>
      <c r="L47" s="2">
        <v>31692.596937188035</v>
      </c>
      <c r="M47" s="2">
        <v>31558.875987975327</v>
      </c>
      <c r="N47" s="2">
        <v>30050.395452213543</v>
      </c>
      <c r="O47" s="2">
        <v>28244.114945417918</v>
      </c>
      <c r="P47" s="2">
        <v>27290.783343902294</v>
      </c>
      <c r="Q47" s="2">
        <v>26138.258705086722</v>
      </c>
      <c r="R47" s="2">
        <v>26926.779651458986</v>
      </c>
      <c r="S47" s="2">
        <v>26346.158507597855</v>
      </c>
      <c r="T47" s="2">
        <v>26359.522398356174</v>
      </c>
      <c r="U47" s="2">
        <v>25805.39156277286</v>
      </c>
      <c r="V47" s="2">
        <v>25924.918408496796</v>
      </c>
      <c r="W47" s="8">
        <f>INDEX(전체모델결과!$A$2:$I$910,MATCH(GLM1차!$A47&amp;"_"&amp;GLM1차!W$3,전체모델결과!$A$2:$A$910,0),7)</f>
        <v>24419.203531055802</v>
      </c>
      <c r="X47" s="8">
        <f>INDEX(전체모델결과!$A$2:$I$910,MATCH(GLM1차!$A47&amp;"_"&amp;GLM1차!X$3,전체모델결과!$A$2:$A$910,0),7)</f>
        <v>23907.835072074413</v>
      </c>
      <c r="Y47" s="8">
        <f>INDEX(전체모델결과!$A$2:$I$910,MATCH(GLM1차!$A47&amp;"_"&amp;GLM1차!Y$3,전체모델결과!$A$2:$A$910,0),7)</f>
        <v>23407.17530391959</v>
      </c>
      <c r="Z47" s="8">
        <f>INDEX(전체모델결과!$A$2:$I$910,MATCH(GLM1차!$A47&amp;"_"&amp;GLM1차!Z$3,전체모델결과!$A$2:$A$910,0),7)</f>
        <v>22916.999973301383</v>
      </c>
      <c r="AA47" s="8">
        <f>INDEX(전체모델결과!$A$2:$I$910,MATCH(GLM1차!$A47&amp;"_"&amp;GLM1차!AA$3,전체모델결과!$A$2:$A$910,0),7)</f>
        <v>22437.089523072336</v>
      </c>
      <c r="AB47" s="8">
        <f>INDEX(전체모델결과!$A$2:$I$910,MATCH(GLM1차!$A47&amp;"_"&amp;GLM1차!AB$3,전체모델결과!$A$2:$A$910,0),7)</f>
        <v>21967.228993884921</v>
      </c>
      <c r="AC47" s="8">
        <f>INDEX(전체모델결과!$A$2:$I$910,MATCH(GLM1차!$A47&amp;"_"&amp;GLM1차!AC$3,전체모델결과!$A$2:$A$910,0),7)</f>
        <v>21507.2079279069</v>
      </c>
      <c r="AD47" s="8">
        <f>INDEX(전체모델결과!$A$2:$I$910,MATCH(GLM1차!$A47&amp;"_"&amp;GLM1차!AD$3,전체모델결과!$A$2:$A$910,0),7)</f>
        <v>21056.820274554535</v>
      </c>
      <c r="AE47" s="8">
        <f>INDEX(전체모델결과!$A$2:$I$910,MATCH(GLM1차!$A47&amp;"_"&amp;GLM1차!AE$3,전체모델결과!$A$2:$A$910,0),7)</f>
        <v>20615.864298199729</v>
      </c>
      <c r="AG47" s="3">
        <f>(W47-실제값!W47)^2</f>
        <v>19526832.291911054</v>
      </c>
      <c r="AH47" s="3">
        <f>(X47-실제값!X47)^2</f>
        <v>20569293.455945186</v>
      </c>
      <c r="AI47" s="3">
        <f>(Y47-실제값!Y47)^2</f>
        <v>23457810.563369356</v>
      </c>
      <c r="AJ47" s="3">
        <f>(Z47-실제값!Z47)^2</f>
        <v>32346097.648619872</v>
      </c>
      <c r="AK47" s="3">
        <f>(AA47-실제값!AA47)^2</f>
        <v>148525147.5231598</v>
      </c>
      <c r="AL47" s="3">
        <f>(AB47-실제값!AB47)^2</f>
        <v>241049514.20016873</v>
      </c>
      <c r="AM47" s="3">
        <f>(AC47-실제값!AC47)^2</f>
        <v>237366293.77342603</v>
      </c>
      <c r="AN47" s="3">
        <f>(AD47-실제값!AD47)^2</f>
        <v>250155780.1847643</v>
      </c>
    </row>
    <row r="48" spans="1:40" x14ac:dyDescent="0.3">
      <c r="A48" s="1">
        <v>44</v>
      </c>
      <c r="B48" s="2">
        <v>41604.609824497704</v>
      </c>
      <c r="C48" s="2">
        <v>39572.105004873629</v>
      </c>
      <c r="D48" s="2">
        <v>35906.344757771709</v>
      </c>
      <c r="E48" s="2">
        <v>36970.257409908605</v>
      </c>
      <c r="F48" s="2">
        <v>36392.533786788932</v>
      </c>
      <c r="G48" s="2">
        <v>36297.905654270726</v>
      </c>
      <c r="H48" s="2">
        <v>36287.286218733738</v>
      </c>
      <c r="I48" s="2">
        <v>36318.436525366385</v>
      </c>
      <c r="J48" s="2">
        <v>36092.7706882083</v>
      </c>
      <c r="K48" s="2">
        <v>33889.285945120675</v>
      </c>
      <c r="L48" s="2">
        <v>34834.517654502059</v>
      </c>
      <c r="M48" s="2">
        <v>33558.705334706377</v>
      </c>
      <c r="N48" s="2">
        <v>33718.509309746471</v>
      </c>
      <c r="O48" s="2">
        <v>32261.991729627498</v>
      </c>
      <c r="P48" s="2">
        <v>30924.548110267046</v>
      </c>
      <c r="Q48" s="2">
        <v>29252.959368344633</v>
      </c>
      <c r="R48" s="2">
        <v>28284.215119163335</v>
      </c>
      <c r="S48" s="2">
        <v>28531.106951323665</v>
      </c>
      <c r="T48" s="2">
        <v>28813.834812296416</v>
      </c>
      <c r="U48" s="2">
        <v>28101.930935332704</v>
      </c>
      <c r="V48" s="2">
        <v>29270.728884635195</v>
      </c>
      <c r="W48" s="8">
        <f>INDEX(전체모델결과!$A$2:$I$910,MATCH(GLM1차!$A48&amp;"_"&amp;GLM1차!W$3,전체모델결과!$A$2:$A$910,0),7)</f>
        <v>27457.17316540239</v>
      </c>
      <c r="X48" s="8">
        <f>INDEX(전체모델결과!$A$2:$I$910,MATCH(GLM1차!$A48&amp;"_"&amp;GLM1차!X$3,전체모델결과!$A$2:$A$910,0),7)</f>
        <v>26967.863833034167</v>
      </c>
      <c r="Y48" s="8">
        <f>INDEX(전체모델결과!$A$2:$I$910,MATCH(GLM1차!$A48&amp;"_"&amp;GLM1차!Y$3,전체모델결과!$A$2:$A$910,0),7)</f>
        <v>26487.274394054104</v>
      </c>
      <c r="Z48" s="8">
        <f>INDEX(전체모델결과!$A$2:$I$910,MATCH(GLM1차!$A48&amp;"_"&amp;GLM1차!Z$3,전체모델결과!$A$2:$A$910,0),7)</f>
        <v>26015.249452814362</v>
      </c>
      <c r="AA48" s="8">
        <f>INDEX(전체모델결과!$A$2:$I$910,MATCH(GLM1차!$A48&amp;"_"&amp;GLM1차!AA$3,전체모델결과!$A$2:$A$910,0),7)</f>
        <v>25551.636382944725</v>
      </c>
      <c r="AB48" s="8">
        <f>INDEX(전체모델결과!$A$2:$I$910,MATCH(GLM1차!$A48&amp;"_"&amp;GLM1차!AB$3,전체모델결과!$A$2:$A$910,0),7)</f>
        <v>25096.285278002561</v>
      </c>
      <c r="AC48" s="8">
        <f>INDEX(전체모델결과!$A$2:$I$910,MATCH(GLM1차!$A48&amp;"_"&amp;GLM1차!AC$3,전체모델결과!$A$2:$A$910,0),7)</f>
        <v>24649.048903000374</v>
      </c>
      <c r="AD48" s="8">
        <f>INDEX(전체모델결과!$A$2:$I$910,MATCH(GLM1차!$A48&amp;"_"&amp;GLM1차!AD$3,전체모델결과!$A$2:$A$910,0),7)</f>
        <v>24209.782646799013</v>
      </c>
      <c r="AE48" s="8">
        <f>INDEX(전체모델결과!$A$2:$I$910,MATCH(GLM1차!$A48&amp;"_"&amp;GLM1차!AE$3,전체모델결과!$A$2:$A$910,0),7)</f>
        <v>23778.344475348364</v>
      </c>
      <c r="AG48" s="3">
        <f>(W48-실제값!W48)^2</f>
        <v>5971406.9049157249</v>
      </c>
      <c r="AH48" s="3">
        <f>(X48-실제값!X48)^2</f>
        <v>7408804.6416421048</v>
      </c>
      <c r="AI48" s="3">
        <f>(Y48-실제값!Y48)^2</f>
        <v>19690012.577448122</v>
      </c>
      <c r="AJ48" s="3">
        <f>(Z48-실제값!Z48)^2</f>
        <v>22681563.259179212</v>
      </c>
      <c r="AK48" s="3">
        <f>(AA48-실제값!AA48)^2</f>
        <v>86829979.818591133</v>
      </c>
      <c r="AL48" s="3">
        <f>(AB48-실제값!AB48)^2</f>
        <v>196546301.86466756</v>
      </c>
      <c r="AM48" s="3">
        <f>(AC48-실제값!AC48)^2</f>
        <v>212499327.19224724</v>
      </c>
      <c r="AN48" s="3">
        <f>(AD48-실제값!AD48)^2</f>
        <v>208540619.65457726</v>
      </c>
    </row>
    <row r="49" spans="1:40" x14ac:dyDescent="0.3">
      <c r="A49" s="1">
        <v>45</v>
      </c>
      <c r="B49" s="2">
        <v>44044.978873547727</v>
      </c>
      <c r="C49" s="2">
        <v>42409.475024800864</v>
      </c>
      <c r="D49" s="2">
        <v>39534.507874800191</v>
      </c>
      <c r="E49" s="2">
        <v>38407.683416375701</v>
      </c>
      <c r="F49" s="2">
        <v>38011.910609597799</v>
      </c>
      <c r="G49" s="2">
        <v>38477.305619676496</v>
      </c>
      <c r="H49" s="2">
        <v>38841.980131799311</v>
      </c>
      <c r="I49" s="2">
        <v>39050.33125894823</v>
      </c>
      <c r="J49" s="2">
        <v>38364.04077524168</v>
      </c>
      <c r="K49" s="2">
        <v>38137.822127750951</v>
      </c>
      <c r="L49" s="2">
        <v>38049.234744287467</v>
      </c>
      <c r="M49" s="2">
        <v>36340.374921323499</v>
      </c>
      <c r="N49" s="2">
        <v>36281.974129714799</v>
      </c>
      <c r="O49" s="2">
        <v>34993.914968100165</v>
      </c>
      <c r="P49" s="2">
        <v>34362.97457849807</v>
      </c>
      <c r="Q49" s="2">
        <v>32364.613681650553</v>
      </c>
      <c r="R49" s="2">
        <v>31550.83782669744</v>
      </c>
      <c r="S49" s="2">
        <v>30582.426215361196</v>
      </c>
      <c r="T49" s="2">
        <v>30778.971188677489</v>
      </c>
      <c r="U49" s="2">
        <v>31264.413304706915</v>
      </c>
      <c r="V49" s="2">
        <v>31361.700748783602</v>
      </c>
      <c r="W49" s="8">
        <f>INDEX(전체모델결과!$A$2:$I$910,MATCH(GLM1차!$A49&amp;"_"&amp;GLM1차!W$3,전체모델결과!$A$2:$A$910,0),7)</f>
        <v>30204.145484676726</v>
      </c>
      <c r="X49" s="8">
        <f>INDEX(전체모델결과!$A$2:$I$910,MATCH(GLM1차!$A49&amp;"_"&amp;GLM1차!X$3,전체모델결과!$A$2:$A$910,0),7)</f>
        <v>29713.586560296331</v>
      </c>
      <c r="Y49" s="8">
        <f>INDEX(전체모델결과!$A$2:$I$910,MATCH(GLM1차!$A49&amp;"_"&amp;GLM1차!Y$3,전체모델결과!$A$2:$A$910,0),7)</f>
        <v>29230.995021002778</v>
      </c>
      <c r="Z49" s="8">
        <f>INDEX(전체모델결과!$A$2:$I$910,MATCH(GLM1차!$A49&amp;"_"&amp;GLM1차!Z$3,전체모델결과!$A$2:$A$910,0),7)</f>
        <v>28756.241464960392</v>
      </c>
      <c r="AA49" s="8">
        <f>INDEX(전체모델결과!$A$2:$I$910,MATCH(GLM1차!$A49&amp;"_"&amp;GLM1차!AA$3,전체모델결과!$A$2:$A$910,0),7)</f>
        <v>28289.198592006927</v>
      </c>
      <c r="AB49" s="8">
        <f>INDEX(전체모델결과!$A$2:$I$910,MATCH(GLM1차!$A49&amp;"_"&amp;GLM1차!AB$3,전체모델결과!$A$2:$A$910,0),7)</f>
        <v>27829.741169517729</v>
      </c>
      <c r="AC49" s="8">
        <f>INDEX(전체모델결과!$A$2:$I$910,MATCH(GLM1차!$A49&amp;"_"&amp;GLM1차!AC$3,전체모델결과!$A$2:$A$910,0),7)</f>
        <v>27377.745998827544</v>
      </c>
      <c r="AD49" s="8">
        <f>INDEX(전체모델결과!$A$2:$I$910,MATCH(GLM1차!$A49&amp;"_"&amp;GLM1차!AD$3,전체모델결과!$A$2:$A$910,0),7)</f>
        <v>26933.091882194512</v>
      </c>
      <c r="AE49" s="8">
        <f>INDEX(전체모델결과!$A$2:$I$910,MATCH(GLM1차!$A49&amp;"_"&amp;GLM1차!AE$3,전체모델결과!$A$2:$A$910,0),7)</f>
        <v>26495.659590303818</v>
      </c>
      <c r="AG49" s="3">
        <f>(W49-실제값!W49)^2</f>
        <v>4019904.8509410885</v>
      </c>
      <c r="AH49" s="3">
        <f>(X49-실제값!X49)^2</f>
        <v>11343296.644756649</v>
      </c>
      <c r="AI49" s="3">
        <f>(Y49-실제값!Y49)^2</f>
        <v>13016035.683739282</v>
      </c>
      <c r="AJ49" s="3">
        <f>(Z49-실제값!Z49)^2</f>
        <v>17754453.129634351</v>
      </c>
      <c r="AK49" s="3">
        <f>(AA49-실제값!AA49)^2</f>
        <v>87834335.241437137</v>
      </c>
      <c r="AL49" s="3">
        <f>(AB49-실제값!AB49)^2</f>
        <v>135141318.26918972</v>
      </c>
      <c r="AM49" s="3">
        <f>(AC49-실제값!AC49)^2</f>
        <v>172629648.63205031</v>
      </c>
      <c r="AN49" s="3">
        <f>(AD49-실제값!AD49)^2</f>
        <v>171521056.2889365</v>
      </c>
    </row>
    <row r="50" spans="1:40" x14ac:dyDescent="0.3">
      <c r="A50" s="1">
        <v>46</v>
      </c>
      <c r="B50" s="2">
        <v>47058.371519513254</v>
      </c>
      <c r="C50" s="2">
        <v>45159.540138030614</v>
      </c>
      <c r="D50" s="2">
        <v>42619.787945644312</v>
      </c>
      <c r="E50" s="2">
        <v>42520.296068489115</v>
      </c>
      <c r="F50" s="2">
        <v>43205.255204607034</v>
      </c>
      <c r="G50" s="2">
        <v>42825.612366703717</v>
      </c>
      <c r="H50" s="2">
        <v>42232.799755465152</v>
      </c>
      <c r="I50" s="2">
        <v>42853.420440046801</v>
      </c>
      <c r="J50" s="2">
        <v>43470.296575682944</v>
      </c>
      <c r="K50" s="2">
        <v>41034.613412694263</v>
      </c>
      <c r="L50" s="2">
        <v>40848.065192891067</v>
      </c>
      <c r="M50" s="2">
        <v>39613.61274345417</v>
      </c>
      <c r="N50" s="2">
        <v>39126.989447891639</v>
      </c>
      <c r="O50" s="2">
        <v>38326.795182917151</v>
      </c>
      <c r="P50" s="2">
        <v>37649.086680957902</v>
      </c>
      <c r="Q50" s="2">
        <v>36443.091766427882</v>
      </c>
      <c r="R50" s="2">
        <v>34334.339546359668</v>
      </c>
      <c r="S50" s="2">
        <v>33671.880227795402</v>
      </c>
      <c r="T50" s="2">
        <v>34805.526544320877</v>
      </c>
      <c r="U50" s="2">
        <v>34032.954960680785</v>
      </c>
      <c r="V50" s="2">
        <v>35082.288567923635</v>
      </c>
      <c r="W50" s="8">
        <f>INDEX(전체모델결과!$A$2:$I$910,MATCH(GLM1차!$A50&amp;"_"&amp;GLM1차!W$3,전체모델결과!$A$2:$A$910,0),7)</f>
        <v>33500.040604380563</v>
      </c>
      <c r="X50" s="8">
        <f>INDEX(전체모델결과!$A$2:$I$910,MATCH(GLM1차!$A50&amp;"_"&amp;GLM1차!X$3,전체모델결과!$A$2:$A$910,0),7)</f>
        <v>32988.352179404486</v>
      </c>
      <c r="Y50" s="8">
        <f>INDEX(전체모델결과!$A$2:$I$910,MATCH(GLM1차!$A50&amp;"_"&amp;GLM1차!Y$3,전체모델결과!$A$2:$A$910,0),7)</f>
        <v>32484.479417917977</v>
      </c>
      <c r="Z50" s="8">
        <f>INDEX(전체모델결과!$A$2:$I$910,MATCH(GLM1차!$A50&amp;"_"&amp;GLM1차!Z$3,전체모델결과!$A$2:$A$910,0),7)</f>
        <v>31988.302941422942</v>
      </c>
      <c r="AA50" s="8">
        <f>INDEX(전체모델결과!$A$2:$I$910,MATCH(GLM1차!$A50&amp;"_"&amp;GLM1차!AA$3,전체모델결과!$A$2:$A$910,0),7)</f>
        <v>31499.705194839386</v>
      </c>
      <c r="AB50" s="8">
        <f>INDEX(전체모델결과!$A$2:$I$910,MATCH(GLM1차!$A50&amp;"_"&amp;GLM1차!AB$3,전체모델결과!$A$2:$A$910,0),7)</f>
        <v>31018.570418654839</v>
      </c>
      <c r="AC50" s="8">
        <f>INDEX(전체모델결과!$A$2:$I$910,MATCH(GLM1차!$A50&amp;"_"&amp;GLM1차!AC$3,전체모델결과!$A$2:$A$910,0),7)</f>
        <v>30544.78462149806</v>
      </c>
      <c r="AD50" s="8">
        <f>INDEX(전체모델결과!$A$2:$I$910,MATCH(GLM1차!$A50&amp;"_"&amp;GLM1차!AD$3,전체모델결과!$A$2:$A$910,0),7)</f>
        <v>30078.235553131628</v>
      </c>
      <c r="AE50" s="8">
        <f>INDEX(전체모델결과!$A$2:$I$910,MATCH(GLM1차!$A50&amp;"_"&amp;GLM1차!AE$3,전체모델결과!$A$2:$A$910,0),7)</f>
        <v>29618.812677858088</v>
      </c>
      <c r="AG50" s="3">
        <f>(W50-실제값!W50)^2</f>
        <v>4050680.1233460433</v>
      </c>
      <c r="AH50" s="3">
        <f>(X50-실제값!X50)^2</f>
        <v>7624007.2420952329</v>
      </c>
      <c r="AI50" s="3">
        <f>(Y50-실제값!Y50)^2</f>
        <v>7959380.0330173261</v>
      </c>
      <c r="AJ50" s="3">
        <f>(Z50-실제값!Z50)^2</f>
        <v>10971357.274699194</v>
      </c>
      <c r="AK50" s="3">
        <f>(AA50-실제값!AA50)^2</f>
        <v>66817219.680408858</v>
      </c>
      <c r="AL50" s="3">
        <f>(AB50-실제값!AB50)^2</f>
        <v>143197160.94853282</v>
      </c>
      <c r="AM50" s="3">
        <f>(AC50-실제값!AC50)^2</f>
        <v>107828614.5009758</v>
      </c>
      <c r="AN50" s="3">
        <f>(AD50-실제값!AD50)^2</f>
        <v>127889848.41295178</v>
      </c>
    </row>
    <row r="51" spans="1:40" x14ac:dyDescent="0.3">
      <c r="A51" s="1">
        <v>47</v>
      </c>
      <c r="B51" s="2">
        <v>48081.796376992606</v>
      </c>
      <c r="C51" s="2">
        <v>48307.517198042333</v>
      </c>
      <c r="D51" s="2">
        <v>45102.153699250019</v>
      </c>
      <c r="E51" s="2">
        <v>45010.730796804593</v>
      </c>
      <c r="F51" s="2">
        <v>45755.699126818508</v>
      </c>
      <c r="G51" s="2">
        <v>46077.310087036654</v>
      </c>
      <c r="H51" s="2">
        <v>46906.991212923509</v>
      </c>
      <c r="I51" s="2">
        <v>45620.764463596694</v>
      </c>
      <c r="J51" s="2">
        <v>46213.520282370133</v>
      </c>
      <c r="K51" s="2">
        <v>45910.66349545827</v>
      </c>
      <c r="L51" s="2">
        <v>44052.866420653481</v>
      </c>
      <c r="M51" s="2">
        <v>43797.875673716924</v>
      </c>
      <c r="N51" s="2">
        <v>41708.866539933086</v>
      </c>
      <c r="O51" s="2">
        <v>41573.746598271326</v>
      </c>
      <c r="P51" s="2">
        <v>41065.093294101316</v>
      </c>
      <c r="Q51" s="2">
        <v>40013.750114216738</v>
      </c>
      <c r="R51" s="2">
        <v>39788.921162603801</v>
      </c>
      <c r="S51" s="2">
        <v>37647.493055470783</v>
      </c>
      <c r="T51" s="2">
        <v>37481.647787914582</v>
      </c>
      <c r="U51" s="2">
        <v>37519.772894367234</v>
      </c>
      <c r="V51" s="2">
        <v>36821.366262491043</v>
      </c>
      <c r="W51" s="8">
        <f>INDEX(전체모델결과!$A$2:$I$910,MATCH(GLM1차!$A51&amp;"_"&amp;GLM1차!W$3,전체모델결과!$A$2:$A$910,0),7)</f>
        <v>37158.877034133133</v>
      </c>
      <c r="X51" s="8">
        <f>INDEX(전체모델결과!$A$2:$I$910,MATCH(GLM1차!$A51&amp;"_"&amp;GLM1차!X$3,전체모델결과!$A$2:$A$910,0),7)</f>
        <v>36674.097413763382</v>
      </c>
      <c r="Y51" s="8">
        <f>INDEX(전체모델결과!$A$2:$I$910,MATCH(GLM1차!$A51&amp;"_"&amp;GLM1차!Y$3,전체모델결과!$A$2:$A$910,0),7)</f>
        <v>36195.642292385215</v>
      </c>
      <c r="Z51" s="8">
        <f>INDEX(전체모델결과!$A$2:$I$910,MATCH(GLM1차!$A51&amp;"_"&amp;GLM1차!Z$3,전체모델결과!$A$2:$A$910,0),7)</f>
        <v>35723.429159748732</v>
      </c>
      <c r="AA51" s="8">
        <f>INDEX(전체모델결과!$A$2:$I$910,MATCH(GLM1차!$A51&amp;"_"&amp;GLM1차!AA$3,전체모델결과!$A$2:$A$910,0),7)</f>
        <v>35257.376582044184</v>
      </c>
      <c r="AB51" s="8">
        <f>INDEX(전체모델결과!$A$2:$I$910,MATCH(GLM1차!$A51&amp;"_"&amp;GLM1차!AB$3,전체모델결과!$A$2:$A$910,0),7)</f>
        <v>34797.404187857559</v>
      </c>
      <c r="AC51" s="8">
        <f>INDEX(전체모델결과!$A$2:$I$910,MATCH(GLM1차!$A51&amp;"_"&amp;GLM1차!AC$3,전체모델결과!$A$2:$A$910,0),7)</f>
        <v>34343.432654311298</v>
      </c>
      <c r="AD51" s="8">
        <f>INDEX(전체모델결과!$A$2:$I$910,MATCH(GLM1차!$A51&amp;"_"&amp;GLM1차!AD$3,전체모델결과!$A$2:$A$910,0),7)</f>
        <v>33895.383693384596</v>
      </c>
      <c r="AE51" s="8">
        <f>INDEX(전체모델결과!$A$2:$I$910,MATCH(GLM1차!$A51&amp;"_"&amp;GLM1차!AE$3,전체모델결과!$A$2:$A$910,0),7)</f>
        <v>33453.180038412131</v>
      </c>
      <c r="AG51" s="3">
        <f>(W51-실제값!W51)^2</f>
        <v>1634123.1195064825</v>
      </c>
      <c r="AH51" s="3">
        <f>(X51-실제값!X51)^2</f>
        <v>7133158.7639404275</v>
      </c>
      <c r="AI51" s="3">
        <f>(Y51-실제값!Y51)^2</f>
        <v>3721210.7334919986</v>
      </c>
      <c r="AJ51" s="3">
        <f>(Z51-실제값!Z51)^2</f>
        <v>4212358.4167783819</v>
      </c>
      <c r="AK51" s="3">
        <f>(AA51-실제값!AA51)^2</f>
        <v>47678077.889646783</v>
      </c>
      <c r="AL51" s="3">
        <f>(AB51-실제값!AB51)^2</f>
        <v>85735806.295000732</v>
      </c>
      <c r="AM51" s="3">
        <f>(AC51-실제값!AC51)^2</f>
        <v>118475191.81167121</v>
      </c>
      <c r="AN51" s="3">
        <f>(AD51-실제값!AD51)^2</f>
        <v>71601967.147954956</v>
      </c>
    </row>
    <row r="52" spans="1:40" x14ac:dyDescent="0.3">
      <c r="A52" s="1">
        <v>48</v>
      </c>
      <c r="B52" s="2">
        <v>58881.172351839712</v>
      </c>
      <c r="C52" s="2">
        <v>49767.109249769121</v>
      </c>
      <c r="D52" s="2">
        <v>49975.399736704479</v>
      </c>
      <c r="E52" s="2">
        <v>48839.561667384645</v>
      </c>
      <c r="F52" s="2">
        <v>49437.391485609682</v>
      </c>
      <c r="G52" s="2">
        <v>51031.947392365997</v>
      </c>
      <c r="H52" s="2">
        <v>50477.067917857654</v>
      </c>
      <c r="I52" s="2">
        <v>50625.88610381601</v>
      </c>
      <c r="J52" s="2">
        <v>50396.801219720335</v>
      </c>
      <c r="K52" s="2">
        <v>48389.106745467521</v>
      </c>
      <c r="L52" s="2">
        <v>48838.247734117882</v>
      </c>
      <c r="M52" s="2">
        <v>48463.471491076903</v>
      </c>
      <c r="N52" s="2">
        <v>46076.771781389361</v>
      </c>
      <c r="O52" s="2">
        <v>45262.76221097754</v>
      </c>
      <c r="P52" s="2">
        <v>44034.159395848248</v>
      </c>
      <c r="Q52" s="2">
        <v>43336.886059240293</v>
      </c>
      <c r="R52" s="2">
        <v>43289.932936455822</v>
      </c>
      <c r="S52" s="2">
        <v>42256.656769600871</v>
      </c>
      <c r="T52" s="2">
        <v>41089.752995220668</v>
      </c>
      <c r="U52" s="2">
        <v>40601.87544842792</v>
      </c>
      <c r="V52" s="2">
        <v>40432.583625263091</v>
      </c>
      <c r="W52" s="8">
        <f>INDEX(전체모델결과!$A$2:$I$910,MATCH(GLM1차!$A52&amp;"_"&amp;GLM1차!W$3,전체모델결과!$A$2:$A$910,0),7)</f>
        <v>40308.968446104416</v>
      </c>
      <c r="X52" s="8">
        <f>INDEX(전체모델결과!$A$2:$I$910,MATCH(GLM1차!$A52&amp;"_"&amp;GLM1차!X$3,전체모델결과!$A$2:$A$910,0),7)</f>
        <v>39746.723115339337</v>
      </c>
      <c r="Y52" s="8">
        <f>INDEX(전체모델결과!$A$2:$I$910,MATCH(GLM1차!$A52&amp;"_"&amp;GLM1차!Y$3,전체모델결과!$A$2:$A$910,0),7)</f>
        <v>39192.320203374817</v>
      </c>
      <c r="Z52" s="8">
        <f>INDEX(전체모델결과!$A$2:$I$910,MATCH(GLM1차!$A52&amp;"_"&amp;GLM1차!Z$3,전체모델결과!$A$2:$A$910,0),7)</f>
        <v>38645.650321071575</v>
      </c>
      <c r="AA52" s="8">
        <f>INDEX(전체모델결과!$A$2:$I$910,MATCH(GLM1차!$A52&amp;"_"&amp;GLM1차!AA$3,전체모델결과!$A$2:$A$910,0),7)</f>
        <v>38106.605605093566</v>
      </c>
      <c r="AB52" s="8">
        <f>INDEX(전체모델결과!$A$2:$I$910,MATCH(GLM1차!$A52&amp;"_"&amp;GLM1차!AB$3,전체모델결과!$A$2:$A$910,0),7)</f>
        <v>37575.079696624409</v>
      </c>
      <c r="AC52" s="8">
        <f>INDEX(전체모델결과!$A$2:$I$910,MATCH(GLM1차!$A52&amp;"_"&amp;GLM1차!AC$3,전체모델결과!$A$2:$A$910,0),7)</f>
        <v>37050.967720382825</v>
      </c>
      <c r="AD52" s="8">
        <f>INDEX(전체모델결과!$A$2:$I$910,MATCH(GLM1차!$A52&amp;"_"&amp;GLM1차!AD$3,전체모델결과!$A$2:$A$910,0),7)</f>
        <v>36534.166263928637</v>
      </c>
      <c r="AE52" s="8">
        <f>INDEX(전체모델결과!$A$2:$I$910,MATCH(GLM1차!$A52&amp;"_"&amp;GLM1차!AE$3,전체모델결과!$A$2:$A$910,0),7)</f>
        <v>36024.573357259527</v>
      </c>
      <c r="AG52" s="3">
        <f>(W52-실제값!W52)^2</f>
        <v>2213590.6797042219</v>
      </c>
      <c r="AH52" s="3">
        <f>(X52-실제값!X52)^2</f>
        <v>3932655.4867102304</v>
      </c>
      <c r="AI52" s="3">
        <f>(Y52-실제값!Y52)^2</f>
        <v>5670126.311773831</v>
      </c>
      <c r="AJ52" s="3">
        <f>(Z52-실제값!Z52)^2</f>
        <v>7744609.6909648962</v>
      </c>
      <c r="AK52" s="3">
        <f>(AA52-실제값!AA52)^2</f>
        <v>55999939.398500554</v>
      </c>
      <c r="AL52" s="3">
        <f>(AB52-실제값!AB52)^2</f>
        <v>89931916.14836669</v>
      </c>
      <c r="AM52" s="3">
        <f>(AC52-실제값!AC52)^2</f>
        <v>99602499.194233537</v>
      </c>
      <c r="AN52" s="3">
        <f>(AD52-실제값!AD52)^2</f>
        <v>60852852.532704353</v>
      </c>
    </row>
    <row r="53" spans="1:40" x14ac:dyDescent="0.3">
      <c r="A53" s="1">
        <v>49</v>
      </c>
      <c r="B53" s="2">
        <v>56381.768126351963</v>
      </c>
      <c r="C53" s="2">
        <v>57032.933049401239</v>
      </c>
      <c r="D53" s="2">
        <v>49451.588022499745</v>
      </c>
      <c r="E53" s="2">
        <v>50689.086095240185</v>
      </c>
      <c r="F53" s="2">
        <v>51955.859849021683</v>
      </c>
      <c r="G53" s="2">
        <v>52876.630221276377</v>
      </c>
      <c r="H53" s="2">
        <v>53959.386987072234</v>
      </c>
      <c r="I53" s="2">
        <v>53819.333382987548</v>
      </c>
      <c r="J53" s="2">
        <v>54649.565349937213</v>
      </c>
      <c r="K53" s="2">
        <v>51925.629036448518</v>
      </c>
      <c r="L53" s="2">
        <v>53463.912117655513</v>
      </c>
      <c r="M53" s="2">
        <v>52542.34122190623</v>
      </c>
      <c r="N53" s="2">
        <v>50328.582998355414</v>
      </c>
      <c r="O53" s="2">
        <v>50103.616204944046</v>
      </c>
      <c r="P53" s="2">
        <v>48358.619837487975</v>
      </c>
      <c r="Q53" s="2">
        <v>47705.619191501435</v>
      </c>
      <c r="R53" s="2">
        <v>47312.698423981914</v>
      </c>
      <c r="S53" s="2">
        <v>46079.389526332518</v>
      </c>
      <c r="T53" s="2">
        <v>46011.866689401832</v>
      </c>
      <c r="U53" s="2">
        <v>44793.7265353119</v>
      </c>
      <c r="V53" s="2">
        <v>44720.932209874998</v>
      </c>
      <c r="W53" s="8">
        <f>INDEX(전체모델결과!$A$2:$I$910,MATCH(GLM1차!$A53&amp;"_"&amp;GLM1차!W$3,전체모델결과!$A$2:$A$910,0),7)</f>
        <v>45419.604985675272</v>
      </c>
      <c r="X53" s="8">
        <f>INDEX(전체모델결과!$A$2:$I$910,MATCH(GLM1차!$A53&amp;"_"&amp;GLM1차!X$3,전체모델결과!$A$2:$A$910,0),7)</f>
        <v>44976.993286261182</v>
      </c>
      <c r="Y53" s="8">
        <f>INDEX(전체모델결과!$A$2:$I$910,MATCH(GLM1차!$A53&amp;"_"&amp;GLM1차!Y$3,전체모델결과!$A$2:$A$910,0),7)</f>
        <v>44538.694814945833</v>
      </c>
      <c r="Z53" s="8">
        <f>INDEX(전체모델결과!$A$2:$I$910,MATCH(GLM1차!$A53&amp;"_"&amp;GLM1차!Z$3,전체모델결과!$A$2:$A$910,0),7)</f>
        <v>44104.667539544687</v>
      </c>
      <c r="AA53" s="8">
        <f>INDEX(전체모델결과!$A$2:$I$910,MATCH(GLM1차!$A53&amp;"_"&amp;GLM1차!AA$3,전체모델결과!$A$2:$A$910,0),7)</f>
        <v>43674.86983747482</v>
      </c>
      <c r="AB53" s="8">
        <f>INDEX(전체모델결과!$A$2:$I$910,MATCH(GLM1차!$A53&amp;"_"&amp;GLM1차!AB$3,전체모델결과!$A$2:$A$910,0),7)</f>
        <v>43249.260491762747</v>
      </c>
      <c r="AC53" s="8">
        <f>INDEX(전체모델결과!$A$2:$I$910,MATCH(GLM1차!$A53&amp;"_"&amp;GLM1차!AC$3,전체모델결과!$A$2:$A$910,0),7)</f>
        <v>42827.798687092727</v>
      </c>
      <c r="AD53" s="8">
        <f>INDEX(전체모델결과!$A$2:$I$910,MATCH(GLM1차!$A53&amp;"_"&amp;GLM1차!AD$3,전체모델결과!$A$2:$A$910,0),7)</f>
        <v>42410.444005892015</v>
      </c>
      <c r="AE53" s="8">
        <f>INDEX(전체모델결과!$A$2:$I$910,MATCH(GLM1차!$A53&amp;"_"&amp;GLM1차!AE$3,전체모델결과!$A$2:$A$910,0),7)</f>
        <v>41997.156424455003</v>
      </c>
      <c r="AG53" s="3">
        <f>(W53-실제값!W53)^2</f>
        <v>17907.902176718337</v>
      </c>
      <c r="AH53" s="3">
        <f>(X53-실제값!X53)^2</f>
        <v>43719.301305816451</v>
      </c>
      <c r="AI53" s="3">
        <f>(Y53-실제값!Y53)^2</f>
        <v>2413509.8315842734</v>
      </c>
      <c r="AJ53" s="3">
        <f>(Z53-실제값!Z53)^2</f>
        <v>1495196.5634767655</v>
      </c>
      <c r="AK53" s="3">
        <f>(AA53-실제값!AA53)^2</f>
        <v>31264063.663487505</v>
      </c>
      <c r="AL53" s="3">
        <f>(AB53-실제값!AB53)^2</f>
        <v>36035930.570838287</v>
      </c>
      <c r="AM53" s="3">
        <f>(AC53-실제값!AC53)^2</f>
        <v>38429445.128576465</v>
      </c>
      <c r="AN53" s="3">
        <f>(AD53-실제값!AD53)^2</f>
        <v>39489094.457796343</v>
      </c>
    </row>
    <row r="54" spans="1:40" x14ac:dyDescent="0.3">
      <c r="A54" s="1">
        <v>50</v>
      </c>
      <c r="B54" s="2">
        <v>59748.281122283697</v>
      </c>
      <c r="C54" s="2">
        <v>58025.383018435059</v>
      </c>
      <c r="D54" s="2">
        <v>58596.125582171437</v>
      </c>
      <c r="E54" s="2">
        <v>51818.348375412956</v>
      </c>
      <c r="F54" s="2">
        <v>53129.52693875321</v>
      </c>
      <c r="G54" s="2">
        <v>55293.932961509592</v>
      </c>
      <c r="H54" s="2">
        <v>56292.235967719294</v>
      </c>
      <c r="I54" s="2">
        <v>58461.842345010271</v>
      </c>
      <c r="J54" s="2">
        <v>58970.190674673409</v>
      </c>
      <c r="K54" s="2">
        <v>57763.795693519911</v>
      </c>
      <c r="L54" s="2">
        <v>57749.384288015652</v>
      </c>
      <c r="M54" s="2">
        <v>57019.281097714113</v>
      </c>
      <c r="N54" s="2">
        <v>56016.119623716142</v>
      </c>
      <c r="O54" s="2">
        <v>54971.071975904582</v>
      </c>
      <c r="P54" s="2">
        <v>53960.602398139388</v>
      </c>
      <c r="Q54" s="2">
        <v>52364.626526835214</v>
      </c>
      <c r="R54" s="2">
        <v>51749.365022337901</v>
      </c>
      <c r="S54" s="2">
        <v>51522.208166250137</v>
      </c>
      <c r="T54" s="2">
        <v>51103.989610702651</v>
      </c>
      <c r="U54" s="2">
        <v>50123.852658800577</v>
      </c>
      <c r="V54" s="2">
        <v>49295.995138921127</v>
      </c>
      <c r="W54" s="8">
        <f>INDEX(전체모델결과!$A$2:$I$910,MATCH(GLM1차!$A54&amp;"_"&amp;GLM1차!W$3,전체모델결과!$A$2:$A$910,0),7)</f>
        <v>50955.806450321834</v>
      </c>
      <c r="X54" s="8">
        <f>INDEX(전체모델결과!$A$2:$I$910,MATCH(GLM1차!$A54&amp;"_"&amp;GLM1차!X$3,전체모델결과!$A$2:$A$910,0),7)</f>
        <v>50611.202064410019</v>
      </c>
      <c r="Y54" s="8">
        <f>INDEX(전체모델결과!$A$2:$I$910,MATCH(GLM1차!$A54&amp;"_"&amp;GLM1차!Y$3,전체모델결과!$A$2:$A$910,0),7)</f>
        <v>50268.928172136948</v>
      </c>
      <c r="Z54" s="8">
        <f>INDEX(전체모델결과!$A$2:$I$910,MATCH(GLM1차!$A54&amp;"_"&amp;GLM1차!Z$3,전체모델결과!$A$2:$A$910,0),7)</f>
        <v>49928.969012819289</v>
      </c>
      <c r="AA54" s="8">
        <f>INDEX(전체모델결과!$A$2:$I$910,MATCH(GLM1차!$A54&amp;"_"&amp;GLM1차!AA$3,전체모델결과!$A$2:$A$910,0),7)</f>
        <v>49591.308932360218</v>
      </c>
      <c r="AB54" s="8">
        <f>INDEX(전체모델결과!$A$2:$I$910,MATCH(GLM1차!$A54&amp;"_"&amp;GLM1차!AB$3,전체모델결과!$A$2:$A$910,0),7)</f>
        <v>49255.932382528459</v>
      </c>
      <c r="AC54" s="8">
        <f>INDEX(전체모델결과!$A$2:$I$910,MATCH(GLM1차!$A54&amp;"_"&amp;GLM1차!AC$3,전체모델결과!$A$2:$A$910,0),7)</f>
        <v>48922.82392024275</v>
      </c>
      <c r="AD54" s="8">
        <f>INDEX(전체모델결과!$A$2:$I$910,MATCH(GLM1차!$A54&amp;"_"&amp;GLM1차!AD$3,전체모델결과!$A$2:$A$910,0),7)</f>
        <v>48591.96820686014</v>
      </c>
      <c r="AE54" s="8">
        <f>INDEX(전체모델결과!$A$2:$I$910,MATCH(GLM1차!$A54&amp;"_"&amp;GLM1차!AE$3,전체모델결과!$A$2:$A$910,0),7)</f>
        <v>48263.350007470115</v>
      </c>
      <c r="AG54" s="3">
        <f>(W54-실제값!W54)^2</f>
        <v>4037550.1897281441</v>
      </c>
      <c r="AH54" s="3">
        <f>(X54-실제값!X54)^2</f>
        <v>1480356.5780070475</v>
      </c>
      <c r="AI54" s="3">
        <f>(Y54-실제값!Y54)^2</f>
        <v>2061205.6898693277</v>
      </c>
      <c r="AJ54" s="3">
        <f>(Z54-실제값!Z54)^2</f>
        <v>110923.00358937168</v>
      </c>
      <c r="AK54" s="3">
        <f>(AA54-실제값!AA54)^2</f>
        <v>24673161.884379223</v>
      </c>
      <c r="AL54" s="3">
        <f>(AB54-실제값!AB54)^2</f>
        <v>42916286.263734691</v>
      </c>
      <c r="AM54" s="3">
        <f>(AC54-실제값!AC54)^2</f>
        <v>9990784.7616159003</v>
      </c>
      <c r="AN54" s="3">
        <f>(AD54-실제값!AD54)^2</f>
        <v>2037199.3273759056</v>
      </c>
    </row>
    <row r="55" spans="1:40" x14ac:dyDescent="0.3">
      <c r="A55" s="1">
        <v>51</v>
      </c>
      <c r="B55" s="2">
        <v>65503.311808462924</v>
      </c>
      <c r="C55" s="2">
        <v>63865.756525569828</v>
      </c>
      <c r="D55" s="2">
        <v>63221.990481026805</v>
      </c>
      <c r="E55" s="2">
        <v>66370.496462175797</v>
      </c>
      <c r="F55" s="2">
        <v>57456.600629683322</v>
      </c>
      <c r="G55" s="2">
        <v>59675.691364453021</v>
      </c>
      <c r="H55" s="2">
        <v>60341.00530745821</v>
      </c>
      <c r="I55" s="2">
        <v>61255.56063960406</v>
      </c>
      <c r="J55" s="2">
        <v>62937.140754102489</v>
      </c>
      <c r="K55" s="2">
        <v>62211.327774215904</v>
      </c>
      <c r="L55" s="2">
        <v>61974.049802472975</v>
      </c>
      <c r="M55" s="2">
        <v>60783.65748731231</v>
      </c>
      <c r="N55" s="2">
        <v>60300.263458405185</v>
      </c>
      <c r="O55" s="2">
        <v>59722.435291874543</v>
      </c>
      <c r="P55" s="2">
        <v>58774.285217576202</v>
      </c>
      <c r="Q55" s="2">
        <v>55879.193316547149</v>
      </c>
      <c r="R55" s="2">
        <v>56152.770212331328</v>
      </c>
      <c r="S55" s="2">
        <v>56321.491394508572</v>
      </c>
      <c r="T55" s="2">
        <v>56051.672378067226</v>
      </c>
      <c r="U55" s="2">
        <v>55747.923568718667</v>
      </c>
      <c r="V55" s="2">
        <v>55420.151854396005</v>
      </c>
      <c r="W55" s="8">
        <f>INDEX(전체모델결과!$A$2:$I$910,MATCH(GLM1차!$A55&amp;"_"&amp;GLM1차!W$3,전체모델결과!$A$2:$A$910,0),7)</f>
        <v>55195.375091643604</v>
      </c>
      <c r="X55" s="8">
        <f>INDEX(전체모델결과!$A$2:$I$910,MATCH(GLM1차!$A55&amp;"_"&amp;GLM1차!X$3,전체모델결과!$A$2:$A$910,0),7)</f>
        <v>54783.405336419601</v>
      </c>
      <c r="Y55" s="8">
        <f>INDEX(전체모델결과!$A$2:$I$910,MATCH(GLM1차!$A55&amp;"_"&amp;GLM1차!Y$3,전체모델결과!$A$2:$A$910,0),7)</f>
        <v>54374.510459823243</v>
      </c>
      <c r="Z55" s="8">
        <f>INDEX(전체모델결과!$A$2:$I$910,MATCH(GLM1차!$A55&amp;"_"&amp;GLM1차!Z$3,전체모델결과!$A$2:$A$910,0),7)</f>
        <v>53968.667511435437</v>
      </c>
      <c r="AA55" s="8">
        <f>INDEX(전체모델결과!$A$2:$I$910,MATCH(GLM1차!$A55&amp;"_"&amp;GLM1차!AA$3,전체모델결과!$A$2:$A$910,0),7)</f>
        <v>53565.853712135373</v>
      </c>
      <c r="AB55" s="8">
        <f>INDEX(전체모델결과!$A$2:$I$910,MATCH(GLM1차!$A55&amp;"_"&amp;GLM1차!AB$3,전체모델결과!$A$2:$A$910,0),7)</f>
        <v>53166.046452822193</v>
      </c>
      <c r="AC55" s="8">
        <f>INDEX(전체모델결과!$A$2:$I$910,MATCH(GLM1차!$A55&amp;"_"&amp;GLM1차!AC$3,전체모델결과!$A$2:$A$910,0),7)</f>
        <v>52769.223293145566</v>
      </c>
      <c r="AD55" s="8">
        <f>INDEX(전체모델결과!$A$2:$I$910,MATCH(GLM1차!$A55&amp;"_"&amp;GLM1차!AD$3,전체모델결과!$A$2:$A$910,0),7)</f>
        <v>52375.361960246781</v>
      </c>
      <c r="AE55" s="8">
        <f>INDEX(전체모델결과!$A$2:$I$910,MATCH(GLM1차!$A55&amp;"_"&amp;GLM1차!AE$3,전체모델결과!$A$2:$A$910,0),7)</f>
        <v>51984.4403475082</v>
      </c>
      <c r="AG55" s="3">
        <f>(W55-실제값!W55)^2</f>
        <v>3974036.4299115599</v>
      </c>
      <c r="AH55" s="3">
        <f>(X55-실제값!X55)^2</f>
        <v>506323.81572441314</v>
      </c>
      <c r="AI55" s="3">
        <f>(Y55-실제값!Y55)^2</f>
        <v>2074577.2530421256</v>
      </c>
      <c r="AJ55" s="3">
        <f>(Z55-실제값!Z55)^2</f>
        <v>7091.0885426370351</v>
      </c>
      <c r="AK55" s="3">
        <f>(AA55-실제값!AA55)^2</f>
        <v>21709549.002472047</v>
      </c>
      <c r="AL55" s="3">
        <f>(AB55-실제값!AB55)^2</f>
        <v>44301337.577960901</v>
      </c>
      <c r="AM55" s="3">
        <f>(AC55-실제값!AC55)^2</f>
        <v>23250998.207994815</v>
      </c>
      <c r="AN55" s="3">
        <f>(AD55-실제값!AD55)^2</f>
        <v>1083604.1968114781</v>
      </c>
    </row>
    <row r="56" spans="1:40" x14ac:dyDescent="0.3">
      <c r="A56" s="1">
        <v>52</v>
      </c>
      <c r="B56" s="2">
        <v>74339.728324194322</v>
      </c>
      <c r="C56" s="2">
        <v>67248.420614827977</v>
      </c>
      <c r="D56" s="2">
        <v>66484.820241203735</v>
      </c>
      <c r="E56" s="2">
        <v>66479.423846151432</v>
      </c>
      <c r="F56" s="2">
        <v>70318.514919698675</v>
      </c>
      <c r="G56" s="2">
        <v>62424.666755835446</v>
      </c>
      <c r="H56" s="2">
        <v>63918.41198596311</v>
      </c>
      <c r="I56" s="2">
        <v>65541.162768502807</v>
      </c>
      <c r="J56" s="2">
        <v>65663.089037976344</v>
      </c>
      <c r="K56" s="2">
        <v>67737.89308425755</v>
      </c>
      <c r="L56" s="2">
        <v>69603.801464035918</v>
      </c>
      <c r="M56" s="2">
        <v>67521.474412800715</v>
      </c>
      <c r="N56" s="2">
        <v>64720.750690880675</v>
      </c>
      <c r="O56" s="2">
        <v>63991.16146746085</v>
      </c>
      <c r="P56" s="2">
        <v>65519.838270154563</v>
      </c>
      <c r="Q56" s="2">
        <v>61965.918300321995</v>
      </c>
      <c r="R56" s="2">
        <v>62255.859119403416</v>
      </c>
      <c r="S56" s="2">
        <v>61278.015620615653</v>
      </c>
      <c r="T56" s="2">
        <v>59992.113046534811</v>
      </c>
      <c r="U56" s="2">
        <v>59947.639212979768</v>
      </c>
      <c r="V56" s="2">
        <v>60353.998045664572</v>
      </c>
      <c r="W56" s="8">
        <f>INDEX(전체모델결과!$A$2:$I$910,MATCH(GLM1차!$A56&amp;"_"&amp;GLM1차!W$3,전체모델결과!$A$2:$A$910,0),7)</f>
        <v>60310.122091732694</v>
      </c>
      <c r="X56" s="8">
        <f>INDEX(전체모델결과!$A$2:$I$910,MATCH(GLM1차!$A56&amp;"_"&amp;GLM1차!X$3,전체모델결과!$A$2:$A$910,0),7)</f>
        <v>59896.462781631009</v>
      </c>
      <c r="Y56" s="8">
        <f>INDEX(전체모델결과!$A$2:$I$910,MATCH(GLM1차!$A56&amp;"_"&amp;GLM1차!Y$3,전체모델결과!$A$2:$A$910,0),7)</f>
        <v>59485.640707119288</v>
      </c>
      <c r="Z56" s="8">
        <f>INDEX(전체모델결과!$A$2:$I$910,MATCH(GLM1차!$A56&amp;"_"&amp;GLM1차!Z$3,전체모델결과!$A$2:$A$910,0),7)</f>
        <v>59077.636407966376</v>
      </c>
      <c r="AA56" s="8">
        <f>INDEX(전체모델결과!$A$2:$I$910,MATCH(GLM1차!$A56&amp;"_"&amp;GLM1차!AA$3,전체모델결과!$A$2:$A$910,0),7)</f>
        <v>58672.43055741633</v>
      </c>
      <c r="AB56" s="8">
        <f>INDEX(전체모델결과!$A$2:$I$910,MATCH(GLM1차!$A56&amp;"_"&amp;GLM1차!AB$3,전체모델결과!$A$2:$A$910,0),7)</f>
        <v>58270.003961272909</v>
      </c>
      <c r="AC56" s="8">
        <f>INDEX(전체모델결과!$A$2:$I$910,MATCH(GLM1차!$A56&amp;"_"&amp;GLM1차!AC$3,전체모델결과!$A$2:$A$910,0),7)</f>
        <v>57870.337556990489</v>
      </c>
      <c r="AD56" s="8">
        <f>INDEX(전체모델결과!$A$2:$I$910,MATCH(GLM1차!$A56&amp;"_"&amp;GLM1차!AD$3,전체모델결과!$A$2:$A$910,0),7)</f>
        <v>57473.41241277066</v>
      </c>
      <c r="AE56" s="8">
        <f>INDEX(전체모델결과!$A$2:$I$910,MATCH(GLM1차!$A56&amp;"_"&amp;GLM1차!AE$3,전체모델결과!$A$2:$A$910,0),7)</f>
        <v>57079.209726666078</v>
      </c>
      <c r="AG56" s="3">
        <f>(W56-실제값!W56)^2</f>
        <v>164103.1834578033</v>
      </c>
      <c r="AH56" s="3">
        <f>(X56-실제값!X56)^2</f>
        <v>3140468.4799766396</v>
      </c>
      <c r="AI56" s="3">
        <f>(Y56-실제값!Y56)^2</f>
        <v>4061032.4218315962</v>
      </c>
      <c r="AJ56" s="3">
        <f>(Z56-실제값!Z56)^2</f>
        <v>667807.66487216298</v>
      </c>
      <c r="AK56" s="3">
        <f>(AA56-실제값!AA56)^2</f>
        <v>20680503.781587191</v>
      </c>
      <c r="AL56" s="3">
        <f>(AB56-실제값!AB56)^2</f>
        <v>48341801.935119681</v>
      </c>
      <c r="AM56" s="3">
        <f>(AC56-실제값!AC56)^2</f>
        <v>28799039.797103103</v>
      </c>
      <c r="AN56" s="3">
        <f>(AD56-실제값!AD56)^2</f>
        <v>3220028.6511836271</v>
      </c>
    </row>
    <row r="57" spans="1:40" x14ac:dyDescent="0.3">
      <c r="A57" s="1">
        <v>53</v>
      </c>
      <c r="B57" s="2">
        <v>83023.182662855688</v>
      </c>
      <c r="C57" s="2">
        <v>77991.98241544007</v>
      </c>
      <c r="D57" s="2">
        <v>71293.6674367956</v>
      </c>
      <c r="E57" s="2">
        <v>70972.091237359316</v>
      </c>
      <c r="F57" s="2">
        <v>72314.402754964132</v>
      </c>
      <c r="G57" s="2">
        <v>76774.094237001351</v>
      </c>
      <c r="H57" s="2">
        <v>66304.808513413678</v>
      </c>
      <c r="I57" s="2">
        <v>70300.579064277525</v>
      </c>
      <c r="J57" s="2">
        <v>69193.846502209883</v>
      </c>
      <c r="K57" s="2">
        <v>70856.609505330911</v>
      </c>
      <c r="L57" s="2">
        <v>72714.647478415805</v>
      </c>
      <c r="M57" s="2">
        <v>72409.351917614855</v>
      </c>
      <c r="N57" s="2">
        <v>71497.029772646609</v>
      </c>
      <c r="O57" s="2">
        <v>69170.714292160934</v>
      </c>
      <c r="P57" s="2">
        <v>69040.25403253331</v>
      </c>
      <c r="Q57" s="2">
        <v>67841.775021425303</v>
      </c>
      <c r="R57" s="2">
        <v>67092.06750266398</v>
      </c>
      <c r="S57" s="2">
        <v>66047.759378020492</v>
      </c>
      <c r="T57" s="2">
        <v>65933.74147034777</v>
      </c>
      <c r="U57" s="2">
        <v>66132.709878337642</v>
      </c>
      <c r="V57" s="2">
        <v>66125.53391586832</v>
      </c>
      <c r="W57" s="8">
        <f>INDEX(전체모델결과!$A$2:$I$910,MATCH(GLM1차!$A57&amp;"_"&amp;GLM1차!W$3,전체모델결과!$A$2:$A$910,0),7)</f>
        <v>64857.659376609023</v>
      </c>
      <c r="X57" s="8">
        <f>INDEX(전체모델결과!$A$2:$I$910,MATCH(GLM1차!$A57&amp;"_"&amp;GLM1차!X$3,전체모델결과!$A$2:$A$910,0),7)</f>
        <v>64363.944672553218</v>
      </c>
      <c r="Y57" s="8">
        <f>INDEX(전체모델결과!$A$2:$I$910,MATCH(GLM1차!$A57&amp;"_"&amp;GLM1차!Y$3,전체모델결과!$A$2:$A$910,0),7)</f>
        <v>63873.988263374893</v>
      </c>
      <c r="Z57" s="8">
        <f>INDEX(전체모델결과!$A$2:$I$910,MATCH(GLM1차!$A57&amp;"_"&amp;GLM1차!Z$3,전체모델결과!$A$2:$A$910,0),7)</f>
        <v>63387.761539878768</v>
      </c>
      <c r="AA57" s="8">
        <f>INDEX(전체모델결과!$A$2:$I$910,MATCH(GLM1차!$A57&amp;"_"&amp;GLM1차!AA$3,전체모델결과!$A$2:$A$910,0),7)</f>
        <v>62905.236110650774</v>
      </c>
      <c r="AB57" s="8">
        <f>INDEX(전체모델결과!$A$2:$I$910,MATCH(GLM1차!$A57&amp;"_"&amp;GLM1차!AB$3,전체모델결과!$A$2:$A$910,0),7)</f>
        <v>62426.383800400246</v>
      </c>
      <c r="AC57" s="8">
        <f>INDEX(전체모델결과!$A$2:$I$910,MATCH(GLM1차!$A57&amp;"_"&amp;GLM1차!AC$3,전체모델결과!$A$2:$A$910,0),7)</f>
        <v>61951.176648314758</v>
      </c>
      <c r="AD57" s="8">
        <f>INDEX(전체모델결과!$A$2:$I$910,MATCH(GLM1차!$A57&amp;"_"&amp;GLM1차!AD$3,전체모델결과!$A$2:$A$910,0),7)</f>
        <v>61479.586906427423</v>
      </c>
      <c r="AE57" s="8">
        <f>INDEX(전체모델결과!$A$2:$I$910,MATCH(GLM1차!$A57&amp;"_"&amp;GLM1차!AE$3,전체모델결과!$A$2:$A$910,0),7)</f>
        <v>61011.587037996665</v>
      </c>
      <c r="AG57" s="3">
        <f>(W57-실제값!W57)^2</f>
        <v>1876615.187649423</v>
      </c>
      <c r="AH57" s="3">
        <f>(X57-실제값!X57)^2</f>
        <v>1540769.7524229141</v>
      </c>
      <c r="AI57" s="3">
        <f>(Y57-실제값!Y57)^2</f>
        <v>650431.27985986054</v>
      </c>
      <c r="AJ57" s="3">
        <f>(Z57-실제값!Z57)^2</f>
        <v>6528780.1335816998</v>
      </c>
      <c r="AK57" s="3">
        <f>(AA57-실제값!AA57)^2</f>
        <v>19305672.931505971</v>
      </c>
      <c r="AL57" s="3">
        <f>(AB57-실제값!AB57)^2</f>
        <v>38881625.720797852</v>
      </c>
      <c r="AM57" s="3">
        <f>(AC57-실제값!AC57)^2</f>
        <v>31731034.176581398</v>
      </c>
      <c r="AN57" s="3">
        <f>(AD57-실제값!AD57)^2</f>
        <v>19715311.814755749</v>
      </c>
    </row>
    <row r="58" spans="1:40" x14ac:dyDescent="0.3">
      <c r="A58" s="1">
        <v>54</v>
      </c>
      <c r="B58" s="2">
        <v>85208.574150907763</v>
      </c>
      <c r="C58" s="2">
        <v>84691.696499881058</v>
      </c>
      <c r="D58" s="2">
        <v>81506.74104429032</v>
      </c>
      <c r="E58" s="2">
        <v>72412.648746555176</v>
      </c>
      <c r="F58" s="2">
        <v>76001.67316859735</v>
      </c>
      <c r="G58" s="2">
        <v>75104.73913562308</v>
      </c>
      <c r="H58" s="2">
        <v>81641.801372332266</v>
      </c>
      <c r="I58" s="2">
        <v>72766.767828950062</v>
      </c>
      <c r="J58" s="2">
        <v>76718.157889463968</v>
      </c>
      <c r="K58" s="2">
        <v>73904.953260194408</v>
      </c>
      <c r="L58" s="2">
        <v>75619.962665147919</v>
      </c>
      <c r="M58" s="2">
        <v>76592.934579870387</v>
      </c>
      <c r="N58" s="2">
        <v>74874.582979585801</v>
      </c>
      <c r="O58" s="2">
        <v>76674.02852824943</v>
      </c>
      <c r="P58" s="2">
        <v>73733.841425521328</v>
      </c>
      <c r="Q58" s="2">
        <v>71274.227691395121</v>
      </c>
      <c r="R58" s="2">
        <v>73288.622163675827</v>
      </c>
      <c r="S58" s="2">
        <v>71716.275718511402</v>
      </c>
      <c r="T58" s="2">
        <v>71978.468278639426</v>
      </c>
      <c r="U58" s="2">
        <v>71571.173769746558</v>
      </c>
      <c r="V58" s="2">
        <v>72492.354911677307</v>
      </c>
      <c r="W58" s="8">
        <f>INDEX(전체모델결과!$A$2:$I$910,MATCH(GLM1차!$A58&amp;"_"&amp;GLM1차!W$3,전체모델결과!$A$2:$A$910,0),7)</f>
        <v>70372.029459356607</v>
      </c>
      <c r="X58" s="8">
        <f>INDEX(전체모델결과!$A$2:$I$910,MATCH(GLM1차!$A58&amp;"_"&amp;GLM1차!X$3,전체모델결과!$A$2:$A$910,0),7)</f>
        <v>69911.401314297458</v>
      </c>
      <c r="Y58" s="8">
        <f>INDEX(전체모델결과!$A$2:$I$910,MATCH(GLM1차!$A58&amp;"_"&amp;GLM1차!Y$3,전체모델결과!$A$2:$A$910,0),7)</f>
        <v>69453.788263298411</v>
      </c>
      <c r="Z58" s="8">
        <f>INDEX(전체모델결과!$A$2:$I$910,MATCH(GLM1차!$A58&amp;"_"&amp;GLM1차!Z$3,전체모델결과!$A$2:$A$910,0),7)</f>
        <v>68999.170570717411</v>
      </c>
      <c r="AA58" s="8">
        <f>INDEX(전체모델결과!$A$2:$I$910,MATCH(GLM1차!$A58&amp;"_"&amp;GLM1차!AA$3,전체모델결과!$A$2:$A$910,0),7)</f>
        <v>68547.528630094312</v>
      </c>
      <c r="AB58" s="8">
        <f>INDEX(전체모델결과!$A$2:$I$910,MATCH(GLM1차!$A58&amp;"_"&amp;GLM1차!AB$3,전체모델결과!$A$2:$A$910,0),7)</f>
        <v>68098.842963305273</v>
      </c>
      <c r="AC58" s="8">
        <f>INDEX(전체모델결과!$A$2:$I$910,MATCH(GLM1차!$A58&amp;"_"&amp;GLM1차!AC$3,전체모델결과!$A$2:$A$910,0),7)</f>
        <v>67653.09421972261</v>
      </c>
      <c r="AD58" s="8">
        <f>INDEX(전체모델결과!$A$2:$I$910,MATCH(GLM1차!$A58&amp;"_"&amp;GLM1차!AD$3,전체모델결과!$A$2:$A$910,0),7)</f>
        <v>67210.263175380751</v>
      </c>
      <c r="AE58" s="8">
        <f>INDEX(전체모델결과!$A$2:$I$910,MATCH(GLM1차!$A58&amp;"_"&amp;GLM1차!AE$3,전체모델결과!$A$2:$A$910,0),7)</f>
        <v>66770.330732146409</v>
      </c>
      <c r="AG58" s="3">
        <f>(W58-실제값!W58)^2</f>
        <v>4469435.0997458482</v>
      </c>
      <c r="AH58" s="3">
        <f>(X58-실제값!X58)^2</f>
        <v>3853437.9503858341</v>
      </c>
      <c r="AI58" s="3">
        <f>(Y58-실제값!Y58)^2</f>
        <v>1785127.7516771534</v>
      </c>
      <c r="AJ58" s="3">
        <f>(Z58-실제값!Z58)^2</f>
        <v>2649.1814035969714</v>
      </c>
      <c r="AK58" s="3">
        <f>(AA58-실제값!AA58)^2</f>
        <v>15035869.559497744</v>
      </c>
      <c r="AL58" s="3">
        <f>(AB58-실제값!AB58)^2</f>
        <v>42002367.770812027</v>
      </c>
      <c r="AM58" s="3">
        <f>(AC58-실제값!AC58)^2</f>
        <v>18753527.871628627</v>
      </c>
      <c r="AN58" s="3">
        <f>(AD58-실제값!AD58)^2</f>
        <v>11514143.458669867</v>
      </c>
    </row>
    <row r="59" spans="1:40" x14ac:dyDescent="0.3">
      <c r="A59" s="1">
        <v>55</v>
      </c>
      <c r="B59" s="2">
        <v>92221.884299146186</v>
      </c>
      <c r="C59" s="2">
        <v>90462.673209814151</v>
      </c>
      <c r="D59" s="2">
        <v>88354.114647910756</v>
      </c>
      <c r="E59" s="2">
        <v>88030.883545051416</v>
      </c>
      <c r="F59" s="2">
        <v>82486.717269808272</v>
      </c>
      <c r="G59" s="2">
        <v>82907.353583991469</v>
      </c>
      <c r="H59" s="2">
        <v>83340.231390823043</v>
      </c>
      <c r="I59" s="2">
        <v>89585.673837590773</v>
      </c>
      <c r="J59" s="2">
        <v>79485.291097111971</v>
      </c>
      <c r="K59" s="2">
        <v>79803.325645505654</v>
      </c>
      <c r="L59" s="2">
        <v>81623.342951300176</v>
      </c>
      <c r="M59" s="2">
        <v>80549.815628223587</v>
      </c>
      <c r="N59" s="2">
        <v>82854.720578862965</v>
      </c>
      <c r="O59" s="2">
        <v>83475.84951669244</v>
      </c>
      <c r="P59" s="2">
        <v>81425.312594746283</v>
      </c>
      <c r="Q59" s="2">
        <v>79021.672219969085</v>
      </c>
      <c r="R59" s="2">
        <v>78908.99977122758</v>
      </c>
      <c r="S59" s="2">
        <v>80549.622482277278</v>
      </c>
      <c r="T59" s="2">
        <v>78667.245912613391</v>
      </c>
      <c r="U59" s="2">
        <v>79046.818774136627</v>
      </c>
      <c r="V59" s="2">
        <v>78343.091568919117</v>
      </c>
      <c r="W59" s="8">
        <f>INDEX(전체모델결과!$A$2:$I$910,MATCH(GLM1차!$A59&amp;"_"&amp;GLM1차!W$3,전체모델결과!$A$2:$A$910,0),7)</f>
        <v>76914.13489763219</v>
      </c>
      <c r="X59" s="8">
        <f>INDEX(전체모델결과!$A$2:$I$910,MATCH(GLM1차!$A59&amp;"_"&amp;GLM1차!X$3,전체모델결과!$A$2:$A$910,0),7)</f>
        <v>76396.707746828761</v>
      </c>
      <c r="Y59" s="8">
        <f>INDEX(전체모델결과!$A$2:$I$910,MATCH(GLM1차!$A59&amp;"_"&amp;GLM1차!Y$3,전체모델결과!$A$2:$A$910,0),7)</f>
        <v>75882.761501800909</v>
      </c>
      <c r="Z59" s="8">
        <f>INDEX(전체모델결과!$A$2:$I$910,MATCH(GLM1차!$A59&amp;"_"&amp;GLM1차!Z$3,전체모델결과!$A$2:$A$910,0),7)</f>
        <v>75372.272745329537</v>
      </c>
      <c r="AA59" s="8">
        <f>INDEX(전체모델결과!$A$2:$I$910,MATCH(GLM1차!$A59&amp;"_"&amp;GLM1차!AA$3,전체모델결과!$A$2:$A$910,0),7)</f>
        <v>74865.218217730668</v>
      </c>
      <c r="AB59" s="8">
        <f>INDEX(전체모델결과!$A$2:$I$910,MATCH(GLM1차!$A59&amp;"_"&amp;GLM1차!AB$3,전체모델결과!$A$2:$A$910,0),7)</f>
        <v>74361.574815796368</v>
      </c>
      <c r="AC59" s="8">
        <f>INDEX(전체모델결과!$A$2:$I$910,MATCH(GLM1차!$A59&amp;"_"&amp;GLM1차!AC$3,전체모델결과!$A$2:$A$910,0),7)</f>
        <v>73861.319591741732</v>
      </c>
      <c r="AD59" s="8">
        <f>INDEX(전체모델결과!$A$2:$I$910,MATCH(GLM1차!$A59&amp;"_"&amp;GLM1차!AD$3,전체모델결과!$A$2:$A$910,0),7)</f>
        <v>73364.429752158918</v>
      </c>
      <c r="AE59" s="8">
        <f>INDEX(전체모델결과!$A$2:$I$910,MATCH(GLM1차!$A59&amp;"_"&amp;GLM1차!AE$3,전체모델결과!$A$2:$A$910,0),7)</f>
        <v>72870.882656979316</v>
      </c>
      <c r="AG59" s="3">
        <f>(W59-실제값!W59)^2</f>
        <v>3381186.8712604665</v>
      </c>
      <c r="AH59" s="3">
        <f>(X59-실제값!X59)^2</f>
        <v>4526970.6617394816</v>
      </c>
      <c r="AI59" s="3">
        <f>(Y59-실제값!Y59)^2</f>
        <v>4556138.6482428024</v>
      </c>
      <c r="AJ59" s="3">
        <f>(Z59-실제값!Z59)^2</f>
        <v>3711359.0645293035</v>
      </c>
      <c r="AK59" s="3">
        <f>(AA59-실제값!AA59)^2</f>
        <v>32727107.124375146</v>
      </c>
      <c r="AL59" s="3">
        <f>(AB59-실제값!AB59)^2</f>
        <v>25444469.698776674</v>
      </c>
      <c r="AM59" s="3">
        <f>(AC59-실제값!AC59)^2</f>
        <v>25854758.846459858</v>
      </c>
      <c r="AN59" s="3">
        <f>(AD59-실제값!AD59)^2</f>
        <v>621402.30745937943</v>
      </c>
    </row>
    <row r="60" spans="1:40" x14ac:dyDescent="0.3">
      <c r="A60" s="1">
        <v>56</v>
      </c>
      <c r="B60" s="2">
        <v>101291.34528523831</v>
      </c>
      <c r="C60" s="2">
        <v>98594.909234585779</v>
      </c>
      <c r="D60" s="2">
        <v>97477.844634390305</v>
      </c>
      <c r="E60" s="2">
        <v>96209.970180231292</v>
      </c>
      <c r="F60" s="2">
        <v>96798.927807421729</v>
      </c>
      <c r="G60" s="2">
        <v>88391.504753009503</v>
      </c>
      <c r="H60" s="2">
        <v>88403.492742189715</v>
      </c>
      <c r="I60" s="2">
        <v>90408.385015547043</v>
      </c>
      <c r="J60" s="2">
        <v>96321.39630976117</v>
      </c>
      <c r="K60" s="2">
        <v>82350.376587433042</v>
      </c>
      <c r="L60" s="2">
        <v>85261.761806894996</v>
      </c>
      <c r="M60" s="2">
        <v>84331.491549793733</v>
      </c>
      <c r="N60" s="2">
        <v>84862.363885549188</v>
      </c>
      <c r="O60" s="2">
        <v>87451.486029600419</v>
      </c>
      <c r="P60" s="2">
        <v>86804.8345134048</v>
      </c>
      <c r="Q60" s="2">
        <v>85370.625152684355</v>
      </c>
      <c r="R60" s="2">
        <v>86730.080557296766</v>
      </c>
      <c r="S60" s="2">
        <v>84981.780216554675</v>
      </c>
      <c r="T60" s="2">
        <v>86448.037640961134</v>
      </c>
      <c r="U60" s="2">
        <v>85658.609477270307</v>
      </c>
      <c r="V60" s="2">
        <v>85335.023655485464</v>
      </c>
      <c r="W60" s="8">
        <f>INDEX(전체모델결과!$A$2:$I$910,MATCH(GLM1차!$A60&amp;"_"&amp;GLM1차!W$3,전체모델결과!$A$2:$A$910,0),7)</f>
        <v>81816.950166037568</v>
      </c>
      <c r="X60" s="8">
        <f>INDEX(전체모델결과!$A$2:$I$910,MATCH(GLM1차!$A60&amp;"_"&amp;GLM1차!X$3,전체모델결과!$A$2:$A$910,0),7)</f>
        <v>81160.909785405209</v>
      </c>
      <c r="Y60" s="8">
        <f>INDEX(전체모델결과!$A$2:$I$910,MATCH(GLM1차!$A60&amp;"_"&amp;GLM1차!Y$3,전체모델결과!$A$2:$A$910,0),7)</f>
        <v>80510.129793728265</v>
      </c>
      <c r="Z60" s="8">
        <f>INDEX(전체모델결과!$A$2:$I$910,MATCH(GLM1차!$A60&amp;"_"&amp;GLM1차!Z$3,전체모델결과!$A$2:$A$910,0),7)</f>
        <v>79864.568011145908</v>
      </c>
      <c r="AA60" s="8">
        <f>INDEX(전체모델결과!$A$2:$I$910,MATCH(GLM1차!$A60&amp;"_"&amp;GLM1차!AA$3,전체모델결과!$A$2:$A$910,0),7)</f>
        <v>79224.18259601196</v>
      </c>
      <c r="AB60" s="8">
        <f>INDEX(전체모델결과!$A$2:$I$910,MATCH(GLM1차!$A60&amp;"_"&amp;GLM1차!AB$3,전체모델결과!$A$2:$A$910,0),7)</f>
        <v>78588.932042182947</v>
      </c>
      <c r="AC60" s="8">
        <f>INDEX(전체모델결과!$A$2:$I$910,MATCH(GLM1차!$A60&amp;"_"&amp;GLM1차!AC$3,전체모델결과!$A$2:$A$910,0),7)</f>
        <v>77958.775176327676</v>
      </c>
      <c r="AD60" s="8">
        <f>INDEX(전체모델결과!$A$2:$I$910,MATCH(GLM1차!$A60&amp;"_"&amp;GLM1차!AD$3,전체모델결과!$A$2:$A$910,0),7)</f>
        <v>77333.671155259653</v>
      </c>
      <c r="AE60" s="8">
        <f>INDEX(전체모델결과!$A$2:$I$910,MATCH(GLM1차!$A60&amp;"_"&amp;GLM1차!AE$3,전체모델결과!$A$2:$A$910,0),7)</f>
        <v>76713.57946328829</v>
      </c>
      <c r="AG60" s="3">
        <f>(W60-실제값!W60)^2</f>
        <v>5923950.5310278405</v>
      </c>
      <c r="AH60" s="3">
        <f>(X60-실제값!X60)^2</f>
        <v>8926878.8715546411</v>
      </c>
      <c r="AI60" s="3">
        <f>(Y60-실제값!Y60)^2</f>
        <v>16655967.273136001</v>
      </c>
      <c r="AJ60" s="3">
        <f>(Z60-실제값!Z60)^2</f>
        <v>14331800.842203679</v>
      </c>
      <c r="AK60" s="3">
        <f>(AA60-실제값!AA60)^2</f>
        <v>91337115.337681651</v>
      </c>
      <c r="AL60" s="3">
        <f>(AB60-실제값!AB60)^2</f>
        <v>81956555.240261555</v>
      </c>
      <c r="AM60" s="3">
        <f>(AC60-실제값!AC60)^2</f>
        <v>30833599.356378477</v>
      </c>
      <c r="AN60" s="3">
        <f>(AD60-실제값!AD60)^2</f>
        <v>12516383.667598384</v>
      </c>
    </row>
    <row r="61" spans="1:40" x14ac:dyDescent="0.3">
      <c r="A61" s="1">
        <v>57</v>
      </c>
      <c r="B61" s="2">
        <v>110692.74140232497</v>
      </c>
      <c r="C61" s="2">
        <v>105771.11004364469</v>
      </c>
      <c r="D61" s="2">
        <v>104371.68350490267</v>
      </c>
      <c r="E61" s="2">
        <v>102764.68841495377</v>
      </c>
      <c r="F61" s="2">
        <v>103950.28689617418</v>
      </c>
      <c r="G61" s="2">
        <v>102836.49773733088</v>
      </c>
      <c r="H61" s="2">
        <v>95460.832415746117</v>
      </c>
      <c r="I61" s="2">
        <v>94546.467134628139</v>
      </c>
      <c r="J61" s="2">
        <v>95846.956148241909</v>
      </c>
      <c r="K61" s="2">
        <v>101657.72161102451</v>
      </c>
      <c r="L61" s="2">
        <v>89981.195136664275</v>
      </c>
      <c r="M61" s="2">
        <v>91388.280286294525</v>
      </c>
      <c r="N61" s="2">
        <v>91341.894991497931</v>
      </c>
      <c r="O61" s="2">
        <v>90933.64944653635</v>
      </c>
      <c r="P61" s="2">
        <v>94326.573538302197</v>
      </c>
      <c r="Q61" s="2">
        <v>92666.765303655033</v>
      </c>
      <c r="R61" s="2">
        <v>91773.069028836806</v>
      </c>
      <c r="S61" s="2">
        <v>91284.497968366282</v>
      </c>
      <c r="T61" s="2">
        <v>91374.683906451944</v>
      </c>
      <c r="U61" s="2">
        <v>94070.72848928241</v>
      </c>
      <c r="V61" s="2">
        <v>93256.07045828049</v>
      </c>
      <c r="W61" s="8">
        <f>INDEX(전체모델결과!$A$2:$I$910,MATCH(GLM1차!$A61&amp;"_"&amp;GLM1차!W$3,전체모델결과!$A$2:$A$910,0),7)</f>
        <v>88066.422683490557</v>
      </c>
      <c r="X61" s="8">
        <f>INDEX(전체모델결과!$A$2:$I$910,MATCH(GLM1차!$A61&amp;"_"&amp;GLM1차!X$3,전체모델결과!$A$2:$A$910,0),7)</f>
        <v>87332.620461658429</v>
      </c>
      <c r="Y61" s="8">
        <f>INDEX(전체모델결과!$A$2:$I$910,MATCH(GLM1차!$A61&amp;"_"&amp;GLM1차!Y$3,전체모델결과!$A$2:$A$910,0),7)</f>
        <v>86604.932553140388</v>
      </c>
      <c r="Z61" s="8">
        <f>INDEX(전체모델결과!$A$2:$I$910,MATCH(GLM1차!$A61&amp;"_"&amp;GLM1차!Z$3,전체모델결과!$A$2:$A$910,0),7)</f>
        <v>85883.308011202113</v>
      </c>
      <c r="AA61" s="8">
        <f>INDEX(전체모델결과!$A$2:$I$910,MATCH(GLM1차!$A61&amp;"_"&amp;GLM1차!AA$3,전체모델결과!$A$2:$A$910,0),7)</f>
        <v>85167.69631361519</v>
      </c>
      <c r="AB61" s="8">
        <f>INDEX(전체모델결과!$A$2:$I$910,MATCH(GLM1차!$A61&amp;"_"&amp;GLM1차!AB$3,전체모델결과!$A$2:$A$910,0),7)</f>
        <v>84458.047359122153</v>
      </c>
      <c r="AC61" s="8">
        <f>INDEX(전체모델결과!$A$2:$I$910,MATCH(GLM1차!$A61&amp;"_"&amp;GLM1차!AC$3,전체모델결과!$A$2:$A$910,0),7)</f>
        <v>83754.311463927836</v>
      </c>
      <c r="AD61" s="8">
        <f>INDEX(전체모델결과!$A$2:$I$910,MATCH(GLM1차!$A61&amp;"_"&amp;GLM1차!AD$3,전체모델결과!$A$2:$A$910,0),7)</f>
        <v>83056.439358220086</v>
      </c>
      <c r="AE61" s="8">
        <f>INDEX(전체모델결과!$A$2:$I$910,MATCH(GLM1차!$A61&amp;"_"&amp;GLM1차!AE$3,전체모델결과!$A$2:$A$910,0),7)</f>
        <v>82364.382182722344</v>
      </c>
      <c r="AG61" s="3">
        <f>(W61-실제값!W61)^2</f>
        <v>30437597.385393396</v>
      </c>
      <c r="AH61" s="3">
        <f>(X61-실제값!X61)^2</f>
        <v>21047653.284473576</v>
      </c>
      <c r="AI61" s="3">
        <f>(Y61-실제값!Y61)^2</f>
        <v>27623480.115445152</v>
      </c>
      <c r="AJ61" s="3">
        <f>(Z61-실제값!Z61)^2</f>
        <v>25247923.452483777</v>
      </c>
      <c r="AK61" s="3">
        <f>(AA61-실제값!AA61)^2</f>
        <v>91947217.01037243</v>
      </c>
      <c r="AL61" s="3">
        <f>(AB61-실제값!AB61)^2</f>
        <v>116689449.95682341</v>
      </c>
      <c r="AM61" s="3">
        <f>(AC61-실제값!AC61)^2</f>
        <v>52027710.152724728</v>
      </c>
      <c r="AN61" s="3">
        <f>(AD61-실제값!AD61)^2</f>
        <v>31681066.326799087</v>
      </c>
    </row>
    <row r="62" spans="1:40" x14ac:dyDescent="0.3">
      <c r="A62" s="1">
        <v>58</v>
      </c>
      <c r="B62" s="2">
        <v>121388.94941410795</v>
      </c>
      <c r="C62" s="2">
        <v>121677.68990677498</v>
      </c>
      <c r="D62" s="2">
        <v>114707.08371498929</v>
      </c>
      <c r="E62" s="2">
        <v>113586.27159287549</v>
      </c>
      <c r="F62" s="2">
        <v>113394.95398591021</v>
      </c>
      <c r="G62" s="2">
        <v>111190.53705656846</v>
      </c>
      <c r="H62" s="2">
        <v>111403.89456211485</v>
      </c>
      <c r="I62" s="2">
        <v>103128.30323448412</v>
      </c>
      <c r="J62" s="2">
        <v>102586.10775753189</v>
      </c>
      <c r="K62" s="2">
        <v>101536.47065810228</v>
      </c>
      <c r="L62" s="2">
        <v>108748.00110130759</v>
      </c>
      <c r="M62" s="2">
        <v>97577.575634281064</v>
      </c>
      <c r="N62" s="2">
        <v>97176.838015708767</v>
      </c>
      <c r="O62" s="2">
        <v>96996.618849863997</v>
      </c>
      <c r="P62" s="2">
        <v>96951.251445102913</v>
      </c>
      <c r="Q62" s="2">
        <v>99160.577144181312</v>
      </c>
      <c r="R62" s="2">
        <v>98399.463934637621</v>
      </c>
      <c r="S62" s="2">
        <v>100077.17550439785</v>
      </c>
      <c r="T62" s="2">
        <v>100275.97818973906</v>
      </c>
      <c r="U62" s="2">
        <v>99911.517223698625</v>
      </c>
      <c r="V62" s="2">
        <v>100422.35871268778</v>
      </c>
      <c r="W62" s="8">
        <f>INDEX(전체모델결과!$A$2:$I$910,MATCH(GLM1차!$A62&amp;"_"&amp;GLM1차!W$3,전체모델결과!$A$2:$A$910,0),7)</f>
        <v>93497.756859536632</v>
      </c>
      <c r="X62" s="8">
        <f>INDEX(전체모델결과!$A$2:$I$910,MATCH(GLM1차!$A62&amp;"_"&amp;GLM1차!X$3,전체모델결과!$A$2:$A$910,0),7)</f>
        <v>92513.836178964688</v>
      </c>
      <c r="Y62" s="8">
        <f>INDEX(전체모델결과!$A$2:$I$910,MATCH(GLM1차!$A62&amp;"_"&amp;GLM1차!Y$3,전체모델결과!$A$2:$A$910,0),7)</f>
        <v>91540.269756485926</v>
      </c>
      <c r="Z62" s="8">
        <f>INDEX(전체모델결과!$A$2:$I$910,MATCH(GLM1차!$A62&amp;"_"&amp;GLM1차!Z$3,전체모델결과!$A$2:$A$910,0),7)</f>
        <v>90576.948629393519</v>
      </c>
      <c r="AA62" s="8">
        <f>INDEX(전체모델결과!$A$2:$I$910,MATCH(GLM1차!$A62&amp;"_"&amp;GLM1차!AA$3,전체모델결과!$A$2:$A$910,0),7)</f>
        <v>89623.764981645902</v>
      </c>
      <c r="AB62" s="8">
        <f>INDEX(전체모델결과!$A$2:$I$910,MATCH(GLM1차!$A62&amp;"_"&amp;GLM1차!AB$3,전체모델결과!$A$2:$A$910,0),7)</f>
        <v>88680.612131801186</v>
      </c>
      <c r="AC62" s="8">
        <f>INDEX(전체모델결과!$A$2:$I$910,MATCH(GLM1차!$A62&amp;"_"&amp;GLM1차!AC$3,전체모델결과!$A$2:$A$910,0),7)</f>
        <v>87747.384521075262</v>
      </c>
      <c r="AD62" s="8">
        <f>INDEX(전체모델결과!$A$2:$I$910,MATCH(GLM1차!$A62&amp;"_"&amp;GLM1차!AD$3,전체모델결과!$A$2:$A$910,0),7)</f>
        <v>86823.977701528886</v>
      </c>
      <c r="AE62" s="8">
        <f>INDEX(전체모델결과!$A$2:$I$910,MATCH(GLM1차!$A62&amp;"_"&amp;GLM1차!AE$3,전체모델결과!$A$2:$A$910,0),7)</f>
        <v>85910.288324377398</v>
      </c>
      <c r="AG62" s="3">
        <f>(W62-실제값!W62)^2</f>
        <v>39759792.563439123</v>
      </c>
      <c r="AH62" s="3">
        <f>(X62-실제값!X62)^2</f>
        <v>47780537.707698137</v>
      </c>
      <c r="AI62" s="3">
        <f>(Y62-실제값!Y62)^2</f>
        <v>57969182.945295162</v>
      </c>
      <c r="AJ62" s="3">
        <f>(Z62-실제값!Z62)^2</f>
        <v>47658939.513754569</v>
      </c>
      <c r="AK62" s="3">
        <f>(AA62-실제값!AA62)^2</f>
        <v>145127689.61365387</v>
      </c>
      <c r="AL62" s="3">
        <f>(AB62-실제값!AB62)^2</f>
        <v>231102189.37037885</v>
      </c>
      <c r="AM62" s="3">
        <f>(AC62-실제값!AC62)^2</f>
        <v>177600368.3145647</v>
      </c>
      <c r="AN62" s="3">
        <f>(AD62-실제값!AD62)^2</f>
        <v>98803788.22496596</v>
      </c>
    </row>
    <row r="63" spans="1:40" x14ac:dyDescent="0.3">
      <c r="A63" s="1">
        <v>59</v>
      </c>
      <c r="B63" s="2">
        <v>129020.82001630992</v>
      </c>
      <c r="C63" s="2">
        <v>127819.52909852118</v>
      </c>
      <c r="D63" s="2">
        <v>124030.06501474943</v>
      </c>
      <c r="E63" s="2">
        <v>119513.57728450673</v>
      </c>
      <c r="F63" s="2">
        <v>121514.42972985427</v>
      </c>
      <c r="G63" s="2">
        <v>120632.63724206113</v>
      </c>
      <c r="H63" s="2">
        <v>118987.63826136505</v>
      </c>
      <c r="I63" s="2">
        <v>120198.03151711948</v>
      </c>
      <c r="J63" s="2">
        <v>111993.69111012496</v>
      </c>
      <c r="K63" s="2">
        <v>107416.86743188745</v>
      </c>
      <c r="L63" s="2">
        <v>111199.31974474895</v>
      </c>
      <c r="M63" s="2">
        <v>116278.4886296005</v>
      </c>
      <c r="N63" s="2">
        <v>101118.12669163742</v>
      </c>
      <c r="O63" s="2">
        <v>104360.50431784645</v>
      </c>
      <c r="P63" s="2">
        <v>103865.69749197511</v>
      </c>
      <c r="Q63" s="2">
        <v>104541.01399578218</v>
      </c>
      <c r="R63" s="2">
        <v>106025.51068406968</v>
      </c>
      <c r="S63" s="2">
        <v>106937.78429867874</v>
      </c>
      <c r="T63" s="2">
        <v>107667.55066531667</v>
      </c>
      <c r="U63" s="2">
        <v>106999.52310185489</v>
      </c>
      <c r="V63" s="2">
        <v>107490.20218821774</v>
      </c>
      <c r="W63" s="8">
        <f>INDEX(전체모델결과!$A$2:$I$910,MATCH(GLM1차!$A63&amp;"_"&amp;GLM1차!W$3,전체모델결과!$A$2:$A$910,0),7)</f>
        <v>100649.43843947025</v>
      </c>
      <c r="X63" s="8">
        <f>INDEX(전체모델결과!$A$2:$I$910,MATCH(GLM1차!$A63&amp;"_"&amp;GLM1차!X$3,전체모델결과!$A$2:$A$910,0),7)</f>
        <v>99596.704433248582</v>
      </c>
      <c r="Y63" s="8">
        <f>INDEX(전체모델결과!$A$2:$I$910,MATCH(GLM1차!$A63&amp;"_"&amp;GLM1차!Y$3,전체모델결과!$A$2:$A$910,0),7)</f>
        <v>98554.981406373045</v>
      </c>
      <c r="Z63" s="8">
        <f>INDEX(전체모델결과!$A$2:$I$910,MATCH(GLM1차!$A63&amp;"_"&amp;GLM1차!Z$3,전체모델결과!$A$2:$A$910,0),7)</f>
        <v>97524.154190467336</v>
      </c>
      <c r="AA63" s="8">
        <f>INDEX(전체모델결과!$A$2:$I$910,MATCH(GLM1차!$A63&amp;"_"&amp;GLM1차!AA$3,전체모델결과!$A$2:$A$910,0),7)</f>
        <v>96504.108821748741</v>
      </c>
      <c r="AB63" s="8">
        <f>INDEX(전체모델결과!$A$2:$I$910,MATCH(GLM1차!$A63&amp;"_"&amp;GLM1차!AB$3,전체모델결과!$A$2:$A$910,0),7)</f>
        <v>95494.732528428765</v>
      </c>
      <c r="AC63" s="8">
        <f>INDEX(전체모델결과!$A$2:$I$910,MATCH(GLM1차!$A63&amp;"_"&amp;GLM1차!AC$3,전체모델결과!$A$2:$A$910,0),7)</f>
        <v>94495.91371824556</v>
      </c>
      <c r="AD63" s="8">
        <f>INDEX(전체모델결과!$A$2:$I$910,MATCH(GLM1차!$A63&amp;"_"&amp;GLM1차!AD$3,전체모델결과!$A$2:$A$910,0),7)</f>
        <v>93507.541966126839</v>
      </c>
      <c r="AE63" s="8">
        <f>INDEX(전체모델결과!$A$2:$I$910,MATCH(GLM1차!$A63&amp;"_"&amp;GLM1차!AE$3,전체모델결과!$A$2:$A$910,0),7)</f>
        <v>92529.508001981667</v>
      </c>
      <c r="AG63" s="3">
        <f>(W63-실제값!W63)^2</f>
        <v>86766497.268134251</v>
      </c>
      <c r="AH63" s="3">
        <f>(X63-실제값!X63)^2</f>
        <v>73833767.733418599</v>
      </c>
      <c r="AI63" s="3">
        <f>(Y63-실제값!Y63)^2</f>
        <v>82399008.303953573</v>
      </c>
      <c r="AJ63" s="3">
        <f>(Z63-실제값!Z63)^2</f>
        <v>82085520.200897232</v>
      </c>
      <c r="AK63" s="3">
        <f>(AA63-실제값!AA63)^2</f>
        <v>193349211.07190505</v>
      </c>
      <c r="AL63" s="3">
        <f>(AB63-실제값!AB63)^2</f>
        <v>208074070.99512643</v>
      </c>
      <c r="AM63" s="3">
        <f>(AC63-실제값!AC63)^2</f>
        <v>201318774.95709985</v>
      </c>
      <c r="AN63" s="3">
        <f>(AD63-실제값!AD63)^2</f>
        <v>121735154.92844351</v>
      </c>
    </row>
    <row r="64" spans="1:40" x14ac:dyDescent="0.3">
      <c r="A64" s="1">
        <v>60</v>
      </c>
      <c r="B64" s="2">
        <v>148918.13402964006</v>
      </c>
      <c r="C64" s="2">
        <v>139257.01665737052</v>
      </c>
      <c r="D64" s="2">
        <v>137313.99176667247</v>
      </c>
      <c r="E64" s="2">
        <v>132107.62675280974</v>
      </c>
      <c r="F64" s="2">
        <v>128229.01825334529</v>
      </c>
      <c r="G64" s="2">
        <v>127212.69764413185</v>
      </c>
      <c r="H64" s="2">
        <v>128824.42602781668</v>
      </c>
      <c r="I64" s="2">
        <v>130490.48173190038</v>
      </c>
      <c r="J64" s="2">
        <v>129343.48821825231</v>
      </c>
      <c r="K64" s="2">
        <v>117412.65846088213</v>
      </c>
      <c r="L64" s="2">
        <v>118637.43602292924</v>
      </c>
      <c r="M64" s="2">
        <v>118458.44592448405</v>
      </c>
      <c r="N64" s="2">
        <v>124553.92834242001</v>
      </c>
      <c r="O64" s="2">
        <v>112902.41749619397</v>
      </c>
      <c r="P64" s="2">
        <v>113875.85641153515</v>
      </c>
      <c r="Q64" s="2">
        <v>111703.24850253364</v>
      </c>
      <c r="R64" s="2">
        <v>112844.17228456619</v>
      </c>
      <c r="S64" s="2">
        <v>114413.6185265258</v>
      </c>
      <c r="T64" s="2">
        <v>115730.61631564808</v>
      </c>
      <c r="U64" s="2">
        <v>116487.94574230831</v>
      </c>
      <c r="V64" s="2">
        <v>115762.40249852609</v>
      </c>
      <c r="W64" s="8">
        <f>INDEX(전체모델결과!$A$2:$I$910,MATCH(GLM1차!$A64&amp;"_"&amp;GLM1차!W$3,전체모델결과!$A$2:$A$910,0),7)</f>
        <v>108197.59439622529</v>
      </c>
      <c r="X64" s="8">
        <f>INDEX(전체모델결과!$A$2:$I$910,MATCH(GLM1차!$A64&amp;"_"&amp;GLM1차!X$3,전체모델결과!$A$2:$A$910,0),7)</f>
        <v>106925.4829806546</v>
      </c>
      <c r="Y64" s="8">
        <f>INDEX(전체모델결과!$A$2:$I$910,MATCH(GLM1차!$A64&amp;"_"&amp;GLM1차!Y$3,전체모델결과!$A$2:$A$910,0),7)</f>
        <v>105668.32815873699</v>
      </c>
      <c r="Z64" s="8">
        <f>INDEX(전체모델결과!$A$2:$I$910,MATCH(GLM1차!$A64&amp;"_"&amp;GLM1차!Z$3,전체모델결과!$A$2:$A$910,0),7)</f>
        <v>104425.95408133615</v>
      </c>
      <c r="AA64" s="8">
        <f>INDEX(전체모델결과!$A$2:$I$910,MATCH(GLM1차!$A64&amp;"_"&amp;GLM1차!AA$3,전체모델결과!$A$2:$A$910,0),7)</f>
        <v>103198.18696682659</v>
      </c>
      <c r="AB64" s="8">
        <f>INDEX(전체모델결과!$A$2:$I$910,MATCH(GLM1차!$A64&amp;"_"&amp;GLM1차!AB$3,전체모델결과!$A$2:$A$910,0),7)</f>
        <v>101984.85507678523</v>
      </c>
      <c r="AC64" s="8">
        <f>INDEX(전체모델결과!$A$2:$I$910,MATCH(GLM1차!$A64&amp;"_"&amp;GLM1차!AC$3,전체모델결과!$A$2:$A$910,0),7)</f>
        <v>100785.78869196893</v>
      </c>
      <c r="AD64" s="8">
        <f>INDEX(전체모델결과!$A$2:$I$910,MATCH(GLM1차!$A64&amp;"_"&amp;GLM1차!AD$3,전체모델결과!$A$2:$A$910,0),7)</f>
        <v>99600.820088574343</v>
      </c>
      <c r="AE64" s="8">
        <f>INDEX(전체모델결과!$A$2:$I$910,MATCH(GLM1차!$A64&amp;"_"&amp;GLM1차!AE$3,전체모델결과!$A$2:$A$910,0),7)</f>
        <v>98429.783514776922</v>
      </c>
      <c r="AG64" s="3">
        <f>(W64-실제값!W64)^2</f>
        <v>53113443.332723171</v>
      </c>
      <c r="AH64" s="3">
        <f>(X64-실제값!X64)^2</f>
        <v>117860960.10121079</v>
      </c>
      <c r="AI64" s="3">
        <f>(Y64-실제값!Y64)^2</f>
        <v>87323268.776189983</v>
      </c>
      <c r="AJ64" s="3">
        <f>(Z64-실제값!Z64)^2</f>
        <v>83227229.357523948</v>
      </c>
      <c r="AK64" s="3">
        <f>(AA64-실제값!AA64)^2</f>
        <v>338633751.68118161</v>
      </c>
      <c r="AL64" s="3">
        <f>(AB64-실제값!AB64)^2</f>
        <v>397561340.79729122</v>
      </c>
      <c r="AM64" s="3">
        <f>(AC64-실제값!AC64)^2</f>
        <v>303230428.23967165</v>
      </c>
      <c r="AN64" s="3">
        <f>(AD64-실제값!AD64)^2</f>
        <v>199268204.37923142</v>
      </c>
    </row>
    <row r="65" spans="1:40" x14ac:dyDescent="0.3">
      <c r="A65" s="1">
        <v>61</v>
      </c>
      <c r="B65" s="2">
        <v>163579.93964292112</v>
      </c>
      <c r="C65" s="2">
        <v>160175.41950929727</v>
      </c>
      <c r="D65" s="2">
        <v>150790.15988752496</v>
      </c>
      <c r="E65" s="2">
        <v>150585.49928567931</v>
      </c>
      <c r="F65" s="2">
        <v>146872.22171081125</v>
      </c>
      <c r="G65" s="2">
        <v>139092.07734892136</v>
      </c>
      <c r="H65" s="2">
        <v>136879.9880365142</v>
      </c>
      <c r="I65" s="2">
        <v>136849.87526316795</v>
      </c>
      <c r="J65" s="2">
        <v>139735.09712267036</v>
      </c>
      <c r="K65" s="2">
        <v>135147.75018144323</v>
      </c>
      <c r="L65" s="2">
        <v>124031.96174435879</v>
      </c>
      <c r="M65" s="2">
        <v>121129.3510802121</v>
      </c>
      <c r="N65" s="2">
        <v>122931.18316405742</v>
      </c>
      <c r="O65" s="2">
        <v>132841.06141061118</v>
      </c>
      <c r="P65" s="2">
        <v>115187.47876637231</v>
      </c>
      <c r="Q65" s="2">
        <v>115969.47624187177</v>
      </c>
      <c r="R65" s="2">
        <v>117427.89382188441</v>
      </c>
      <c r="S65" s="2">
        <v>120407.52971346387</v>
      </c>
      <c r="T65" s="2">
        <v>123743.82001077317</v>
      </c>
      <c r="U65" s="2">
        <v>126994.18308867262</v>
      </c>
      <c r="V65" s="2">
        <v>125474.10267432012</v>
      </c>
      <c r="W65" s="8">
        <f>INDEX(전체모델결과!$A$2:$I$910,MATCH(GLM1차!$A65&amp;"_"&amp;GLM1차!W$3,전체모델결과!$A$2:$A$910,0),7)</f>
        <v>112754.55861492787</v>
      </c>
      <c r="X65" s="8">
        <f>INDEX(전체모델결과!$A$2:$I$910,MATCH(GLM1차!$A65&amp;"_"&amp;GLM1차!X$3,전체모델결과!$A$2:$A$910,0),7)</f>
        <v>111070.06338786357</v>
      </c>
      <c r="Y65" s="8">
        <f>INDEX(전체모델결과!$A$2:$I$910,MATCH(GLM1차!$A65&amp;"_"&amp;GLM1차!Y$3,전체모델결과!$A$2:$A$910,0),7)</f>
        <v>109410.73365481439</v>
      </c>
      <c r="Z65" s="8">
        <f>INDEX(전체모델결과!$A$2:$I$910,MATCH(GLM1차!$A65&amp;"_"&amp;GLM1차!Z$3,전체모델결과!$A$2:$A$910,0),7)</f>
        <v>107776.19345621797</v>
      </c>
      <c r="AA65" s="8">
        <f>INDEX(전체모델결과!$A$2:$I$910,MATCH(GLM1차!$A65&amp;"_"&amp;GLM1차!AA$3,전체모델결과!$A$2:$A$910,0),7)</f>
        <v>106166.07244915367</v>
      </c>
      <c r="AB65" s="8">
        <f>INDEX(전체모델결과!$A$2:$I$910,MATCH(GLM1차!$A65&amp;"_"&amp;GLM1차!AB$3,전체모델결과!$A$2:$A$910,0),7)</f>
        <v>104580.00582343513</v>
      </c>
      <c r="AC65" s="8">
        <f>INDEX(전체모델결과!$A$2:$I$910,MATCH(GLM1차!$A65&amp;"_"&amp;GLM1차!AC$3,전체모델결과!$A$2:$A$910,0),7)</f>
        <v>103017.63421895288</v>
      </c>
      <c r="AD65" s="8">
        <f>INDEX(전체모델결과!$A$2:$I$910,MATCH(GLM1차!$A65&amp;"_"&amp;GLM1차!AD$3,전체모델결과!$A$2:$A$910,0),7)</f>
        <v>101478.60364425195</v>
      </c>
      <c r="AE65" s="8">
        <f>INDEX(전체모델결과!$A$2:$I$910,MATCH(GLM1차!$A65&amp;"_"&amp;GLM1차!AE$3,전체모델결과!$A$2:$A$910,0),7)</f>
        <v>99962.565396329432</v>
      </c>
      <c r="AG65" s="3">
        <f>(W65-실제값!W65)^2</f>
        <v>193191825.74338967</v>
      </c>
      <c r="AH65" s="3">
        <f>(X65-실제값!X65)^2</f>
        <v>173128428.53779295</v>
      </c>
      <c r="AI65" s="3">
        <f>(Y65-실제값!Y65)^2</f>
        <v>285861769.50166655</v>
      </c>
      <c r="AJ65" s="3">
        <f>(Z65-실제값!Z65)^2</f>
        <v>281759257.96568602</v>
      </c>
      <c r="AK65" s="3">
        <f>(AA65-실제값!AA65)^2</f>
        <v>625031125.23287797</v>
      </c>
      <c r="AL65" s="3">
        <f>(AB65-실제값!AB65)^2</f>
        <v>686423293.18101573</v>
      </c>
      <c r="AM65" s="3">
        <f>(AC65-실제값!AC65)^2</f>
        <v>554024704.29251289</v>
      </c>
      <c r="AN65" s="3">
        <f>(AD65-실제값!AD65)^2</f>
        <v>444130203.113419</v>
      </c>
    </row>
    <row r="66" spans="1:40" x14ac:dyDescent="0.3">
      <c r="A66" s="1">
        <v>62</v>
      </c>
      <c r="B66" s="2">
        <v>175840.2538449264</v>
      </c>
      <c r="C66" s="2">
        <v>177981.24543983774</v>
      </c>
      <c r="D66" s="2">
        <v>168926.87624955663</v>
      </c>
      <c r="E66" s="2">
        <v>162488.01227097691</v>
      </c>
      <c r="F66" s="2">
        <v>157744.64584534973</v>
      </c>
      <c r="G66" s="2">
        <v>156164.00185809701</v>
      </c>
      <c r="H66" s="2">
        <v>150634.11568940393</v>
      </c>
      <c r="I66" s="2">
        <v>151280.70941952048</v>
      </c>
      <c r="J66" s="2">
        <v>149644.45973668623</v>
      </c>
      <c r="K66" s="2">
        <v>146448.90949622454</v>
      </c>
      <c r="L66" s="2">
        <v>148025.8149214524</v>
      </c>
      <c r="M66" s="2">
        <v>133494.99321827819</v>
      </c>
      <c r="N66" s="2">
        <v>129938.32029224071</v>
      </c>
      <c r="O66" s="2">
        <v>132625.68705161416</v>
      </c>
      <c r="P66" s="2">
        <v>142121.27479919538</v>
      </c>
      <c r="Q66" s="2">
        <v>124326.79773952437</v>
      </c>
      <c r="R66" s="2">
        <v>124745.30715521022</v>
      </c>
      <c r="S66" s="2">
        <v>128594.41381034789</v>
      </c>
      <c r="T66" s="2">
        <v>131027.99798513667</v>
      </c>
      <c r="U66" s="2">
        <v>134042.11729229282</v>
      </c>
      <c r="V66" s="2">
        <v>134789.64778004852</v>
      </c>
      <c r="W66" s="8">
        <f>INDEX(전체모델결과!$A$2:$I$910,MATCH(GLM1차!$A66&amp;"_"&amp;GLM1차!W$3,전체모델결과!$A$2:$A$910,0),7)</f>
        <v>120986.1255762276</v>
      </c>
      <c r="X66" s="8">
        <f>INDEX(전체모델결과!$A$2:$I$910,MATCH(GLM1차!$A66&amp;"_"&amp;GLM1차!X$3,전체모델결과!$A$2:$A$910,0),7)</f>
        <v>119008.54119150362</v>
      </c>
      <c r="Y66" s="8">
        <f>INDEX(전체모델결과!$A$2:$I$910,MATCH(GLM1차!$A66&amp;"_"&amp;GLM1차!Y$3,전체모델결과!$A$2:$A$910,0),7)</f>
        <v>117063.28150500501</v>
      </c>
      <c r="Z66" s="8">
        <f>INDEX(전체모델결과!$A$2:$I$910,MATCH(GLM1차!$A66&amp;"_"&amp;GLM1차!Z$3,전체모델결과!$A$2:$A$910,0),7)</f>
        <v>115149.81815186222</v>
      </c>
      <c r="AA66" s="8">
        <f>INDEX(전체모델결과!$A$2:$I$910,MATCH(GLM1차!$A66&amp;"_"&amp;GLM1차!AA$3,전체모델결과!$A$2:$A$910,0),7)</f>
        <v>113267.63140361769</v>
      </c>
      <c r="AB66" s="8">
        <f>INDEX(전체모델결과!$A$2:$I$910,MATCH(GLM1차!$A66&amp;"_"&amp;GLM1차!AB$3,전체모델결과!$A$2:$A$910,0),7)</f>
        <v>111416.21002706212</v>
      </c>
      <c r="AC66" s="8">
        <f>INDEX(전체모델결과!$A$2:$I$910,MATCH(GLM1차!$A66&amp;"_"&amp;GLM1차!AC$3,전체모델결과!$A$2:$A$910,0),7)</f>
        <v>109595.05114537018</v>
      </c>
      <c r="AD66" s="8">
        <f>INDEX(전체모델결과!$A$2:$I$910,MATCH(GLM1차!$A66&amp;"_"&amp;GLM1차!AD$3,전체모델결과!$A$2:$A$910,0),7)</f>
        <v>107803.66010151405</v>
      </c>
      <c r="AE66" s="8">
        <f>INDEX(전체모델결과!$A$2:$I$910,MATCH(GLM1차!$A66&amp;"_"&amp;GLM1차!AE$3,전체모델결과!$A$2:$A$910,0),7)</f>
        <v>106041.55032390553</v>
      </c>
      <c r="AG66" s="3">
        <f>(W66-실제값!W66)^2</f>
        <v>211144470.97311673</v>
      </c>
      <c r="AH66" s="3">
        <f>(X66-실제값!X66)^2</f>
        <v>215703043.72623685</v>
      </c>
      <c r="AI66" s="3">
        <f>(Y66-실제값!Y66)^2</f>
        <v>323563216.61488497</v>
      </c>
      <c r="AJ66" s="3">
        <f>(Z66-실제값!Z66)^2</f>
        <v>432917146.25284135</v>
      </c>
      <c r="AK66" s="3">
        <f>(AA66-실제값!AA66)^2</f>
        <v>650957042.97262585</v>
      </c>
      <c r="AL66" s="3">
        <f>(AB66-실제값!AB66)^2</f>
        <v>852975299.08080173</v>
      </c>
      <c r="AM66" s="3">
        <f>(AC66-실제값!AC66)^2</f>
        <v>793868040.79080439</v>
      </c>
      <c r="AN66" s="3">
        <f>(AD66-실제값!AD66)^2</f>
        <v>651668496.74967754</v>
      </c>
    </row>
    <row r="67" spans="1:40" x14ac:dyDescent="0.3">
      <c r="A67" s="1">
        <v>63</v>
      </c>
      <c r="B67" s="2">
        <v>185836.76335150716</v>
      </c>
      <c r="C67" s="2">
        <v>187828.15896392291</v>
      </c>
      <c r="D67" s="2">
        <v>179973.97066018969</v>
      </c>
      <c r="E67" s="2">
        <v>179044.03527982082</v>
      </c>
      <c r="F67" s="2">
        <v>169984.09533795877</v>
      </c>
      <c r="G67" s="2">
        <v>169185.00509542157</v>
      </c>
      <c r="H67" s="2">
        <v>165971.69823624589</v>
      </c>
      <c r="I67" s="2">
        <v>162490.55075467794</v>
      </c>
      <c r="J67" s="2">
        <v>158494.23760798707</v>
      </c>
      <c r="K67" s="2">
        <v>155121.50244416529</v>
      </c>
      <c r="L67" s="2">
        <v>157897.43527248924</v>
      </c>
      <c r="M67" s="2">
        <v>154045.61690842241</v>
      </c>
      <c r="N67" s="2">
        <v>142854.23820859604</v>
      </c>
      <c r="O67" s="2">
        <v>140570.22902609021</v>
      </c>
      <c r="P67" s="2">
        <v>142597.96144999415</v>
      </c>
      <c r="Q67" s="2">
        <v>148060.21208368483</v>
      </c>
      <c r="R67" s="2">
        <v>131806.73018160433</v>
      </c>
      <c r="S67" s="2">
        <v>135692.76088005761</v>
      </c>
      <c r="T67" s="2">
        <v>138463.570193605</v>
      </c>
      <c r="U67" s="2">
        <v>141774.3942369537</v>
      </c>
      <c r="V67" s="2">
        <v>147519.587090702</v>
      </c>
      <c r="W67" s="8">
        <f>INDEX(전체모델결과!$A$2:$I$910,MATCH(GLM1차!$A67&amp;"_"&amp;GLM1차!W$3,전체모델결과!$A$2:$A$910,0),7)</f>
        <v>130598.26404410884</v>
      </c>
      <c r="X67" s="8">
        <f>INDEX(전체모델결과!$A$2:$I$910,MATCH(GLM1차!$A67&amp;"_"&amp;GLM1차!X$3,전체모델결과!$A$2:$A$910,0),7)</f>
        <v>128493.28974890434</v>
      </c>
      <c r="Y67" s="8">
        <f>INDEX(전체모델결과!$A$2:$I$910,MATCH(GLM1차!$A67&amp;"_"&amp;GLM1차!Y$3,전체모델결과!$A$2:$A$910,0),7)</f>
        <v>126422.24329198914</v>
      </c>
      <c r="Z67" s="8">
        <f>INDEX(전체모델결과!$A$2:$I$910,MATCH(GLM1차!$A67&amp;"_"&amp;GLM1차!Z$3,전체모델결과!$A$2:$A$910,0),7)</f>
        <v>124384.57782668213</v>
      </c>
      <c r="AA67" s="8">
        <f>INDEX(전체모델결과!$A$2:$I$910,MATCH(GLM1차!$A67&amp;"_"&amp;GLM1차!AA$3,전체모델결과!$A$2:$A$910,0),7)</f>
        <v>122379.75532033767</v>
      </c>
      <c r="AB67" s="8">
        <f>INDEX(전체모델결과!$A$2:$I$910,MATCH(GLM1차!$A67&amp;"_"&amp;GLM1차!AB$3,전체모델결과!$A$2:$A$910,0),7)</f>
        <v>120407.24641228876</v>
      </c>
      <c r="AC67" s="8">
        <f>INDEX(전체모델결과!$A$2:$I$910,MATCH(GLM1차!$A67&amp;"_"&amp;GLM1차!AC$3,전체모델결과!$A$2:$A$910,0),7)</f>
        <v>118466.53027406559</v>
      </c>
      <c r="AD67" s="8">
        <f>INDEX(전체모델결과!$A$2:$I$910,MATCH(GLM1차!$A67&amp;"_"&amp;GLM1차!AD$3,전체모델결과!$A$2:$A$910,0),7)</f>
        <v>116557.09447188102</v>
      </c>
      <c r="AE67" s="8">
        <f>INDEX(전체모델결과!$A$2:$I$910,MATCH(GLM1차!$A67&amp;"_"&amp;GLM1차!AE$3,전체모델결과!$A$2:$A$910,0),7)</f>
        <v>114678.43483131973</v>
      </c>
      <c r="AG67" s="3">
        <f>(W67-실제값!W67)^2</f>
        <v>177012151.67124096</v>
      </c>
      <c r="AH67" s="3">
        <f>(X67-실제값!X67)^2</f>
        <v>316336260.01405734</v>
      </c>
      <c r="AI67" s="3">
        <f>(Y67-실제값!Y67)^2</f>
        <v>404833922.84156412</v>
      </c>
      <c r="AJ67" s="3">
        <f>(Z67-실제값!Z67)^2</f>
        <v>403766893.03516567</v>
      </c>
      <c r="AK67" s="3">
        <f>(AA67-실제값!AA67)^2</f>
        <v>918860580.73871779</v>
      </c>
      <c r="AL67" s="3">
        <f>(AB67-실제값!AB67)^2</f>
        <v>920825162.26793182</v>
      </c>
      <c r="AM67" s="3">
        <f>(AC67-실제값!AC67)^2</f>
        <v>822806179.03985178</v>
      </c>
      <c r="AN67" s="3">
        <f>(AD67-실제값!AD67)^2</f>
        <v>768958132.10320556</v>
      </c>
    </row>
    <row r="68" spans="1:40" x14ac:dyDescent="0.3">
      <c r="A68" s="1">
        <v>64</v>
      </c>
      <c r="B68" s="2">
        <v>198501.40632962217</v>
      </c>
      <c r="C68" s="2">
        <v>198062.98443888416</v>
      </c>
      <c r="D68" s="2">
        <v>196673.1575997874</v>
      </c>
      <c r="E68" s="2">
        <v>191478.55370871429</v>
      </c>
      <c r="F68" s="2">
        <v>193630.69501264964</v>
      </c>
      <c r="G68" s="2">
        <v>183732.94908791321</v>
      </c>
      <c r="H68" s="2">
        <v>179211.4740045981</v>
      </c>
      <c r="I68" s="2">
        <v>178279.90610017398</v>
      </c>
      <c r="J68" s="2">
        <v>172974.77267392556</v>
      </c>
      <c r="K68" s="2">
        <v>166223.67699644814</v>
      </c>
      <c r="L68" s="2">
        <v>167531.51911106578</v>
      </c>
      <c r="M68" s="2">
        <v>164875.36206221164</v>
      </c>
      <c r="N68" s="2">
        <v>164880.46663764378</v>
      </c>
      <c r="O68" s="2">
        <v>155683.58856204618</v>
      </c>
      <c r="P68" s="2">
        <v>149652.15263243229</v>
      </c>
      <c r="Q68" s="2">
        <v>152365.85980161713</v>
      </c>
      <c r="R68" s="2">
        <v>160917.58083117576</v>
      </c>
      <c r="S68" s="2">
        <v>141692.40047111001</v>
      </c>
      <c r="T68" s="2">
        <v>146549.07368931573</v>
      </c>
      <c r="U68" s="2">
        <v>146706.75153517592</v>
      </c>
      <c r="V68" s="2">
        <v>151581.34798842954</v>
      </c>
      <c r="W68" s="8">
        <f>INDEX(전체모델결과!$A$2:$I$910,MATCH(GLM1차!$A68&amp;"_"&amp;GLM1차!W$3,전체모델결과!$A$2:$A$910,0),7)</f>
        <v>139634.12576189404</v>
      </c>
      <c r="X68" s="8">
        <f>INDEX(전체모델결과!$A$2:$I$910,MATCH(GLM1차!$A68&amp;"_"&amp;GLM1차!X$3,전체모델결과!$A$2:$A$910,0),7)</f>
        <v>137256.63157421036</v>
      </c>
      <c r="Y68" s="8">
        <f>INDEX(전체모델결과!$A$2:$I$910,MATCH(GLM1차!$A68&amp;"_"&amp;GLM1차!Y$3,전체모델결과!$A$2:$A$910,0),7)</f>
        <v>134919.61802535068</v>
      </c>
      <c r="Z68" s="8">
        <f>INDEX(전체모델결과!$A$2:$I$910,MATCH(GLM1차!$A68&amp;"_"&amp;GLM1차!Z$3,전체모델결과!$A$2:$A$910,0),7)</f>
        <v>132622.39586773221</v>
      </c>
      <c r="AA68" s="8">
        <f>INDEX(전체모델결과!$A$2:$I$910,MATCH(GLM1차!$A68&amp;"_"&amp;GLM1차!AA$3,전체모델결과!$A$2:$A$910,0),7)</f>
        <v>130364.2875893169</v>
      </c>
      <c r="AB68" s="8">
        <f>INDEX(전체모델결과!$A$2:$I$910,MATCH(GLM1차!$A68&amp;"_"&amp;GLM1차!AB$3,전체모델결과!$A$2:$A$910,0),7)</f>
        <v>128144.62721378831</v>
      </c>
      <c r="AC68" s="8">
        <f>INDEX(전체모델결과!$A$2:$I$910,MATCH(GLM1차!$A68&amp;"_"&amp;GLM1차!AC$3,전체모델결과!$A$2:$A$910,0),7)</f>
        <v>125962.760104145</v>
      </c>
      <c r="AD68" s="8">
        <f>INDEX(전체모델결과!$A$2:$I$910,MATCH(GLM1차!$A68&amp;"_"&amp;GLM1차!AD$3,전체모델결과!$A$2:$A$910,0),7)</f>
        <v>123818.04276962414</v>
      </c>
      <c r="AE68" s="8">
        <f>INDEX(전체모델결과!$A$2:$I$910,MATCH(GLM1차!$A68&amp;"_"&amp;GLM1차!AE$3,전체모델결과!$A$2:$A$910,0),7)</f>
        <v>121709.84267592178</v>
      </c>
      <c r="AG68" s="3">
        <f>(W68-실제값!W68)^2</f>
        <v>251029414.17834869</v>
      </c>
      <c r="AH68" s="3">
        <f>(X68-실제값!X68)^2</f>
        <v>350184854.72526795</v>
      </c>
      <c r="AI68" s="3">
        <f>(Y68-실제값!Y68)^2</f>
        <v>444657314.54279846</v>
      </c>
      <c r="AJ68" s="3">
        <f>(Z68-실제값!Z68)^2</f>
        <v>412178724.89255756</v>
      </c>
      <c r="AK68" s="3">
        <f>(AA68-실제값!AA68)^2</f>
        <v>868800040.84006548</v>
      </c>
      <c r="AL68" s="3">
        <f>(AB68-실제값!AB68)^2</f>
        <v>1257152285.3503711</v>
      </c>
      <c r="AM68" s="3">
        <f>(AC68-실제값!AC68)^2</f>
        <v>1110200977.6675203</v>
      </c>
      <c r="AN68" s="3">
        <f>(AD68-실제값!AD68)^2</f>
        <v>885893226.89532137</v>
      </c>
    </row>
    <row r="69" spans="1:40" x14ac:dyDescent="0.3">
      <c r="A69" s="1">
        <v>65</v>
      </c>
      <c r="B69" s="2">
        <v>219279.77112660278</v>
      </c>
      <c r="C69" s="2">
        <v>211670.36360996647</v>
      </c>
      <c r="D69" s="2">
        <v>208948.2702031692</v>
      </c>
      <c r="E69" s="2">
        <v>210129.27561458963</v>
      </c>
      <c r="F69" s="2">
        <v>207172.96540851021</v>
      </c>
      <c r="G69" s="2">
        <v>201523.81099204178</v>
      </c>
      <c r="H69" s="2">
        <v>193568.86766825014</v>
      </c>
      <c r="I69" s="2">
        <v>191233.25812598356</v>
      </c>
      <c r="J69" s="2">
        <v>188522.05513389219</v>
      </c>
      <c r="K69" s="2">
        <v>179845.0350654691</v>
      </c>
      <c r="L69" s="2">
        <v>176510.06611713392</v>
      </c>
      <c r="M69" s="2">
        <v>173223.02634988955</v>
      </c>
      <c r="N69" s="2">
        <v>175917.54544313066</v>
      </c>
      <c r="O69" s="2">
        <v>176263.28855278666</v>
      </c>
      <c r="P69" s="2">
        <v>162084.03660151677</v>
      </c>
      <c r="Q69" s="2">
        <v>159340.16552715917</v>
      </c>
      <c r="R69" s="2">
        <v>157677.82394032995</v>
      </c>
      <c r="S69" s="2">
        <v>170744.01430702873</v>
      </c>
      <c r="T69" s="2">
        <v>150993.83934434297</v>
      </c>
      <c r="U69" s="2">
        <v>157080.17497351352</v>
      </c>
      <c r="V69" s="2">
        <v>160515.06585036227</v>
      </c>
      <c r="W69" s="8">
        <f>INDEX(전체모델결과!$A$2:$I$910,MATCH(GLM1차!$A69&amp;"_"&amp;GLM1차!W$3,전체모델결과!$A$2:$A$910,0),7)</f>
        <v>148752.2845459331</v>
      </c>
      <c r="X69" s="8">
        <f>INDEX(전체모델결과!$A$2:$I$910,MATCH(GLM1차!$A69&amp;"_"&amp;GLM1차!X$3,전체모델결과!$A$2:$A$910,0),7)</f>
        <v>146092.83669113781</v>
      </c>
      <c r="Y69" s="8">
        <f>INDEX(전체모델결과!$A$2:$I$910,MATCH(GLM1차!$A69&amp;"_"&amp;GLM1차!Y$3,전체모델결과!$A$2:$A$910,0),7)</f>
        <v>143480.93541967144</v>
      </c>
      <c r="Z69" s="8">
        <f>INDEX(전체모델결과!$A$2:$I$910,MATCH(GLM1차!$A69&amp;"_"&amp;GLM1차!Z$3,전체모델결과!$A$2:$A$910,0),7)</f>
        <v>140915.7306762923</v>
      </c>
      <c r="AA69" s="8">
        <f>INDEX(전체모델결과!$A$2:$I$910,MATCH(GLM1차!$A69&amp;"_"&amp;GLM1차!AA$3,전체모델결과!$A$2:$A$910,0),7)</f>
        <v>138396.3876033588</v>
      </c>
      <c r="AB69" s="8">
        <f>INDEX(전체모델결과!$A$2:$I$910,MATCH(GLM1차!$A69&amp;"_"&amp;GLM1차!AB$3,전체모델결과!$A$2:$A$910,0),7)</f>
        <v>135922.08626912034</v>
      </c>
      <c r="AC69" s="8">
        <f>INDEX(전체모델결과!$A$2:$I$910,MATCH(GLM1차!$A69&amp;"_"&amp;GLM1차!AC$3,전체모델결과!$A$2:$A$910,0),7)</f>
        <v>133492.02140086651</v>
      </c>
      <c r="AD69" s="8">
        <f>INDEX(전체모델결과!$A$2:$I$910,MATCH(GLM1차!$A69&amp;"_"&amp;GLM1차!AD$3,전체모델결과!$A$2:$A$910,0),7)</f>
        <v>131105.40212284759</v>
      </c>
      <c r="AE69" s="8">
        <f>INDEX(전체모델결과!$A$2:$I$910,MATCH(GLM1차!$A69&amp;"_"&amp;GLM1차!AE$3,전체모델결과!$A$2:$A$910,0),7)</f>
        <v>128761.45169887938</v>
      </c>
      <c r="AG69" s="3">
        <f>(W69-실제값!W69)^2</f>
        <v>206185791.24543464</v>
      </c>
      <c r="AH69" s="3">
        <f>(X69-실제값!X69)^2</f>
        <v>367016513.25472564</v>
      </c>
      <c r="AI69" s="3">
        <f>(Y69-실제값!Y69)^2</f>
        <v>514417089.25846535</v>
      </c>
      <c r="AJ69" s="3">
        <f>(Z69-실제값!Z69)^2</f>
        <v>615904619.80411887</v>
      </c>
      <c r="AK69" s="3">
        <f>(AA69-실제값!AA69)^2</f>
        <v>1009985480.1595428</v>
      </c>
      <c r="AL69" s="3">
        <f>(AB69-실제값!AB69)^2</f>
        <v>1310702169.238265</v>
      </c>
      <c r="AM69" s="3">
        <f>(AC69-실제값!AC69)^2</f>
        <v>1400591870.3696983</v>
      </c>
      <c r="AN69" s="3">
        <f>(AD69-실제값!AD69)^2</f>
        <v>1008050126.2847614</v>
      </c>
    </row>
    <row r="70" spans="1:40" x14ac:dyDescent="0.3">
      <c r="A70" s="1">
        <v>66</v>
      </c>
      <c r="B70" s="2">
        <v>235909.13439387805</v>
      </c>
      <c r="C70" s="2">
        <v>233284.69777633299</v>
      </c>
      <c r="D70" s="2">
        <v>225401.12633155126</v>
      </c>
      <c r="E70" s="2">
        <v>225965.60045482509</v>
      </c>
      <c r="F70" s="2">
        <v>224093.29637340779</v>
      </c>
      <c r="G70" s="2">
        <v>216543.01900026045</v>
      </c>
      <c r="H70" s="2">
        <v>213637.36801719529</v>
      </c>
      <c r="I70" s="2">
        <v>203463.35090793401</v>
      </c>
      <c r="J70" s="2">
        <v>201738.86163006118</v>
      </c>
      <c r="K70" s="2">
        <v>196965.45452549012</v>
      </c>
      <c r="L70" s="2">
        <v>189570.32575983924</v>
      </c>
      <c r="M70" s="2">
        <v>186073.18662675397</v>
      </c>
      <c r="N70" s="2">
        <v>184741.40455127394</v>
      </c>
      <c r="O70" s="2">
        <v>187560.04261045394</v>
      </c>
      <c r="P70" s="2">
        <v>186065.7042151904</v>
      </c>
      <c r="Q70" s="2">
        <v>170286.70476168272</v>
      </c>
      <c r="R70" s="2">
        <v>166611.91073477027</v>
      </c>
      <c r="S70" s="2">
        <v>172148.82310652192</v>
      </c>
      <c r="T70" s="2">
        <v>187316.61742506275</v>
      </c>
      <c r="U70" s="2">
        <v>163821.81359437731</v>
      </c>
      <c r="V70" s="2">
        <v>170591.27295846297</v>
      </c>
      <c r="W70" s="8">
        <f>INDEX(전체모델결과!$A$2:$I$910,MATCH(GLM1차!$A70&amp;"_"&amp;GLM1차!W$3,전체모델결과!$A$2:$A$910,0),7)</f>
        <v>160697.24733953268</v>
      </c>
      <c r="X70" s="8">
        <f>INDEX(전체모델결과!$A$2:$I$910,MATCH(GLM1차!$A70&amp;"_"&amp;GLM1차!X$3,전체모델결과!$A$2:$A$910,0),7)</f>
        <v>157818.31417801583</v>
      </c>
      <c r="Y70" s="8">
        <f>INDEX(전체모델결과!$A$2:$I$910,MATCH(GLM1차!$A70&amp;"_"&amp;GLM1차!Y$3,전체모델결과!$A$2:$A$910,0),7)</f>
        <v>154990.95785608832</v>
      </c>
      <c r="Z70" s="8">
        <f>INDEX(전체모델결과!$A$2:$I$910,MATCH(GLM1차!$A70&amp;"_"&amp;GLM1차!Z$3,전체모델결과!$A$2:$A$910,0),7)</f>
        <v>152214.2543611977</v>
      </c>
      <c r="AA70" s="8">
        <f>INDEX(전체모델결과!$A$2:$I$910,MATCH(GLM1차!$A70&amp;"_"&amp;GLM1차!AA$3,전체모델결과!$A$2:$A$910,0),7)</f>
        <v>149487.29623471454</v>
      </c>
      <c r="AB70" s="8">
        <f>INDEX(전체모델결과!$A$2:$I$910,MATCH(GLM1차!$A70&amp;"_"&amp;GLM1차!AB$3,전체모델결과!$A$2:$A$910,0),7)</f>
        <v>146809.19227537097</v>
      </c>
      <c r="AC70" s="8">
        <f>INDEX(전체모델결과!$A$2:$I$910,MATCH(GLM1차!$A70&amp;"_"&amp;GLM1차!AC$3,전체모델결과!$A$2:$A$910,0),7)</f>
        <v>144179.06724800161</v>
      </c>
      <c r="AD70" s="8">
        <f>INDEX(전체모델결과!$A$2:$I$910,MATCH(GLM1차!$A70&amp;"_"&amp;GLM1차!AD$3,전체모델결과!$A$2:$A$910,0),7)</f>
        <v>141596.06159750762</v>
      </c>
      <c r="AE70" s="8">
        <f>INDEX(전체모델결과!$A$2:$I$910,MATCH(GLM1차!$A70&amp;"_"&amp;GLM1차!AE$3,전체모델결과!$A$2:$A$910,0),7)</f>
        <v>139059.33116794436</v>
      </c>
      <c r="AG70" s="3">
        <f>(W70-실제값!W70)^2</f>
        <v>83045794.166187897</v>
      </c>
      <c r="AH70" s="3">
        <f>(X70-실제값!X70)^2</f>
        <v>209281241.00944874</v>
      </c>
      <c r="AI70" s="3">
        <f>(Y70-실제값!Y70)^2</f>
        <v>524617415.95230323</v>
      </c>
      <c r="AJ70" s="3">
        <f>(Z70-실제값!Z70)^2</f>
        <v>626477155.08088708</v>
      </c>
      <c r="AK70" s="3">
        <f>(AA70-실제값!AA70)^2</f>
        <v>1162368778.0505867</v>
      </c>
      <c r="AL70" s="3">
        <f>(AB70-실제값!AB70)^2</f>
        <v>1210446596.818737</v>
      </c>
      <c r="AM70" s="3">
        <f>(AC70-실제값!AC70)^2</f>
        <v>1217577428.55934</v>
      </c>
      <c r="AN70" s="3">
        <f>(AD70-실제값!AD70)^2</f>
        <v>1344684069.4752886</v>
      </c>
    </row>
    <row r="71" spans="1:40" x14ac:dyDescent="0.3">
      <c r="A71" s="1">
        <v>67</v>
      </c>
      <c r="B71" s="2">
        <v>261427.67478538345</v>
      </c>
      <c r="C71" s="2">
        <v>247860.4618709604</v>
      </c>
      <c r="D71" s="2">
        <v>249320.30802484485</v>
      </c>
      <c r="E71" s="2">
        <v>237266.68629035258</v>
      </c>
      <c r="F71" s="2">
        <v>234184.74737175065</v>
      </c>
      <c r="G71" s="2">
        <v>236106.35075577683</v>
      </c>
      <c r="H71" s="2">
        <v>231723.78431768247</v>
      </c>
      <c r="I71" s="2">
        <v>229889.48584757591</v>
      </c>
      <c r="J71" s="2">
        <v>218797.40058839653</v>
      </c>
      <c r="K71" s="2">
        <v>211651.61968674356</v>
      </c>
      <c r="L71" s="2">
        <v>210849.85692050998</v>
      </c>
      <c r="M71" s="2">
        <v>202457.84668642309</v>
      </c>
      <c r="N71" s="2">
        <v>194821.75558562274</v>
      </c>
      <c r="O71" s="2">
        <v>197048.51017744455</v>
      </c>
      <c r="P71" s="2">
        <v>195467.79780720873</v>
      </c>
      <c r="Q71" s="2">
        <v>192972.20113431173</v>
      </c>
      <c r="R71" s="2">
        <v>180207.71502573034</v>
      </c>
      <c r="S71" s="2">
        <v>181477.58728238128</v>
      </c>
      <c r="T71" s="2">
        <v>185550.5951149693</v>
      </c>
      <c r="U71" s="2">
        <v>199338.54960300936</v>
      </c>
      <c r="V71" s="2">
        <v>176257.60886101224</v>
      </c>
      <c r="W71" s="8">
        <f>INDEX(전체모델결과!$A$2:$I$910,MATCH(GLM1차!$A71&amp;"_"&amp;GLM1차!W$3,전체모델결과!$A$2:$A$910,0),7)</f>
        <v>172739.64285770932</v>
      </c>
      <c r="X71" s="8">
        <f>INDEX(전체모델결과!$A$2:$I$910,MATCH(GLM1차!$A71&amp;"_"&amp;GLM1차!X$3,전체모델결과!$A$2:$A$910,0),7)</f>
        <v>169571.66574734403</v>
      </c>
      <c r="Y71" s="8">
        <f>INDEX(전체모델결과!$A$2:$I$910,MATCH(GLM1차!$A71&amp;"_"&amp;GLM1차!Y$3,전체모델결과!$A$2:$A$910,0),7)</f>
        <v>166461.78809119645</v>
      </c>
      <c r="Z71" s="8">
        <f>INDEX(전체모델결과!$A$2:$I$910,MATCH(GLM1차!$A71&amp;"_"&amp;GLM1차!Z$3,전체모델결과!$A$2:$A$910,0),7)</f>
        <v>163408.94436812715</v>
      </c>
      <c r="AA71" s="8">
        <f>INDEX(전체모델결과!$A$2:$I$910,MATCH(GLM1차!$A71&amp;"_"&amp;GLM1차!AA$3,전체모델결과!$A$2:$A$910,0),7)</f>
        <v>160412.08859823531</v>
      </c>
      <c r="AB71" s="8">
        <f>INDEX(전체모델결과!$A$2:$I$910,MATCH(GLM1차!$A71&amp;"_"&amp;GLM1차!AB$3,전체모델결과!$A$2:$A$910,0),7)</f>
        <v>157470.19398447894</v>
      </c>
      <c r="AC71" s="8">
        <f>INDEX(전체모델결과!$A$2:$I$910,MATCH(GLM1차!$A71&amp;"_"&amp;GLM1차!AC$3,전체모델결과!$A$2:$A$910,0),7)</f>
        <v>154582.25256087334</v>
      </c>
      <c r="AD71" s="8">
        <f>INDEX(전체모델결과!$A$2:$I$910,MATCH(GLM1차!$A71&amp;"_"&amp;GLM1차!AD$3,전체모델결과!$A$2:$A$910,0),7)</f>
        <v>151747.2748471302</v>
      </c>
      <c r="AE71" s="8">
        <f>INDEX(전체모델결과!$A$2:$I$910,MATCH(GLM1차!$A71&amp;"_"&amp;GLM1차!AE$3,전체모델결과!$A$2:$A$910,0),7)</f>
        <v>148964.28950964162</v>
      </c>
      <c r="AG71" s="3">
        <f>(W71-실제값!W71)^2</f>
        <v>66630447.523308501</v>
      </c>
      <c r="AH71" s="3">
        <f>(X71-실제값!X71)^2</f>
        <v>190712817.66292134</v>
      </c>
      <c r="AI71" s="3">
        <f>(Y71-실제값!Y71)^2</f>
        <v>371814239.36538488</v>
      </c>
      <c r="AJ71" s="3">
        <f>(Z71-실제값!Z71)^2</f>
        <v>604525745.45944214</v>
      </c>
      <c r="AK71" s="3">
        <f>(AA71-실제값!AA71)^2</f>
        <v>1105252855.5527346</v>
      </c>
      <c r="AL71" s="3">
        <f>(AB71-실제값!AB71)^2</f>
        <v>1359146345.8032303</v>
      </c>
      <c r="AM71" s="3">
        <f>(AC71-실제값!AC71)^2</f>
        <v>1339662030.5072074</v>
      </c>
      <c r="AN71" s="3">
        <f>(AD71-실제값!AD71)^2</f>
        <v>1366960949.3250852</v>
      </c>
    </row>
    <row r="72" spans="1:40" x14ac:dyDescent="0.3">
      <c r="A72" s="1">
        <v>68</v>
      </c>
      <c r="B72" s="2">
        <v>292628.16262235033</v>
      </c>
      <c r="C72" s="2">
        <v>284267.47525985545</v>
      </c>
      <c r="D72" s="2">
        <v>275006.42032188718</v>
      </c>
      <c r="E72" s="2">
        <v>269296.69979439129</v>
      </c>
      <c r="F72" s="2">
        <v>260648.13367981708</v>
      </c>
      <c r="G72" s="2">
        <v>254491.12829963726</v>
      </c>
      <c r="H72" s="2">
        <v>249347.65325509582</v>
      </c>
      <c r="I72" s="2">
        <v>245690.41500544714</v>
      </c>
      <c r="J72" s="2">
        <v>242460.72838079152</v>
      </c>
      <c r="K72" s="2">
        <v>226794.69765828562</v>
      </c>
      <c r="L72" s="2">
        <v>223847.55550636043</v>
      </c>
      <c r="M72" s="2">
        <v>218875.79951122313</v>
      </c>
      <c r="N72" s="2">
        <v>212171.61938537576</v>
      </c>
      <c r="O72" s="2">
        <v>210592.18294575354</v>
      </c>
      <c r="P72" s="2">
        <v>208669.87729788656</v>
      </c>
      <c r="Q72" s="2">
        <v>210017.66059899403</v>
      </c>
      <c r="R72" s="2">
        <v>210540.78871263852</v>
      </c>
      <c r="S72" s="2">
        <v>194964.2846901872</v>
      </c>
      <c r="T72" s="2">
        <v>196323.83602080194</v>
      </c>
      <c r="U72" s="2">
        <v>201083.62606318993</v>
      </c>
      <c r="V72" s="2">
        <v>215727.2470685844</v>
      </c>
      <c r="W72" s="8">
        <f>INDEX(전체모델결과!$A$2:$I$910,MATCH(GLM1차!$A72&amp;"_"&amp;GLM1차!W$3,전체모델결과!$A$2:$A$910,0),7)</f>
        <v>186734.25552334654</v>
      </c>
      <c r="X72" s="8">
        <f>INDEX(전체모델결과!$A$2:$I$910,MATCH(GLM1차!$A72&amp;"_"&amp;GLM1차!X$3,전체모델결과!$A$2:$A$910,0),7)</f>
        <v>183096.5925445754</v>
      </c>
      <c r="Y72" s="8">
        <f>INDEX(전체모델결과!$A$2:$I$910,MATCH(GLM1차!$A72&amp;"_"&amp;GLM1차!Y$3,전체모델결과!$A$2:$A$910,0),7)</f>
        <v>179529.7927928553</v>
      </c>
      <c r="Z72" s="8">
        <f>INDEX(전체모델결과!$A$2:$I$910,MATCH(GLM1차!$A72&amp;"_"&amp;GLM1차!Z$3,전체모델결과!$A$2:$A$910,0),7)</f>
        <v>176032.47582228278</v>
      </c>
      <c r="AA72" s="8">
        <f>INDEX(전체모델결과!$A$2:$I$910,MATCH(GLM1차!$A72&amp;"_"&amp;GLM1차!AA$3,전체모델결과!$A$2:$A$910,0),7)</f>
        <v>172603.28807863465</v>
      </c>
      <c r="AB72" s="8">
        <f>INDEX(전체모델결과!$A$2:$I$910,MATCH(GLM1차!$A72&amp;"_"&amp;GLM1차!AB$3,전체모델결과!$A$2:$A$910,0),7)</f>
        <v>169240.90237549666</v>
      </c>
      <c r="AC72" s="8">
        <f>INDEX(전체모델결과!$A$2:$I$910,MATCH(GLM1차!$A72&amp;"_"&amp;GLM1차!AC$3,전체모델결과!$A$2:$A$910,0),7)</f>
        <v>165944.01738061701</v>
      </c>
      <c r="AD72" s="8">
        <f>INDEX(전체모델결과!$A$2:$I$910,MATCH(GLM1차!$A72&amp;"_"&amp;GLM1차!AD$3,전체모델결과!$A$2:$A$910,0),7)</f>
        <v>162711.35711224671</v>
      </c>
      <c r="AE72" s="8">
        <f>INDEX(전체모델결과!$A$2:$I$910,MATCH(GLM1차!$A72&amp;"_"&amp;GLM1차!AE$3,전체모델결과!$A$2:$A$910,0),7)</f>
        <v>159541.67044530934</v>
      </c>
      <c r="AG72" s="3">
        <f>(W72-실제값!W72)^2</f>
        <v>7792665.2701043077</v>
      </c>
      <c r="AH72" s="3">
        <f>(X72-실제값!X72)^2</f>
        <v>127168455.40684746</v>
      </c>
      <c r="AI72" s="3">
        <f>(Y72-실제값!Y72)^2</f>
        <v>220772397.42414168</v>
      </c>
      <c r="AJ72" s="3">
        <f>(Z72-실제값!Z72)^2</f>
        <v>448286497.82341808</v>
      </c>
      <c r="AK72" s="3">
        <f>(AA72-실제값!AA72)^2</f>
        <v>1027920586.4187518</v>
      </c>
      <c r="AL72" s="3">
        <f>(AB72-실제값!AB72)^2</f>
        <v>1399317656.6760025</v>
      </c>
      <c r="AM72" s="3">
        <f>(AC72-실제값!AC72)^2</f>
        <v>1520244752.505769</v>
      </c>
      <c r="AN72" s="3">
        <f>(AD72-실제값!AD72)^2</f>
        <v>1540643185.2296169</v>
      </c>
    </row>
    <row r="73" spans="1:40" x14ac:dyDescent="0.3">
      <c r="A73" s="1">
        <v>69</v>
      </c>
      <c r="B73" s="2">
        <v>316481.2739026745</v>
      </c>
      <c r="C73" s="2">
        <v>314028.72560987895</v>
      </c>
      <c r="D73" s="2">
        <v>300984.60334030131</v>
      </c>
      <c r="E73" s="2">
        <v>289252.63953998277</v>
      </c>
      <c r="F73" s="2">
        <v>290949.22099438886</v>
      </c>
      <c r="G73" s="2">
        <v>275997.29856419732</v>
      </c>
      <c r="H73" s="2">
        <v>274831.54241543345</v>
      </c>
      <c r="I73" s="2">
        <v>266882.87048778759</v>
      </c>
      <c r="J73" s="2">
        <v>264682.70557574887</v>
      </c>
      <c r="K73" s="2">
        <v>253019.53280411146</v>
      </c>
      <c r="L73" s="2">
        <v>240996.69816951937</v>
      </c>
      <c r="M73" s="2">
        <v>239590.77861945957</v>
      </c>
      <c r="N73" s="2">
        <v>235733.0475282183</v>
      </c>
      <c r="O73" s="2">
        <v>232319.24905855715</v>
      </c>
      <c r="P73" s="2">
        <v>221226.70566407131</v>
      </c>
      <c r="Q73" s="2">
        <v>223990.03666253286</v>
      </c>
      <c r="R73" s="2">
        <v>223652.70536578444</v>
      </c>
      <c r="S73" s="2">
        <v>224675.14577466607</v>
      </c>
      <c r="T73" s="2">
        <v>212092.75687593382</v>
      </c>
      <c r="U73" s="2">
        <v>210300.83962540593</v>
      </c>
      <c r="V73" s="2">
        <v>218108.65587774458</v>
      </c>
      <c r="W73" s="8">
        <f>INDEX(전체모델결과!$A$2:$I$910,MATCH(GLM1차!$A73&amp;"_"&amp;GLM1차!W$3,전체모델결과!$A$2:$A$910,0),7)</f>
        <v>199308.97396193334</v>
      </c>
      <c r="X73" s="8">
        <f>INDEX(전체모델결과!$A$2:$I$910,MATCH(GLM1차!$A73&amp;"_"&amp;GLM1차!X$3,전체모델결과!$A$2:$A$910,0),7)</f>
        <v>195123.7293352925</v>
      </c>
      <c r="Y73" s="8">
        <f>INDEX(전체모델결과!$A$2:$I$910,MATCH(GLM1차!$A73&amp;"_"&amp;GLM1차!Y$3,전체모델결과!$A$2:$A$910,0),7)</f>
        <v>191026.36972575029</v>
      </c>
      <c r="Z73" s="8">
        <f>INDEX(전체모델결과!$A$2:$I$910,MATCH(GLM1차!$A73&amp;"_"&amp;GLM1차!Z$3,전체모델결과!$A$2:$A$910,0),7)</f>
        <v>187015.04965546401</v>
      </c>
      <c r="AA73" s="8">
        <f>INDEX(전체모델결과!$A$2:$I$910,MATCH(GLM1차!$A73&amp;"_"&amp;GLM1차!AA$3,전체모델결과!$A$2:$A$910,0),7)</f>
        <v>183087.9623993666</v>
      </c>
      <c r="AB73" s="8">
        <f>INDEX(전체모델결과!$A$2:$I$910,MATCH(GLM1차!$A73&amp;"_"&amp;GLM1차!AB$3,전체모델결과!$A$2:$A$910,0),7)</f>
        <v>179243.33917140838</v>
      </c>
      <c r="AC73" s="8">
        <f>INDEX(전체모델결과!$A$2:$I$910,MATCH(GLM1차!$A73&amp;"_"&amp;GLM1차!AC$3,전체모델결과!$A$2:$A$910,0),7)</f>
        <v>175479.44832787904</v>
      </c>
      <c r="AD73" s="8">
        <f>INDEX(전체모델결과!$A$2:$I$910,MATCH(GLM1차!$A73&amp;"_"&amp;GLM1차!AD$3,전체모델결과!$A$2:$A$910,0),7)</f>
        <v>171794.59458747163</v>
      </c>
      <c r="AE73" s="8">
        <f>INDEX(전체모델결과!$A$2:$I$910,MATCH(GLM1차!$A73&amp;"_"&amp;GLM1차!AE$3,전체모델결과!$A$2:$A$910,0),7)</f>
        <v>168187.11826771131</v>
      </c>
      <c r="AG73" s="3">
        <f>(W73-실제값!W73)^2</f>
        <v>1257031256.2197084</v>
      </c>
      <c r="AH73" s="3">
        <f>(X73-실제값!X73)^2</f>
        <v>79870456.73175694</v>
      </c>
      <c r="AI73" s="3">
        <f>(Y73-실제값!Y73)^2</f>
        <v>428602307.91142094</v>
      </c>
      <c r="AJ73" s="3">
        <f>(Z73-실제값!Z73)^2</f>
        <v>387112544.56261677</v>
      </c>
      <c r="AK73" s="3">
        <f>(AA73-실제값!AA73)^2</f>
        <v>1073219176.2438583</v>
      </c>
      <c r="AL73" s="3">
        <f>(AB73-실제값!AB73)^2</f>
        <v>1554237608.4208217</v>
      </c>
      <c r="AM73" s="3">
        <f>(AC73-실제값!AC73)^2</f>
        <v>1757867232.1269593</v>
      </c>
      <c r="AN73" s="3">
        <f>(AD73-실제값!AD73)^2</f>
        <v>2018099318.1778176</v>
      </c>
    </row>
    <row r="74" spans="1:40" x14ac:dyDescent="0.3">
      <c r="A74" s="1">
        <v>70</v>
      </c>
      <c r="B74" s="2">
        <v>344411.72560829856</v>
      </c>
      <c r="C74" s="2">
        <v>339966.21932922245</v>
      </c>
      <c r="D74" s="2">
        <v>338536.4639737212</v>
      </c>
      <c r="E74" s="2">
        <v>320740.0025567885</v>
      </c>
      <c r="F74" s="2">
        <v>306620.97908651602</v>
      </c>
      <c r="G74" s="2">
        <v>305345.77417479776</v>
      </c>
      <c r="H74" s="2">
        <v>292873.4390630186</v>
      </c>
      <c r="I74" s="2">
        <v>294474.85679514462</v>
      </c>
      <c r="J74" s="2">
        <v>283998.65029074688</v>
      </c>
      <c r="K74" s="2">
        <v>273115.08143273427</v>
      </c>
      <c r="L74" s="2">
        <v>275036.29969536368</v>
      </c>
      <c r="M74" s="2">
        <v>255956.513382187</v>
      </c>
      <c r="N74" s="2">
        <v>252616.66626142792</v>
      </c>
      <c r="O74" s="2">
        <v>255288.67012017252</v>
      </c>
      <c r="P74" s="2">
        <v>243821.4716222061</v>
      </c>
      <c r="Q74" s="2">
        <v>242031.01352850712</v>
      </c>
      <c r="R74" s="2">
        <v>243171.12819047182</v>
      </c>
      <c r="S74" s="2">
        <v>241849.54161977323</v>
      </c>
      <c r="T74" s="2">
        <v>244786.70533257289</v>
      </c>
      <c r="U74" s="2">
        <v>227967.59136937757</v>
      </c>
      <c r="V74" s="2">
        <v>229802.45230366965</v>
      </c>
      <c r="W74" s="8">
        <f>INDEX(전체모델결과!$A$2:$I$910,MATCH(GLM1차!$A74&amp;"_"&amp;GLM1차!W$3,전체모델결과!$A$2:$A$910,0),7)</f>
        <v>216880.61954321043</v>
      </c>
      <c r="X74" s="8">
        <f>INDEX(전체모델결과!$A$2:$I$910,MATCH(GLM1차!$A74&amp;"_"&amp;GLM1차!X$3,전체모델결과!$A$2:$A$910,0),7)</f>
        <v>212286.89112380752</v>
      </c>
      <c r="Y74" s="8">
        <f>INDEX(전체모델결과!$A$2:$I$910,MATCH(GLM1차!$A74&amp;"_"&amp;GLM1차!Y$3,전체모델결과!$A$2:$A$910,0),7)</f>
        <v>207790.46204279494</v>
      </c>
      <c r="Z74" s="8">
        <f>INDEX(전체모델결과!$A$2:$I$910,MATCH(GLM1차!$A74&amp;"_"&amp;GLM1차!Z$3,전체모델결과!$A$2:$A$910,0),7)</f>
        <v>203389.27141185122</v>
      </c>
      <c r="AA74" s="8">
        <f>INDEX(전체모델결과!$A$2:$I$910,MATCH(GLM1차!$A74&amp;"_"&amp;GLM1차!AA$3,전체모델결과!$A$2:$A$910,0),7)</f>
        <v>199081.30199414067</v>
      </c>
      <c r="AB74" s="8">
        <f>INDEX(전체모델결과!$A$2:$I$910,MATCH(GLM1차!$A74&amp;"_"&amp;GLM1차!AB$3,전체모델결과!$A$2:$A$910,0),7)</f>
        <v>194864.57927973507</v>
      </c>
      <c r="AC74" s="8">
        <f>INDEX(전체모델결과!$A$2:$I$910,MATCH(GLM1차!$A74&amp;"_"&amp;GLM1차!AC$3,전체모델결과!$A$2:$A$910,0),7)</f>
        <v>190737.17058061913</v>
      </c>
      <c r="AD74" s="8">
        <f>INDEX(전체모델결과!$A$2:$I$910,MATCH(GLM1차!$A74&amp;"_"&amp;GLM1차!AD$3,전체모델결과!$A$2:$A$910,0),7)</f>
        <v>186697.18414486424</v>
      </c>
      <c r="AE74" s="8">
        <f>INDEX(전체모델결과!$A$2:$I$910,MATCH(GLM1차!$A74&amp;"_"&amp;GLM1차!AE$3,전체모델결과!$A$2:$A$910,0),7)</f>
        <v>182742.76828956517</v>
      </c>
      <c r="AG74" s="3">
        <f>(W74-실제값!W74)^2</f>
        <v>216562075.13142228</v>
      </c>
      <c r="AH74" s="3">
        <f>(X74-실제값!X74)^2</f>
        <v>1551157968.4544294</v>
      </c>
      <c r="AI74" s="3">
        <f>(Y74-실제값!Y74)^2</f>
        <v>155582112.39312783</v>
      </c>
      <c r="AJ74" s="3">
        <f>(Z74-실제값!Z74)^2</f>
        <v>460322712.1594975</v>
      </c>
      <c r="AK74" s="3">
        <f>(AA74-실제값!AA74)^2</f>
        <v>1181880583.3393066</v>
      </c>
      <c r="AL74" s="3">
        <f>(AB74-실제값!AB74)^2</f>
        <v>1776576454.5095634</v>
      </c>
      <c r="AM74" s="3">
        <f>(AC74-실제값!AC74)^2</f>
        <v>1951725538.0188556</v>
      </c>
      <c r="AN74" s="3">
        <f>(AD74-실제값!AD74)^2</f>
        <v>1889429727.0046785</v>
      </c>
    </row>
    <row r="75" spans="1:40" x14ac:dyDescent="0.3">
      <c r="A75" s="1">
        <v>71</v>
      </c>
      <c r="B75" s="2">
        <v>377759.1971464394</v>
      </c>
      <c r="C75" s="2">
        <v>371348.21604353207</v>
      </c>
      <c r="D75" s="2">
        <v>360702.53899307118</v>
      </c>
      <c r="E75" s="2">
        <v>363667.37813846889</v>
      </c>
      <c r="F75" s="2">
        <v>350283.4703630911</v>
      </c>
      <c r="G75" s="2">
        <v>334066.74285101966</v>
      </c>
      <c r="H75" s="2">
        <v>324944.1965527971</v>
      </c>
      <c r="I75" s="2">
        <v>317197.17151390132</v>
      </c>
      <c r="J75" s="2">
        <v>303866.10643383343</v>
      </c>
      <c r="K75" s="2">
        <v>293447.25570109044</v>
      </c>
      <c r="L75" s="2">
        <v>292969.25526602578</v>
      </c>
      <c r="M75" s="2">
        <v>283825.66152129247</v>
      </c>
      <c r="N75" s="2">
        <v>270546.48166363395</v>
      </c>
      <c r="O75" s="2">
        <v>270278.15680915362</v>
      </c>
      <c r="P75" s="2">
        <v>264958.70995576167</v>
      </c>
      <c r="Q75" s="2">
        <v>257896.36838586885</v>
      </c>
      <c r="R75" s="2">
        <v>257944.25379365729</v>
      </c>
      <c r="S75" s="2">
        <v>258534.65564074813</v>
      </c>
      <c r="T75" s="2">
        <v>265915.4903513894</v>
      </c>
      <c r="U75" s="2">
        <v>264291.58569213725</v>
      </c>
      <c r="V75" s="2">
        <v>251519.3381653621</v>
      </c>
      <c r="W75" s="8">
        <f>INDEX(전체모델결과!$A$2:$I$910,MATCH(GLM1차!$A75&amp;"_"&amp;GLM1차!W$3,전체모델결과!$A$2:$A$910,0),7)</f>
        <v>234542.272893068</v>
      </c>
      <c r="X75" s="8">
        <f>INDEX(전체모델결과!$A$2:$I$910,MATCH(GLM1차!$A75&amp;"_"&amp;GLM1차!X$3,전체모델결과!$A$2:$A$910,0),7)</f>
        <v>229419.62055140405</v>
      </c>
      <c r="Y75" s="8">
        <f>INDEX(전체모델결과!$A$2:$I$910,MATCH(GLM1차!$A75&amp;"_"&amp;GLM1차!Y$3,전체모델결과!$A$2:$A$910,0),7)</f>
        <v>224408.85237752731</v>
      </c>
      <c r="Z75" s="8">
        <f>INDEX(전체모델결과!$A$2:$I$910,MATCH(GLM1차!$A75&amp;"_"&amp;GLM1차!Z$3,전체모델결과!$A$2:$A$910,0),7)</f>
        <v>219507.52470238379</v>
      </c>
      <c r="AA75" s="8">
        <f>INDEX(전체모델결과!$A$2:$I$910,MATCH(GLM1차!$A75&amp;"_"&amp;GLM1차!AA$3,전체모델결과!$A$2:$A$910,0),7)</f>
        <v>214713.24722924706</v>
      </c>
      <c r="AB75" s="8">
        <f>INDEX(전체모델결과!$A$2:$I$910,MATCH(GLM1차!$A75&amp;"_"&amp;GLM1차!AB$3,전체모델결과!$A$2:$A$910,0),7)</f>
        <v>210023.68186801136</v>
      </c>
      <c r="AC75" s="8">
        <f>INDEX(전체모델결과!$A$2:$I$910,MATCH(GLM1차!$A75&amp;"_"&amp;GLM1차!AC$3,전체모델결과!$A$2:$A$910,0),7)</f>
        <v>205436.54159493759</v>
      </c>
      <c r="AD75" s="8">
        <f>INDEX(전체모델결과!$A$2:$I$910,MATCH(GLM1차!$A75&amp;"_"&amp;GLM1차!AD$3,전체모델결과!$A$2:$A$910,0),7)</f>
        <v>200949.58933731858</v>
      </c>
      <c r="AE75" s="8">
        <f>INDEX(전체모델결과!$A$2:$I$910,MATCH(GLM1차!$A75&amp;"_"&amp;GLM1차!AE$3,전체모델결과!$A$2:$A$910,0),7)</f>
        <v>196560.63688248949</v>
      </c>
      <c r="AG75" s="3">
        <f>(W75-실제값!W75)^2</f>
        <v>239893166.00690261</v>
      </c>
      <c r="AH75" s="3">
        <f>(X75-실제값!X75)^2</f>
        <v>609663346.94403005</v>
      </c>
      <c r="AI75" s="3">
        <f>(Y75-실제값!Y75)^2</f>
        <v>2365271876.2811313</v>
      </c>
      <c r="AJ75" s="3">
        <f>(Z75-실제값!Z75)^2</f>
        <v>250628873.04484895</v>
      </c>
      <c r="AK75" s="3">
        <f>(AA75-실제값!AA75)^2</f>
        <v>1052293662.5012428</v>
      </c>
      <c r="AL75" s="3">
        <f>(AB75-실제값!AB75)^2</f>
        <v>1509279551.0246301</v>
      </c>
      <c r="AM75" s="3">
        <f>(AC75-실제값!AC75)^2</f>
        <v>2360763415.2456636</v>
      </c>
      <c r="AN75" s="3">
        <f>(AD75-실제값!AD75)^2</f>
        <v>2401690120.03686</v>
      </c>
    </row>
    <row r="76" spans="1:40" x14ac:dyDescent="0.3">
      <c r="A76" s="1">
        <v>72</v>
      </c>
      <c r="B76" s="2">
        <v>396335.86089576263</v>
      </c>
      <c r="C76" s="2">
        <v>398947.91102320241</v>
      </c>
      <c r="D76" s="2">
        <v>393648.85139483825</v>
      </c>
      <c r="E76" s="2">
        <v>388749.36665192782</v>
      </c>
      <c r="F76" s="2">
        <v>392149.47966115049</v>
      </c>
      <c r="G76" s="2">
        <v>375347.66874518484</v>
      </c>
      <c r="H76" s="2">
        <v>355319.69629333558</v>
      </c>
      <c r="I76" s="2">
        <v>344897.86876140698</v>
      </c>
      <c r="J76" s="2">
        <v>336249.11492297886</v>
      </c>
      <c r="K76" s="2">
        <v>318513.72825115058</v>
      </c>
      <c r="L76" s="2">
        <v>319520.51646987314</v>
      </c>
      <c r="M76" s="2">
        <v>305857.99465374852</v>
      </c>
      <c r="N76" s="2">
        <v>303911.74226876575</v>
      </c>
      <c r="O76" s="2">
        <v>296642.92110008228</v>
      </c>
      <c r="P76" s="2">
        <v>287735.79277912737</v>
      </c>
      <c r="Q76" s="2">
        <v>289055.88567027304</v>
      </c>
      <c r="R76" s="2">
        <v>282249.39402506343</v>
      </c>
      <c r="S76" s="2">
        <v>278277.63751375797</v>
      </c>
      <c r="T76" s="2">
        <v>281440.23572797858</v>
      </c>
      <c r="U76" s="2">
        <v>287202.12161409768</v>
      </c>
      <c r="V76" s="2">
        <v>287962.25075819565</v>
      </c>
      <c r="W76" s="8">
        <f>INDEX(전체모델결과!$A$2:$I$910,MATCH(GLM1차!$A76&amp;"_"&amp;GLM1차!W$3,전체모델결과!$A$2:$A$910,0),7)</f>
        <v>259058.87057588919</v>
      </c>
      <c r="X76" s="8">
        <f>INDEX(전체모델결과!$A$2:$I$910,MATCH(GLM1차!$A76&amp;"_"&amp;GLM1차!X$3,전체모델결과!$A$2:$A$910,0),7)</f>
        <v>253642.52119113543</v>
      </c>
      <c r="Y76" s="8">
        <f>INDEX(전체모델결과!$A$2:$I$910,MATCH(GLM1차!$A76&amp;"_"&amp;GLM1차!Y$3,전체모델결과!$A$2:$A$910,0),7)</f>
        <v>248339.41572114502</v>
      </c>
      <c r="Z76" s="8">
        <f>INDEX(전체모델결과!$A$2:$I$910,MATCH(GLM1차!$A76&amp;"_"&amp;GLM1차!Z$3,전체모델결과!$A$2:$A$910,0),7)</f>
        <v>243147.1864855231</v>
      </c>
      <c r="AA76" s="8">
        <f>INDEX(전체모델결과!$A$2:$I$910,MATCH(GLM1차!$A76&amp;"_"&amp;GLM1차!AA$3,전체모델결과!$A$2:$A$910,0),7)</f>
        <v>238063.51530685471</v>
      </c>
      <c r="AB76" s="8">
        <f>INDEX(전체모델결과!$A$2:$I$910,MATCH(GLM1차!$A76&amp;"_"&amp;GLM1차!AB$3,전체모델결과!$A$2:$A$910,0),7)</f>
        <v>233086.13247569292</v>
      </c>
      <c r="AC76" s="8">
        <f>INDEX(전체모델결과!$A$2:$I$910,MATCH(GLM1차!$A76&amp;"_"&amp;GLM1차!AC$3,전체모델결과!$A$2:$A$910,0),7)</f>
        <v>228212.815737214</v>
      </c>
      <c r="AD76" s="8">
        <f>INDEX(전체모델결과!$A$2:$I$910,MATCH(GLM1차!$A76&amp;"_"&amp;GLM1차!AD$3,전체모델결과!$A$2:$A$910,0),7)</f>
        <v>223441.38929903271</v>
      </c>
      <c r="AE76" s="8">
        <f>INDEX(전체모델결과!$A$2:$I$910,MATCH(GLM1차!$A76&amp;"_"&amp;GLM1차!AE$3,전체모델결과!$A$2:$A$910,0),7)</f>
        <v>218769.72285978677</v>
      </c>
      <c r="AG76" s="3">
        <f>(W76-실제값!W76)^2</f>
        <v>87392026.164557248</v>
      </c>
      <c r="AH76" s="3">
        <f>(X76-실제값!X76)^2</f>
        <v>210079184.99195692</v>
      </c>
      <c r="AI76" s="3">
        <f>(Y76-실제값!Y76)^2</f>
        <v>677619064.92608416</v>
      </c>
      <c r="AJ76" s="3">
        <f>(Z76-실제값!Z76)^2</f>
        <v>2312236786.3103261</v>
      </c>
      <c r="AK76" s="3">
        <f>(AA76-실제값!AA76)^2</f>
        <v>496837140.20015395</v>
      </c>
      <c r="AL76" s="3">
        <f>(AB76-실제값!AB76)^2</f>
        <v>1142546459.3218775</v>
      </c>
      <c r="AM76" s="3">
        <f>(AC76-실제값!AC76)^2</f>
        <v>1654490900.7944646</v>
      </c>
      <c r="AN76" s="3">
        <f>(AD76-실제값!AD76)^2</f>
        <v>2034265761.8680704</v>
      </c>
    </row>
    <row r="77" spans="1:40" x14ac:dyDescent="0.3">
      <c r="A77" s="1">
        <v>73</v>
      </c>
      <c r="B77" s="2">
        <v>433798.58750424493</v>
      </c>
      <c r="C77" s="2">
        <v>421005.34631656081</v>
      </c>
      <c r="D77" s="2">
        <v>422686.83068617643</v>
      </c>
      <c r="E77" s="2">
        <v>414485.22545910452</v>
      </c>
      <c r="F77" s="2">
        <v>413671.26296817913</v>
      </c>
      <c r="G77" s="2">
        <v>403172.32840437797</v>
      </c>
      <c r="H77" s="2">
        <v>394987.35210488085</v>
      </c>
      <c r="I77" s="2">
        <v>381711.90951310599</v>
      </c>
      <c r="J77" s="2">
        <v>371682.96312805428</v>
      </c>
      <c r="K77" s="2">
        <v>347304.75347118697</v>
      </c>
      <c r="L77" s="2">
        <v>353857.41127564874</v>
      </c>
      <c r="M77" s="2">
        <v>334484.21110540058</v>
      </c>
      <c r="N77" s="2">
        <v>328505.11719678459</v>
      </c>
      <c r="O77" s="2">
        <v>332840.83012127667</v>
      </c>
      <c r="P77" s="2">
        <v>310160.41900473076</v>
      </c>
      <c r="Q77" s="2">
        <v>309294.06549077196</v>
      </c>
      <c r="R77" s="2">
        <v>313028.50126096437</v>
      </c>
      <c r="S77" s="2">
        <v>301604.48468533822</v>
      </c>
      <c r="T77" s="2">
        <v>302702.39854440914</v>
      </c>
      <c r="U77" s="2">
        <v>306130.78693650296</v>
      </c>
      <c r="V77" s="2">
        <v>312368.16526361997</v>
      </c>
      <c r="W77" s="8">
        <f>INDEX(전체모델결과!$A$2:$I$910,MATCH(GLM1차!$A77&amp;"_"&amp;GLM1차!W$3,전체모델결과!$A$2:$A$910,0),7)</f>
        <v>282857.50664767285</v>
      </c>
      <c r="X77" s="8">
        <f>INDEX(전체모델결과!$A$2:$I$910,MATCH(GLM1차!$A77&amp;"_"&amp;GLM1차!X$3,전체모델결과!$A$2:$A$910,0),7)</f>
        <v>277088.16492277145</v>
      </c>
      <c r="Y77" s="8">
        <f>INDEX(전체모델결과!$A$2:$I$910,MATCH(GLM1차!$A77&amp;"_"&amp;GLM1차!Y$3,전체모델결과!$A$2:$A$910,0),7)</f>
        <v>271436.49836347968</v>
      </c>
      <c r="Z77" s="8">
        <f>INDEX(전체모델결과!$A$2:$I$910,MATCH(GLM1차!$A77&amp;"_"&amp;GLM1차!Z$3,전체모델결과!$A$2:$A$910,0),7)</f>
        <v>265900.10679222766</v>
      </c>
      <c r="AA77" s="8">
        <f>INDEX(전체모델결과!$A$2:$I$910,MATCH(GLM1차!$A77&amp;"_"&amp;GLM1차!AA$3,전체모델결과!$A$2:$A$910,0),7)</f>
        <v>260476.63898699463</v>
      </c>
      <c r="AB77" s="8">
        <f>INDEX(전체모델결과!$A$2:$I$910,MATCH(GLM1차!$A77&amp;"_"&amp;GLM1차!AB$3,전체모델결과!$A$2:$A$910,0),7)</f>
        <v>255163.79168278075</v>
      </c>
      <c r="AC77" s="8">
        <f>INDEX(전체모델결과!$A$2:$I$910,MATCH(GLM1차!$A77&amp;"_"&amp;GLM1차!AC$3,전체모델결과!$A$2:$A$910,0),7)</f>
        <v>249959.30859344493</v>
      </c>
      <c r="AD77" s="8">
        <f>INDEX(전체모델결과!$A$2:$I$910,MATCH(GLM1차!$A77&amp;"_"&amp;GLM1차!AD$3,전체모델결과!$A$2:$A$910,0),7)</f>
        <v>244860.9794534941</v>
      </c>
      <c r="AE77" s="8">
        <f>INDEX(전체모델결과!$A$2:$I$910,MATCH(GLM1차!$A77&amp;"_"&amp;GLM1차!AE$3,전체모델결과!$A$2:$A$910,0),7)</f>
        <v>239866.63907941696</v>
      </c>
      <c r="AG77" s="3">
        <f>(W77-실제값!W77)^2</f>
        <v>772795264.6551168</v>
      </c>
      <c r="AH77" s="3">
        <f>(X77-실제값!X77)^2</f>
        <v>219977028.97644478</v>
      </c>
      <c r="AI77" s="3">
        <f>(Y77-실제값!Y77)^2</f>
        <v>408636181.83854997</v>
      </c>
      <c r="AJ77" s="3">
        <f>(Z77-실제값!Z77)^2</f>
        <v>768566246.45507193</v>
      </c>
      <c r="AK77" s="3">
        <f>(AA77-실제값!AA77)^2</f>
        <v>3513086658.3881779</v>
      </c>
      <c r="AL77" s="3">
        <f>(AB77-실제값!AB77)^2</f>
        <v>471143768.42651457</v>
      </c>
      <c r="AM77" s="3">
        <f>(AC77-실제값!AC77)^2</f>
        <v>1577697739.7539308</v>
      </c>
      <c r="AN77" s="3">
        <f>(AD77-실제값!AD77)^2</f>
        <v>1771334255.6766012</v>
      </c>
    </row>
    <row r="78" spans="1:40" x14ac:dyDescent="0.3">
      <c r="A78" s="1">
        <v>74</v>
      </c>
      <c r="B78" s="2">
        <v>480336.36509771581</v>
      </c>
      <c r="C78" s="2">
        <v>459664.47304336395</v>
      </c>
      <c r="D78" s="2">
        <v>446813.89810274035</v>
      </c>
      <c r="E78" s="2">
        <v>455486.08250445785</v>
      </c>
      <c r="F78" s="2">
        <v>446281.61283269676</v>
      </c>
      <c r="G78" s="2">
        <v>433028.19427386514</v>
      </c>
      <c r="H78" s="2">
        <v>427387.45579113567</v>
      </c>
      <c r="I78" s="2">
        <v>418674.09345069813</v>
      </c>
      <c r="J78" s="2">
        <v>399443.96521466173</v>
      </c>
      <c r="K78" s="2">
        <v>383943.0366640751</v>
      </c>
      <c r="L78" s="2">
        <v>375800.18599225843</v>
      </c>
      <c r="M78" s="2">
        <v>366334.07751381822</v>
      </c>
      <c r="N78" s="2">
        <v>355618.47920299351</v>
      </c>
      <c r="O78" s="2">
        <v>356380.82931698929</v>
      </c>
      <c r="P78" s="2">
        <v>348020.85318502615</v>
      </c>
      <c r="Q78" s="2">
        <v>337788.4922005444</v>
      </c>
      <c r="R78" s="2">
        <v>334084.15401930548</v>
      </c>
      <c r="S78" s="2">
        <v>333729.97319780738</v>
      </c>
      <c r="T78" s="2">
        <v>330634.49958258052</v>
      </c>
      <c r="U78" s="2">
        <v>328020.40013333323</v>
      </c>
      <c r="V78" s="2">
        <v>333014.83670849964</v>
      </c>
      <c r="W78" s="8">
        <f>INDEX(전체모델결과!$A$2:$I$910,MATCH(GLM1차!$A78&amp;"_"&amp;GLM1차!W$3,전체모델결과!$A$2:$A$910,0),7)</f>
        <v>306279.47725346521</v>
      </c>
      <c r="X78" s="8">
        <f>INDEX(전체모델결과!$A$2:$I$910,MATCH(GLM1차!$A78&amp;"_"&amp;GLM1차!X$3,전체모델결과!$A$2:$A$910,0),7)</f>
        <v>299972.28292504075</v>
      </c>
      <c r="Y78" s="8">
        <f>INDEX(전체모델결과!$A$2:$I$910,MATCH(GLM1차!$A78&amp;"_"&amp;GLM1차!Y$3,전체모델결과!$A$2:$A$910,0),7)</f>
        <v>293794.97225925425</v>
      </c>
      <c r="Z78" s="8">
        <f>INDEX(전체모델결과!$A$2:$I$910,MATCH(GLM1차!$A78&amp;"_"&amp;GLM1차!Z$3,전체모델결과!$A$2:$A$910,0),7)</f>
        <v>287744.8705698736</v>
      </c>
      <c r="AA78" s="8">
        <f>INDEX(전체모델결과!$A$2:$I$910,MATCH(GLM1차!$A78&amp;"_"&amp;GLM1차!AA$3,전체모델결과!$A$2:$A$910,0),7)</f>
        <v>281819.35825032106</v>
      </c>
      <c r="AB78" s="8">
        <f>INDEX(전체모델결과!$A$2:$I$910,MATCH(GLM1차!$A78&amp;"_"&amp;GLM1차!AB$3,전체모델결과!$A$2:$A$910,0),7)</f>
        <v>276015.86963940877</v>
      </c>
      <c r="AC78" s="8">
        <f>INDEX(전체모델결과!$A$2:$I$910,MATCH(GLM1차!$A78&amp;"_"&amp;GLM1차!AC$3,전체모델결과!$A$2:$A$910,0),7)</f>
        <v>270331.89191045141</v>
      </c>
      <c r="AD78" s="8">
        <f>INDEX(전체모델결과!$A$2:$I$910,MATCH(GLM1차!$A78&amp;"_"&amp;GLM1차!AD$3,전체모델결과!$A$2:$A$910,0),7)</f>
        <v>264764.96398325363</v>
      </c>
      <c r="AE78" s="8">
        <f>INDEX(전체모델결과!$A$2:$I$910,MATCH(GLM1차!$A78&amp;"_"&amp;GLM1차!AE$3,전체모델결과!$A$2:$A$910,0),7)</f>
        <v>259312.67545848488</v>
      </c>
      <c r="AG78" s="3">
        <f>(W78-실제값!W78)^2</f>
        <v>970578724.11003733</v>
      </c>
      <c r="AH78" s="3">
        <f>(X78-실제값!X78)^2</f>
        <v>1702072629.4873345</v>
      </c>
      <c r="AI78" s="3">
        <f>(Y78-실제값!Y78)^2</f>
        <v>525029828.1356948</v>
      </c>
      <c r="AJ78" s="3">
        <f>(Z78-실제값!Z78)^2</f>
        <v>567866818.85949826</v>
      </c>
      <c r="AK78" s="3">
        <f>(AA78-실제값!AA78)^2</f>
        <v>2747613041.9619117</v>
      </c>
      <c r="AL78" s="3">
        <f>(AB78-실제값!AB78)^2</f>
        <v>5559250033.4571047</v>
      </c>
      <c r="AM78" s="3">
        <f>(AC78-실제값!AC78)^2</f>
        <v>887959336.31993568</v>
      </c>
      <c r="AN78" s="3">
        <f>(AD78-실제값!AD78)^2</f>
        <v>2200600429.9427247</v>
      </c>
    </row>
    <row r="79" spans="1:40" x14ac:dyDescent="0.3">
      <c r="A79" s="1">
        <v>75</v>
      </c>
      <c r="B79" s="2">
        <v>532144.55469575385</v>
      </c>
      <c r="C79" s="2">
        <v>509527.29658479779</v>
      </c>
      <c r="D79" s="2">
        <v>493591.37314254121</v>
      </c>
      <c r="E79" s="2">
        <v>484604.64712556452</v>
      </c>
      <c r="F79" s="2">
        <v>491946.29652078147</v>
      </c>
      <c r="G79" s="2">
        <v>476568.54879663908</v>
      </c>
      <c r="H79" s="2">
        <v>465265.77133409609</v>
      </c>
      <c r="I79" s="2">
        <v>461197.23541344277</v>
      </c>
      <c r="J79" s="2">
        <v>453052.42868382903</v>
      </c>
      <c r="K79" s="2">
        <v>425522.92535773414</v>
      </c>
      <c r="L79" s="2">
        <v>419521.22598337167</v>
      </c>
      <c r="M79" s="2">
        <v>400114.49741940474</v>
      </c>
      <c r="N79" s="2">
        <v>396273.08122428023</v>
      </c>
      <c r="O79" s="2">
        <v>394348.10821517563</v>
      </c>
      <c r="P79" s="2">
        <v>378232.18532627367</v>
      </c>
      <c r="Q79" s="2">
        <v>384371.87438504718</v>
      </c>
      <c r="R79" s="2">
        <v>366061.81632374111</v>
      </c>
      <c r="S79" s="2">
        <v>360420.58935627161</v>
      </c>
      <c r="T79" s="2">
        <v>365390.64806975372</v>
      </c>
      <c r="U79" s="2">
        <v>360980.17341840576</v>
      </c>
      <c r="V79" s="2">
        <v>362185.52207084588</v>
      </c>
      <c r="W79" s="8">
        <f>INDEX(전체모델결과!$A$2:$I$910,MATCH(GLM1차!$A79&amp;"_"&amp;GLM1차!W$3,전체모델결과!$A$2:$A$910,0),7)</f>
        <v>337442.97218399646</v>
      </c>
      <c r="X79" s="8">
        <f>INDEX(전체모델결과!$A$2:$I$910,MATCH(GLM1차!$A79&amp;"_"&amp;GLM1차!X$3,전체모델결과!$A$2:$A$910,0),7)</f>
        <v>330489.22783371923</v>
      </c>
      <c r="Y79" s="8">
        <f>INDEX(전체모델결과!$A$2:$I$910,MATCH(GLM1차!$A79&amp;"_"&amp;GLM1차!Y$3,전체모델결과!$A$2:$A$910,0),7)</f>
        <v>323678.78046834003</v>
      </c>
      <c r="Z79" s="8">
        <f>INDEX(전체모델결과!$A$2:$I$910,MATCH(GLM1차!$A79&amp;"_"&amp;GLM1차!Z$3,전체모델결과!$A$2:$A$910,0),7)</f>
        <v>317008.6771426762</v>
      </c>
      <c r="AA79" s="8">
        <f>INDEX(전체모델결과!$A$2:$I$910,MATCH(GLM1차!$A79&amp;"_"&amp;GLM1차!AA$3,전체모델결과!$A$2:$A$910,0),7)</f>
        <v>310476.02576338541</v>
      </c>
      <c r="AB79" s="8">
        <f>INDEX(전체모델결과!$A$2:$I$910,MATCH(GLM1차!$A79&amp;"_"&amp;GLM1차!AB$3,전체모델결과!$A$2:$A$910,0),7)</f>
        <v>304077.99383498164</v>
      </c>
      <c r="AC79" s="8">
        <f>INDEX(전체모델결과!$A$2:$I$910,MATCH(GLM1차!$A79&amp;"_"&amp;GLM1차!AC$3,전체모델결과!$A$2:$A$910,0),7)</f>
        <v>297811.80723169184</v>
      </c>
      <c r="AD79" s="8">
        <f>INDEX(전체모델결과!$A$2:$I$910,MATCH(GLM1차!$A79&amp;"_"&amp;GLM1차!AD$3,전체모델결과!$A$2:$A$910,0),7)</f>
        <v>291674.74899462162</v>
      </c>
      <c r="AE79" s="8">
        <f>INDEX(전체모델결과!$A$2:$I$910,MATCH(GLM1차!$A79&amp;"_"&amp;GLM1차!AE$3,전체모델결과!$A$2:$A$910,0),7)</f>
        <v>285664.15815370774</v>
      </c>
      <c r="AG79" s="3">
        <f>(W79-실제값!W79)^2</f>
        <v>782346662.33986497</v>
      </c>
      <c r="AH79" s="3">
        <f>(X79-실제값!X79)^2</f>
        <v>1132630023.5747764</v>
      </c>
      <c r="AI79" s="3">
        <f>(Y79-실제값!Y79)^2</f>
        <v>2158257492.7479024</v>
      </c>
      <c r="AJ79" s="3">
        <f>(Z79-실제값!Z79)^2</f>
        <v>499069392.9922033</v>
      </c>
      <c r="AK79" s="3">
        <f>(AA79-실제값!AA79)^2</f>
        <v>1459738780.2532675</v>
      </c>
      <c r="AL79" s="3">
        <f>(AB79-실제값!AB79)^2</f>
        <v>3770464098.5180249</v>
      </c>
      <c r="AM79" s="3">
        <f>(AC79-실제값!AC79)^2</f>
        <v>7229128558.2206726</v>
      </c>
      <c r="AN79" s="3">
        <f>(AD79-실제값!AD79)^2</f>
        <v>1078347784.6173744</v>
      </c>
    </row>
    <row r="80" spans="1:40" x14ac:dyDescent="0.3">
      <c r="A80" s="1">
        <v>76</v>
      </c>
      <c r="B80" s="2">
        <v>560656.16365169326</v>
      </c>
      <c r="C80" s="2">
        <v>575107.96165233944</v>
      </c>
      <c r="D80" s="2">
        <v>549804.22452846041</v>
      </c>
      <c r="E80" s="2">
        <v>535990.51708365662</v>
      </c>
      <c r="F80" s="2">
        <v>524412.77473152988</v>
      </c>
      <c r="G80" s="2">
        <v>522355.50693634868</v>
      </c>
      <c r="H80" s="2">
        <v>512752.99873945606</v>
      </c>
      <c r="I80" s="2">
        <v>499213.94559589319</v>
      </c>
      <c r="J80" s="2">
        <v>493332.0745069242</v>
      </c>
      <c r="K80" s="2">
        <v>464394.61232136085</v>
      </c>
      <c r="L80" s="2">
        <v>448741.62682611565</v>
      </c>
      <c r="M80" s="2">
        <v>446783.34283555381</v>
      </c>
      <c r="N80" s="2">
        <v>422540.36350320274</v>
      </c>
      <c r="O80" s="2">
        <v>422193.65089633898</v>
      </c>
      <c r="P80" s="2">
        <v>406151.31925539277</v>
      </c>
      <c r="Q80" s="2">
        <v>409840.55601589882</v>
      </c>
      <c r="R80" s="2">
        <v>415900.0147443302</v>
      </c>
      <c r="S80" s="2">
        <v>393951.97461821715</v>
      </c>
      <c r="T80" s="2">
        <v>395691.79953633365</v>
      </c>
      <c r="U80" s="2">
        <v>397551.48879546026</v>
      </c>
      <c r="V80" s="2">
        <v>394694.86621944734</v>
      </c>
      <c r="W80" s="8">
        <f>INDEX(전체모델결과!$A$2:$I$910,MATCH(GLM1차!$A80&amp;"_"&amp;GLM1차!W$3,전체모델결과!$A$2:$A$910,0),7)</f>
        <v>367141.10600968893</v>
      </c>
      <c r="X80" s="8">
        <f>INDEX(전체모델결과!$A$2:$I$910,MATCH(GLM1차!$A80&amp;"_"&amp;GLM1차!X$3,전체모델결과!$A$2:$A$910,0),7)</f>
        <v>359511.9397094638</v>
      </c>
      <c r="Y80" s="8">
        <f>INDEX(전체모델결과!$A$2:$I$910,MATCH(GLM1차!$A80&amp;"_"&amp;GLM1차!Y$3,전체모델결과!$A$2:$A$910,0),7)</f>
        <v>352041.30694711755</v>
      </c>
      <c r="Z80" s="8">
        <f>INDEX(전체모델결과!$A$2:$I$910,MATCH(GLM1차!$A80&amp;"_"&amp;GLM1차!Z$3,전체모델결과!$A$2:$A$910,0),7)</f>
        <v>344725.91340690944</v>
      </c>
      <c r="AA80" s="8">
        <f>INDEX(전체모델결과!$A$2:$I$910,MATCH(GLM1차!$A80&amp;"_"&amp;GLM1차!AA$3,전체모델결과!$A$2:$A$910,0),7)</f>
        <v>337562.53322874493</v>
      </c>
      <c r="AB80" s="8">
        <f>INDEX(전체모델결과!$A$2:$I$910,MATCH(GLM1차!$A80&amp;"_"&amp;GLM1차!AB$3,전체모델결과!$A$2:$A$910,0),7)</f>
        <v>330548.00758568221</v>
      </c>
      <c r="AC80" s="8">
        <f>INDEX(전체모델결과!$A$2:$I$910,MATCH(GLM1차!$A80&amp;"_"&amp;GLM1차!AC$3,전체모델결과!$A$2:$A$910,0),7)</f>
        <v>323679.24329097342</v>
      </c>
      <c r="AD80" s="8">
        <f>INDEX(전체모델결과!$A$2:$I$910,MATCH(GLM1차!$A80&amp;"_"&amp;GLM1차!AD$3,전체모델결과!$A$2:$A$910,0),7)</f>
        <v>316953.21143407561</v>
      </c>
      <c r="AE80" s="8">
        <f>INDEX(전체모델결과!$A$2:$I$910,MATCH(GLM1차!$A80&amp;"_"&amp;GLM1차!AE$3,전체모델결과!$A$2:$A$910,0),7)</f>
        <v>310366.94604499341</v>
      </c>
      <c r="AG80" s="3">
        <f>(W80-실제값!W80)^2</f>
        <v>541737413.77209306</v>
      </c>
      <c r="AH80" s="3">
        <f>(X80-실제값!X80)^2</f>
        <v>1102421394.1896472</v>
      </c>
      <c r="AI80" s="3">
        <f>(Y80-실제값!Y80)^2</f>
        <v>2267498238.9762001</v>
      </c>
      <c r="AJ80" s="3">
        <f>(Z80-실제값!Z80)^2</f>
        <v>2569197044.3157959</v>
      </c>
      <c r="AK80" s="3">
        <f>(AA80-실제값!AA80)^2</f>
        <v>1964884814.9468966</v>
      </c>
      <c r="AL80" s="3">
        <f>(AB80-실제값!AB80)^2</f>
        <v>2558232106.0355506</v>
      </c>
      <c r="AM80" s="3">
        <f>(AC80-실제값!AC80)^2</f>
        <v>5335279837.2596807</v>
      </c>
      <c r="AN80" s="3">
        <f>(AD80-실제값!AD80)^2</f>
        <v>8197061883.6595669</v>
      </c>
    </row>
    <row r="81" spans="1:40" x14ac:dyDescent="0.3">
      <c r="A81" s="1">
        <v>77</v>
      </c>
      <c r="B81" s="2">
        <v>629432.82494567847</v>
      </c>
      <c r="C81" s="2">
        <v>603298.29289462918</v>
      </c>
      <c r="D81" s="2">
        <v>618472.73778075492</v>
      </c>
      <c r="E81" s="2">
        <v>590088.33284891932</v>
      </c>
      <c r="F81" s="2">
        <v>582009.27307864442</v>
      </c>
      <c r="G81" s="2">
        <v>564467.65657481668</v>
      </c>
      <c r="H81" s="2">
        <v>563065.29364075069</v>
      </c>
      <c r="I81" s="2">
        <v>550352.23817896005</v>
      </c>
      <c r="J81" s="2">
        <v>530151.85182000301</v>
      </c>
      <c r="K81" s="2">
        <v>514996.57449046837</v>
      </c>
      <c r="L81" s="2">
        <v>510383.76510816906</v>
      </c>
      <c r="M81" s="2">
        <v>483586.98812452401</v>
      </c>
      <c r="N81" s="2">
        <v>472654.71515739447</v>
      </c>
      <c r="O81" s="2">
        <v>465478.77280929446</v>
      </c>
      <c r="P81" s="2">
        <v>452202.21052964573</v>
      </c>
      <c r="Q81" s="2">
        <v>448625.51338297396</v>
      </c>
      <c r="R81" s="2">
        <v>441200.17035840161</v>
      </c>
      <c r="S81" s="2">
        <v>448251.86616033624</v>
      </c>
      <c r="T81" s="2">
        <v>438899.16755830433</v>
      </c>
      <c r="U81" s="2">
        <v>434078.7033859574</v>
      </c>
      <c r="V81" s="2">
        <v>438945.93324176082</v>
      </c>
      <c r="W81" s="8">
        <f>INDEX(전체모델결과!$A$2:$I$910,MATCH(GLM1차!$A81&amp;"_"&amp;GLM1차!W$3,전체모델결과!$A$2:$A$910,0),7)</f>
        <v>406007.3539544901</v>
      </c>
      <c r="X81" s="8">
        <f>INDEX(전체모델결과!$A$2:$I$910,MATCH(GLM1차!$A81&amp;"_"&amp;GLM1차!X$3,전체모델결과!$A$2:$A$910,0),7)</f>
        <v>397720.83749267599</v>
      </c>
      <c r="Y81" s="8">
        <f>INDEX(전체모델결과!$A$2:$I$910,MATCH(GLM1차!$A81&amp;"_"&amp;GLM1차!Y$3,전체모델결과!$A$2:$A$910,0),7)</f>
        <v>389603.44692083471</v>
      </c>
      <c r="Z81" s="8">
        <f>INDEX(전체모델결과!$A$2:$I$910,MATCH(GLM1차!$A81&amp;"_"&amp;GLM1차!Z$3,전체모델결과!$A$2:$A$910,0),7)</f>
        <v>381651.73041854968</v>
      </c>
      <c r="AA81" s="8">
        <f>INDEX(전체모델결과!$A$2:$I$910,MATCH(GLM1차!$A81&amp;"_"&amp;GLM1차!AA$3,전체모델결과!$A$2:$A$910,0),7)</f>
        <v>373862.30661627138</v>
      </c>
      <c r="AB81" s="8">
        <f>INDEX(전체모델결과!$A$2:$I$910,MATCH(GLM1차!$A81&amp;"_"&amp;GLM1차!AB$3,전체모델결과!$A$2:$A$910,0),7)</f>
        <v>366231.86315742019</v>
      </c>
      <c r="AC81" s="8">
        <f>INDEX(전체모델결과!$A$2:$I$910,MATCH(GLM1차!$A81&amp;"_"&amp;GLM1차!AC$3,전체모델결과!$A$2:$A$910,0),7)</f>
        <v>358757.15528985043</v>
      </c>
      <c r="AD81" s="8">
        <f>INDEX(전체모델결과!$A$2:$I$910,MATCH(GLM1차!$A81&amp;"_"&amp;GLM1차!AD$3,전체모델결과!$A$2:$A$910,0),7)</f>
        <v>351435.00448605942</v>
      </c>
      <c r="AE81" s="8">
        <f>INDEX(전체모델결과!$A$2:$I$910,MATCH(GLM1차!$A81&amp;"_"&amp;GLM1차!AE$3,전체모델결과!$A$2:$A$910,0),7)</f>
        <v>344262.29709156021</v>
      </c>
      <c r="AG81" s="3">
        <f>(W81-실제값!W81)^2</f>
        <v>476095501.72717977</v>
      </c>
      <c r="AH81" s="3">
        <f>(X81-실제값!X81)^2</f>
        <v>878257759.75898492</v>
      </c>
      <c r="AI81" s="3">
        <f>(Y81-실제값!Y81)^2</f>
        <v>1932054141.2658329</v>
      </c>
      <c r="AJ81" s="3">
        <f>(Z81-실제값!Z81)^2</f>
        <v>2300962452.995482</v>
      </c>
      <c r="AK81" s="3">
        <f>(AA81-실제값!AA81)^2</f>
        <v>6220575607.0236654</v>
      </c>
      <c r="AL81" s="3">
        <f>(AB81-실제값!AB81)^2</f>
        <v>2019822212.6634605</v>
      </c>
      <c r="AM81" s="3">
        <f>(AC81-실제값!AC81)^2</f>
        <v>3834330217.4847069</v>
      </c>
      <c r="AN81" s="3">
        <f>(AD81-실제값!AD81)^2</f>
        <v>5765644401.210928</v>
      </c>
    </row>
    <row r="82" spans="1:40" x14ac:dyDescent="0.3">
      <c r="A82" s="1">
        <v>78</v>
      </c>
      <c r="B82" s="2">
        <v>669864.56047386245</v>
      </c>
      <c r="C82" s="2">
        <v>678092.77151518024</v>
      </c>
      <c r="D82" s="2">
        <v>648743.06592183921</v>
      </c>
      <c r="E82" s="2">
        <v>667705.52128284064</v>
      </c>
      <c r="F82" s="2">
        <v>652155.41782510816</v>
      </c>
      <c r="G82" s="2">
        <v>625035.21566092595</v>
      </c>
      <c r="H82" s="2">
        <v>605732.73889718938</v>
      </c>
      <c r="I82" s="2">
        <v>605747.60792856524</v>
      </c>
      <c r="J82" s="2">
        <v>585952.73656360584</v>
      </c>
      <c r="K82" s="2">
        <v>562018.53211605409</v>
      </c>
      <c r="L82" s="2">
        <v>560159.02014623606</v>
      </c>
      <c r="M82" s="2">
        <v>533633.70612274727</v>
      </c>
      <c r="N82" s="2">
        <v>514846.08505966363</v>
      </c>
      <c r="O82" s="2">
        <v>518328.94259380875</v>
      </c>
      <c r="P82" s="2">
        <v>501609.02747962053</v>
      </c>
      <c r="Q82" s="2">
        <v>492481.04105418478</v>
      </c>
      <c r="R82" s="2">
        <v>485682.65245025588</v>
      </c>
      <c r="S82" s="2">
        <v>477212.61780246097</v>
      </c>
      <c r="T82" s="2">
        <v>492551.0359241711</v>
      </c>
      <c r="U82" s="2">
        <v>472298.34833829058</v>
      </c>
      <c r="V82" s="2">
        <v>474998.41025330621</v>
      </c>
      <c r="W82" s="8">
        <f>INDEX(전체모델결과!$A$2:$I$910,MATCH(GLM1차!$A82&amp;"_"&amp;GLM1차!W$3,전체모델결과!$A$2:$A$910,0),7)</f>
        <v>445554.05157240498</v>
      </c>
      <c r="X82" s="8">
        <f>INDEX(전체모델결과!$A$2:$I$910,MATCH(GLM1차!$A82&amp;"_"&amp;GLM1차!X$3,전체모델결과!$A$2:$A$910,0),7)</f>
        <v>436478.82815039629</v>
      </c>
      <c r="Y82" s="8">
        <f>INDEX(전체모델결과!$A$2:$I$910,MATCH(GLM1차!$A82&amp;"_"&amp;GLM1차!Y$3,전체모델결과!$A$2:$A$910,0),7)</f>
        <v>427588.45251480112</v>
      </c>
      <c r="Z82" s="8">
        <f>INDEX(전체모델결과!$A$2:$I$910,MATCH(GLM1차!$A82&amp;"_"&amp;GLM1차!Z$3,전체모델결과!$A$2:$A$910,0),7)</f>
        <v>418879.15961184521</v>
      </c>
      <c r="AA82" s="8">
        <f>INDEX(전체모델결과!$A$2:$I$910,MATCH(GLM1차!$A82&amp;"_"&amp;GLM1차!AA$3,전체모델결과!$A$2:$A$910,0),7)</f>
        <v>410347.26107589022</v>
      </c>
      <c r="AB82" s="8">
        <f>INDEX(전체모델결과!$A$2:$I$910,MATCH(GLM1차!$A82&amp;"_"&amp;GLM1차!AB$3,전체모델결과!$A$2:$A$910,0),7)</f>
        <v>401989.14366739464</v>
      </c>
      <c r="AC82" s="8">
        <f>INDEX(전체모델결과!$A$2:$I$910,MATCH(GLM1차!$A82&amp;"_"&amp;GLM1차!AC$3,전체모델결과!$A$2:$A$910,0),7)</f>
        <v>393801.26774273941</v>
      </c>
      <c r="AD82" s="8">
        <f>INDEX(전체모델결과!$A$2:$I$910,MATCH(GLM1차!$A82&amp;"_"&amp;GLM1차!AD$3,전체모델결과!$A$2:$A$910,0),7)</f>
        <v>385780.16575517313</v>
      </c>
      <c r="AE82" s="8">
        <f>INDEX(전체모델결과!$A$2:$I$910,MATCH(GLM1차!$A82&amp;"_"&amp;GLM1차!AE$3,전체모델결과!$A$2:$A$910,0),7)</f>
        <v>377922.44078633707</v>
      </c>
      <c r="AG82" s="3">
        <f>(W82-실제값!W82)^2</f>
        <v>558815051.41707015</v>
      </c>
      <c r="AH82" s="3">
        <f>(X82-실제값!X82)^2</f>
        <v>993748144.9160552</v>
      </c>
      <c r="AI82" s="3">
        <f>(Y82-실제값!Y82)^2</f>
        <v>1043090872.746377</v>
      </c>
      <c r="AJ82" s="3">
        <f>(Z82-실제값!Z82)^2</f>
        <v>1834727853.9927435</v>
      </c>
      <c r="AK82" s="3">
        <f>(AA82-실제값!AA82)^2</f>
        <v>7380489389.535326</v>
      </c>
      <c r="AL82" s="3">
        <f>(AB82-실제값!AB82)^2</f>
        <v>7718915344.3447704</v>
      </c>
      <c r="AM82" s="3">
        <f>(AC82-실제값!AC82)^2</f>
        <v>4259246000.8782392</v>
      </c>
      <c r="AN82" s="3">
        <f>(AD82-실제값!AD82)^2</f>
        <v>4513627325.2837639</v>
      </c>
    </row>
    <row r="83" spans="1:40" x14ac:dyDescent="0.3">
      <c r="A83" s="1">
        <v>79</v>
      </c>
      <c r="B83" s="2">
        <v>720847.21508493263</v>
      </c>
      <c r="C83" s="2">
        <v>722739.95938732382</v>
      </c>
      <c r="D83" s="2">
        <v>728461.52855807648</v>
      </c>
      <c r="E83" s="2">
        <v>706657.97659498185</v>
      </c>
      <c r="F83" s="2">
        <v>729096.9246191734</v>
      </c>
      <c r="G83" s="2">
        <v>709484.51504422643</v>
      </c>
      <c r="H83" s="2">
        <v>680303.81385855156</v>
      </c>
      <c r="I83" s="2">
        <v>660836.38757994084</v>
      </c>
      <c r="J83" s="2">
        <v>653067.51282466587</v>
      </c>
      <c r="K83" s="2">
        <v>616858.46714544937</v>
      </c>
      <c r="L83" s="2">
        <v>613624.47532522993</v>
      </c>
      <c r="M83" s="2">
        <v>593977.25627153146</v>
      </c>
      <c r="N83" s="2">
        <v>571520.92791218089</v>
      </c>
      <c r="O83" s="2">
        <v>573107.35142686497</v>
      </c>
      <c r="P83" s="2">
        <v>542578.82507470238</v>
      </c>
      <c r="Q83" s="2">
        <v>535420.90048588731</v>
      </c>
      <c r="R83" s="2">
        <v>533253.23603315104</v>
      </c>
      <c r="S83" s="2">
        <v>530560.53346338042</v>
      </c>
      <c r="T83" s="2">
        <v>524197.47480363806</v>
      </c>
      <c r="U83" s="2">
        <v>529252.35867072712</v>
      </c>
      <c r="V83" s="2">
        <v>519574.10815479088</v>
      </c>
      <c r="W83" s="8">
        <f>INDEX(전체모델결과!$A$2:$I$910,MATCH(GLM1차!$A83&amp;"_"&amp;GLM1차!W$3,전체모델결과!$A$2:$A$910,0),7)</f>
        <v>490989.46441243566</v>
      </c>
      <c r="X83" s="8">
        <f>INDEX(전체모델결과!$A$2:$I$910,MATCH(GLM1차!$A83&amp;"_"&amp;GLM1차!X$3,전체모델결과!$A$2:$A$910,0),7)</f>
        <v>481099.76638565416</v>
      </c>
      <c r="Y83" s="8">
        <f>INDEX(전체모델결과!$A$2:$I$910,MATCH(GLM1차!$A83&amp;"_"&amp;GLM1차!Y$3,전체모델결과!$A$2:$A$910,0),7)</f>
        <v>471409.27044801792</v>
      </c>
      <c r="Z83" s="8">
        <f>INDEX(전체모델결과!$A$2:$I$910,MATCH(GLM1차!$A83&amp;"_"&amp;GLM1차!Z$3,전체모델결과!$A$2:$A$910,0),7)</f>
        <v>461913.96419468441</v>
      </c>
      <c r="AA83" s="8">
        <f>INDEX(전체모델결과!$A$2:$I$910,MATCH(GLM1차!$A83&amp;"_"&amp;GLM1차!AA$3,전체모델결과!$A$2:$A$910,0),7)</f>
        <v>452609.91604019754</v>
      </c>
      <c r="AB83" s="8">
        <f>INDEX(전체모델결과!$A$2:$I$910,MATCH(GLM1차!$A83&amp;"_"&amp;GLM1차!AB$3,전체모델결과!$A$2:$A$910,0),7)</f>
        <v>443493.27359060629</v>
      </c>
      <c r="AC83" s="8">
        <f>INDEX(전체모델결과!$A$2:$I$910,MATCH(GLM1차!$A83&amp;"_"&amp;GLM1차!AC$3,전체모델결과!$A$2:$A$910,0),7)</f>
        <v>434560.26204835222</v>
      </c>
      <c r="AD83" s="8">
        <f>INDEX(전체모델결과!$A$2:$I$910,MATCH(GLM1차!$A83&amp;"_"&amp;GLM1차!AD$3,전체모델결과!$A$2:$A$910,0),7)</f>
        <v>425807.18264930596</v>
      </c>
      <c r="AE83" s="8">
        <f>INDEX(전체모델결과!$A$2:$I$910,MATCH(GLM1차!$A83&amp;"_"&amp;GLM1차!AE$3,전체모델결과!$A$2:$A$910,0),7)</f>
        <v>417230.41113125387</v>
      </c>
      <c r="AG83" s="3">
        <f>(W83-실제값!W83)^2</f>
        <v>677877055.88468003</v>
      </c>
      <c r="AH83" s="3">
        <f>(X83-실제값!X83)^2</f>
        <v>2122195388.4714413</v>
      </c>
      <c r="AI83" s="3">
        <f>(Y83-실제값!Y83)^2</f>
        <v>1630788864.5096991</v>
      </c>
      <c r="AJ83" s="3">
        <f>(Z83-실제값!Z83)^2</f>
        <v>1575346139.6645257</v>
      </c>
      <c r="AK83" s="3">
        <f>(AA83-실제값!AA83)^2</f>
        <v>5377615414.8458328</v>
      </c>
      <c r="AL83" s="3">
        <f>(AB83-실제값!AB83)^2</f>
        <v>9675700105.9180641</v>
      </c>
      <c r="AM83" s="3">
        <f>(AC83-실제값!AC83)^2</f>
        <v>10540425598.919065</v>
      </c>
      <c r="AN83" s="3">
        <f>(AD83-실제값!AD83)^2</f>
        <v>6061461462.7702885</v>
      </c>
    </row>
    <row r="84" spans="1:40" x14ac:dyDescent="0.3">
      <c r="A84" s="1">
        <v>80</v>
      </c>
      <c r="B84" s="2">
        <v>847427.997128324</v>
      </c>
      <c r="C84" s="2">
        <v>839816.76191284123</v>
      </c>
      <c r="D84" s="2">
        <v>826207.71136646578</v>
      </c>
      <c r="E84" s="2">
        <v>830346.75509200373</v>
      </c>
      <c r="F84" s="2">
        <v>795609.19490016357</v>
      </c>
      <c r="G84" s="2">
        <v>843393.6724654882</v>
      </c>
      <c r="H84" s="2">
        <v>778656.66737226921</v>
      </c>
      <c r="I84" s="2">
        <v>753228.63531197573</v>
      </c>
      <c r="J84" s="2">
        <v>749244.67120134551</v>
      </c>
      <c r="K84" s="2">
        <v>725291.16719736077</v>
      </c>
      <c r="L84" s="2">
        <v>706618.46694209357</v>
      </c>
      <c r="M84" s="2">
        <v>690469.80056445254</v>
      </c>
      <c r="N84" s="2">
        <v>675066.75320074474</v>
      </c>
      <c r="O84" s="2">
        <v>655497.82190864231</v>
      </c>
      <c r="P84" s="2">
        <v>624890.3039483896</v>
      </c>
      <c r="Q84" s="2">
        <v>634838.56278055231</v>
      </c>
      <c r="R84" s="2">
        <v>603549.17018995585</v>
      </c>
      <c r="S84" s="2">
        <v>598056.06007240585</v>
      </c>
      <c r="T84" s="2">
        <v>585372.38581165508</v>
      </c>
      <c r="U84" s="2">
        <v>584816.50164808182</v>
      </c>
      <c r="V84" s="2">
        <v>593235.41003003309</v>
      </c>
      <c r="W84" s="8">
        <f>INDEX(전체모델결과!$A$2:$I$910,MATCH(GLM1차!$A84&amp;"_"&amp;GLM1차!W$3,전체모델결과!$A$2:$A$910,0),7)</f>
        <v>557682.55234990979</v>
      </c>
      <c r="X84" s="8">
        <f>INDEX(전체모델결과!$A$2:$I$910,MATCH(GLM1차!$A84&amp;"_"&amp;GLM1차!X$3,전체모델결과!$A$2:$A$910,0),7)</f>
        <v>545883.61577054323</v>
      </c>
      <c r="Y84" s="8">
        <f>INDEX(전체모델결과!$A$2:$I$910,MATCH(GLM1차!$A84&amp;"_"&amp;GLM1차!Y$3,전체모델결과!$A$2:$A$910,0),7)</f>
        <v>534334.31028294249</v>
      </c>
      <c r="Z84" s="8">
        <f>INDEX(전체모델결과!$A$2:$I$910,MATCH(GLM1차!$A84&amp;"_"&amp;GLM1차!Z$3,전체모델결과!$A$2:$A$910,0),7)</f>
        <v>523029.35442114907</v>
      </c>
      <c r="AA84" s="8">
        <f>INDEX(전체모델결과!$A$2:$I$910,MATCH(GLM1차!$A84&amp;"_"&amp;GLM1차!AA$3,전체모델결과!$A$2:$A$910,0),7)</f>
        <v>511963.57845961221</v>
      </c>
      <c r="AB84" s="8">
        <f>INDEX(전체모델결과!$A$2:$I$910,MATCH(GLM1차!$A84&amp;"_"&amp;GLM1차!AB$3,전체모델결과!$A$2:$A$910,0),7)</f>
        <v>501131.92204909859</v>
      </c>
      <c r="AC84" s="8">
        <f>INDEX(전체모델결과!$A$2:$I$910,MATCH(GLM1차!$A84&amp;"_"&amp;GLM1차!AC$3,전체모델결과!$A$2:$A$910,0),7)</f>
        <v>490529.43190261925</v>
      </c>
      <c r="AD84" s="8">
        <f>INDEX(전체모델결과!$A$2:$I$910,MATCH(GLM1차!$A84&amp;"_"&amp;GLM1차!AD$3,전체모델결과!$A$2:$A$910,0),7)</f>
        <v>480151.25953028316</v>
      </c>
      <c r="AE84" s="8">
        <f>INDEX(전체모델결과!$A$2:$I$910,MATCH(GLM1차!$A84&amp;"_"&amp;GLM1차!AE$3,전체모델결과!$A$2:$A$910,0),7)</f>
        <v>469992.65902210725</v>
      </c>
      <c r="AG84" s="3">
        <f>(W84-실제값!W84)^2</f>
        <v>115264437.50199504</v>
      </c>
      <c r="AH84" s="3">
        <f>(X84-실제값!X84)^2</f>
        <v>683964976.45169425</v>
      </c>
      <c r="AI84" s="3">
        <f>(Y84-실제값!Y84)^2</f>
        <v>1430236835.4006677</v>
      </c>
      <c r="AJ84" s="3">
        <f>(Z84-실제값!Z84)^2</f>
        <v>981682546.28319454</v>
      </c>
      <c r="AK84" s="3">
        <f>(AA84-실제값!AA84)^2</f>
        <v>4277760052.8145404</v>
      </c>
      <c r="AL84" s="3">
        <f>(AB84-실제값!AB84)^2</f>
        <v>6760990783.1522493</v>
      </c>
      <c r="AM84" s="3">
        <f>(AC84-실제값!AC84)^2</f>
        <v>11300281978.725651</v>
      </c>
      <c r="AN84" s="3">
        <f>(AD84-실제값!AD84)^2</f>
        <v>12348901132.350697</v>
      </c>
    </row>
    <row r="85" spans="1:40" x14ac:dyDescent="0.3">
      <c r="A85" s="1">
        <v>81</v>
      </c>
      <c r="B85" s="2">
        <v>941229.48749976885</v>
      </c>
      <c r="C85" s="2">
        <v>915460.32639486529</v>
      </c>
      <c r="D85" s="2">
        <v>915357.45287083229</v>
      </c>
      <c r="E85" s="2">
        <v>902201.24301491829</v>
      </c>
      <c r="F85" s="2">
        <v>913729.70195945725</v>
      </c>
      <c r="G85" s="2">
        <v>855877.80445251544</v>
      </c>
      <c r="H85" s="2">
        <v>913052.22307339741</v>
      </c>
      <c r="I85" s="2">
        <v>858067.92152727267</v>
      </c>
      <c r="J85" s="2">
        <v>814924.16361615073</v>
      </c>
      <c r="K85" s="2">
        <v>787113.84430064273</v>
      </c>
      <c r="L85" s="2">
        <v>795734.22415378911</v>
      </c>
      <c r="M85" s="2">
        <v>763204.97561898956</v>
      </c>
      <c r="N85" s="2">
        <v>743840.31010982324</v>
      </c>
      <c r="O85" s="2">
        <v>737228.10902043304</v>
      </c>
      <c r="P85" s="2">
        <v>696415.59332614881</v>
      </c>
      <c r="Q85" s="2">
        <v>687921.53196879837</v>
      </c>
      <c r="R85" s="2">
        <v>701181.16541454662</v>
      </c>
      <c r="S85" s="2">
        <v>655428.60663420032</v>
      </c>
      <c r="T85" s="2">
        <v>665652.38635181903</v>
      </c>
      <c r="U85" s="2">
        <v>640020.03820348624</v>
      </c>
      <c r="V85" s="2">
        <v>658883.34849860601</v>
      </c>
      <c r="W85" s="8">
        <f>INDEX(전체모델결과!$A$2:$I$910,MATCH(GLM1차!$A85&amp;"_"&amp;GLM1차!W$3,전체모델결과!$A$2:$A$910,0),7)</f>
        <v>623102.03136113228</v>
      </c>
      <c r="X85" s="8">
        <f>INDEX(전체모델결과!$A$2:$I$910,MATCH(GLM1차!$A85&amp;"_"&amp;GLM1차!X$3,전체모델결과!$A$2:$A$910,0),7)</f>
        <v>610330.07362989441</v>
      </c>
      <c r="Y85" s="8">
        <f>INDEX(전체모델결과!$A$2:$I$910,MATCH(GLM1차!$A85&amp;"_"&amp;GLM1차!Y$3,전체모델결과!$A$2:$A$910,0),7)</f>
        <v>597819.9075412422</v>
      </c>
      <c r="Z85" s="8">
        <f>INDEX(전체모델결과!$A$2:$I$910,MATCH(GLM1차!$A85&amp;"_"&amp;GLM1차!Z$3,전체모델결과!$A$2:$A$910,0),7)</f>
        <v>585566.16705297853</v>
      </c>
      <c r="AA85" s="8">
        <f>INDEX(전체모델결과!$A$2:$I$910,MATCH(GLM1차!$A85&amp;"_"&amp;GLM1차!AA$3,전체모델결과!$A$2:$A$910,0),7)</f>
        <v>573563.59611270006</v>
      </c>
      <c r="AB85" s="8">
        <f>INDEX(전체모델결과!$A$2:$I$910,MATCH(GLM1차!$A85&amp;"_"&amp;GLM1차!AB$3,전체모델결과!$A$2:$A$910,0),7)</f>
        <v>561807.04640329932</v>
      </c>
      <c r="AC85" s="8">
        <f>INDEX(전체모델결과!$A$2:$I$910,MATCH(GLM1차!$A85&amp;"_"&amp;GLM1차!AC$3,전체모델결과!$A$2:$A$910,0),7)</f>
        <v>550291.47513465758</v>
      </c>
      <c r="AD85" s="8">
        <f>INDEX(전체모델결과!$A$2:$I$910,MATCH(GLM1차!$A85&amp;"_"&amp;GLM1차!AD$3,전체모델결과!$A$2:$A$910,0),7)</f>
        <v>539011.94288064225</v>
      </c>
      <c r="AE85" s="8">
        <f>INDEX(전체모델결과!$A$2:$I$910,MATCH(GLM1차!$A85&amp;"_"&amp;GLM1차!AE$3,전체모델결과!$A$2:$A$910,0),7)</f>
        <v>527963.61146040005</v>
      </c>
      <c r="AG85" s="3">
        <f>(W85-실제값!W85)^2</f>
        <v>296983334.01302296</v>
      </c>
      <c r="AH85" s="3">
        <f>(X85-실제값!X85)^2</f>
        <v>335091430.98173869</v>
      </c>
      <c r="AI85" s="3">
        <f>(Y85-실제값!Y85)^2</f>
        <v>618808709.84645617</v>
      </c>
      <c r="AJ85" s="3">
        <f>(Z85-실제값!Z85)^2</f>
        <v>1422768784.7874174</v>
      </c>
      <c r="AK85" s="3">
        <f>(AA85-실제값!AA85)^2</f>
        <v>3378924696.3728156</v>
      </c>
      <c r="AL85" s="3">
        <f>(AB85-실제값!AB85)^2</f>
        <v>5606082618.0712824</v>
      </c>
      <c r="AM85" s="3">
        <f>(AC85-실제값!AC85)^2</f>
        <v>9563402600.3820972</v>
      </c>
      <c r="AN85" s="3">
        <f>(AD85-실제값!AD85)^2</f>
        <v>12831972300.933186</v>
      </c>
    </row>
    <row r="86" spans="1:40" x14ac:dyDescent="0.3">
      <c r="A86" s="1">
        <v>82</v>
      </c>
      <c r="B86" s="2">
        <v>1027091.4178371611</v>
      </c>
      <c r="C86" s="2">
        <v>1026350.40799111</v>
      </c>
      <c r="D86" s="2">
        <v>993907.77140769479</v>
      </c>
      <c r="E86" s="2">
        <v>997379.57050084672</v>
      </c>
      <c r="F86" s="2">
        <v>1008962.6987571083</v>
      </c>
      <c r="G86" s="2">
        <v>992508.89948801545</v>
      </c>
      <c r="H86" s="2">
        <v>939098.39975001244</v>
      </c>
      <c r="I86" s="2">
        <v>994254.04967610957</v>
      </c>
      <c r="J86" s="2">
        <v>920659.28223250783</v>
      </c>
      <c r="K86" s="2">
        <v>867094.00690540357</v>
      </c>
      <c r="L86" s="2">
        <v>873765.57280432072</v>
      </c>
      <c r="M86" s="2">
        <v>855088.50288627227</v>
      </c>
      <c r="N86" s="2">
        <v>814897.18101336481</v>
      </c>
      <c r="O86" s="2">
        <v>810892.41215945</v>
      </c>
      <c r="P86" s="2">
        <v>792105.39521210303</v>
      </c>
      <c r="Q86" s="2">
        <v>772632.23483364272</v>
      </c>
      <c r="R86" s="2">
        <v>761061.52748913295</v>
      </c>
      <c r="S86" s="2">
        <v>762918.36936206755</v>
      </c>
      <c r="T86" s="2">
        <v>737600.62936209515</v>
      </c>
      <c r="U86" s="2">
        <v>726658.4255309758</v>
      </c>
      <c r="V86" s="2">
        <v>710928.49424475245</v>
      </c>
      <c r="W86" s="8">
        <f>INDEX(전체모델결과!$A$2:$I$910,MATCH(GLM1차!$A86&amp;"_"&amp;GLM1차!W$3,전체모델결과!$A$2:$A$910,0),7)</f>
        <v>696812.95549079857</v>
      </c>
      <c r="X86" s="8">
        <f>INDEX(전체모델결과!$A$2:$I$910,MATCH(GLM1차!$A86&amp;"_"&amp;GLM1차!X$3,전체모델결과!$A$2:$A$910,0),7)</f>
        <v>682958.38356054551</v>
      </c>
      <c r="Y86" s="8">
        <f>INDEX(전체모델결과!$A$2:$I$910,MATCH(GLM1차!$A86&amp;"_"&amp;GLM1차!Y$3,전체모델결과!$A$2:$A$910,0),7)</f>
        <v>669379.27890147513</v>
      </c>
      <c r="Z86" s="8">
        <f>INDEX(전체모델결과!$A$2:$I$910,MATCH(GLM1차!$A86&amp;"_"&amp;GLM1차!Z$3,전체모델결과!$A$2:$A$910,0),7)</f>
        <v>656070.16446110699</v>
      </c>
      <c r="AA86" s="8">
        <f>INDEX(전체모델결과!$A$2:$I$910,MATCH(GLM1차!$A86&amp;"_"&amp;GLM1차!AA$3,전체모델결과!$A$2:$A$910,0),7)</f>
        <v>643025.672085937</v>
      </c>
      <c r="AB86" s="8">
        <f>INDEX(전체모델결과!$A$2:$I$910,MATCH(GLM1차!$A86&amp;"_"&amp;GLM1차!AB$3,전체모델결과!$A$2:$A$910,0),7)</f>
        <v>630240.54035623779</v>
      </c>
      <c r="AC86" s="8">
        <f>INDEX(전체모델결과!$A$2:$I$910,MATCH(GLM1차!$A86&amp;"_"&amp;GLM1차!AC$3,전체모델결과!$A$2:$A$910,0),7)</f>
        <v>617709.61246386392</v>
      </c>
      <c r="AD86" s="8">
        <f>INDEX(전체모델결과!$A$2:$I$910,MATCH(GLM1차!$A86&amp;"_"&amp;GLM1차!AD$3,전체모델결과!$A$2:$A$910,0),7)</f>
        <v>605427.83413231943</v>
      </c>
      <c r="AE86" s="8">
        <f>INDEX(전체모델결과!$A$2:$I$910,MATCH(GLM1차!$A86&amp;"_"&amp;GLM1차!AE$3,전체모델결과!$A$2:$A$910,0),7)</f>
        <v>593390.25157810934</v>
      </c>
      <c r="AG86" s="3">
        <f>(W86-실제값!W86)^2</f>
        <v>44434905.419849917</v>
      </c>
      <c r="AH86" s="3">
        <f>(X86-실제값!X86)^2</f>
        <v>1231077441.6112583</v>
      </c>
      <c r="AI86" s="3">
        <f>(Y86-실제값!Y86)^2</f>
        <v>424632477.83971477</v>
      </c>
      <c r="AJ86" s="3">
        <f>(Z86-실제값!Z86)^2</f>
        <v>584006631.00593531</v>
      </c>
      <c r="AK86" s="3">
        <f>(AA86-실제값!AA86)^2</f>
        <v>4364052664.2234316</v>
      </c>
      <c r="AL86" s="3">
        <f>(AB86-실제값!AB86)^2</f>
        <v>4447349589.9150591</v>
      </c>
      <c r="AM86" s="3">
        <f>(AC86-실제값!AC86)^2</f>
        <v>8213305451.7189636</v>
      </c>
      <c r="AN86" s="3">
        <f>(AD86-실제값!AD86)^2</f>
        <v>12793266572.772068</v>
      </c>
    </row>
    <row r="87" spans="1:40" x14ac:dyDescent="0.3">
      <c r="A87" s="1">
        <v>83</v>
      </c>
      <c r="B87" s="2">
        <v>1147780.8691329947</v>
      </c>
      <c r="C87" s="2">
        <v>1118735.0186792105</v>
      </c>
      <c r="D87" s="2">
        <v>1128966.7281139279</v>
      </c>
      <c r="E87" s="2">
        <v>1112974.1341573265</v>
      </c>
      <c r="F87" s="2">
        <v>1106563.2724801786</v>
      </c>
      <c r="G87" s="2">
        <v>1085299.4978997067</v>
      </c>
      <c r="H87" s="2">
        <v>1070451.8527752159</v>
      </c>
      <c r="I87" s="2">
        <v>1019823.2054587106</v>
      </c>
      <c r="J87" s="2">
        <v>1085655.2769401923</v>
      </c>
      <c r="K87" s="2">
        <v>990089.95249615447</v>
      </c>
      <c r="L87" s="2">
        <v>951622.92516237439</v>
      </c>
      <c r="M87" s="2">
        <v>933131.81162920559</v>
      </c>
      <c r="N87" s="2">
        <v>917852.41705720057</v>
      </c>
      <c r="O87" s="2">
        <v>903677.85276499856</v>
      </c>
      <c r="P87" s="2">
        <v>869345.56147713517</v>
      </c>
      <c r="Q87" s="2">
        <v>861104.01777746761</v>
      </c>
      <c r="R87" s="2">
        <v>854162.26973327273</v>
      </c>
      <c r="S87" s="2">
        <v>834852.68503851863</v>
      </c>
      <c r="T87" s="2">
        <v>840858.46428963973</v>
      </c>
      <c r="U87" s="2">
        <v>794573.82392270723</v>
      </c>
      <c r="V87" s="2">
        <v>808117.67953607556</v>
      </c>
      <c r="W87" s="8">
        <f>INDEX(전체모델결과!$A$2:$I$910,MATCH(GLM1차!$A87&amp;"_"&amp;GLM1차!W$3,전체모델결과!$A$2:$A$910,0),7)</f>
        <v>777650.95462344983</v>
      </c>
      <c r="X87" s="8">
        <f>INDEX(전체모델결과!$A$2:$I$910,MATCH(GLM1차!$A87&amp;"_"&amp;GLM1차!X$3,전체모델결과!$A$2:$A$910,0),7)</f>
        <v>762453.13124837051</v>
      </c>
      <c r="Y87" s="8">
        <f>INDEX(전체모델결과!$A$2:$I$910,MATCH(GLM1차!$A87&amp;"_"&amp;GLM1차!Y$3,전체모델결과!$A$2:$A$910,0),7)</f>
        <v>747552.32266375329</v>
      </c>
      <c r="Z87" s="8">
        <f>INDEX(전체모델결과!$A$2:$I$910,MATCH(GLM1차!$A87&amp;"_"&amp;GLM1차!Z$3,전체모델결과!$A$2:$A$910,0),7)</f>
        <v>732942.72423669137</v>
      </c>
      <c r="AA87" s="8">
        <f>INDEX(전체모델결과!$A$2:$I$910,MATCH(GLM1차!$A87&amp;"_"&amp;GLM1차!AA$3,전체모델결과!$A$2:$A$910,0),7)</f>
        <v>718618.64477562718</v>
      </c>
      <c r="AB87" s="8">
        <f>INDEX(전체모델결과!$A$2:$I$910,MATCH(GLM1차!$A87&amp;"_"&amp;GLM1차!AB$3,전체모델결과!$A$2:$A$910,0),7)</f>
        <v>704574.50431337161</v>
      </c>
      <c r="AC87" s="8">
        <f>INDEX(전체모델결과!$A$2:$I$910,MATCH(GLM1차!$A87&amp;"_"&amp;GLM1차!AC$3,전체모델결과!$A$2:$A$910,0),7)</f>
        <v>690804.83193339792</v>
      </c>
      <c r="AD87" s="8">
        <f>INDEX(전체모델결과!$A$2:$I$910,MATCH(GLM1차!$A87&amp;"_"&amp;GLM1차!AD$3,전체모델결과!$A$2:$A$910,0),7)</f>
        <v>677304.2636386432</v>
      </c>
      <c r="AE87" s="8">
        <f>INDEX(전체모델결과!$A$2:$I$910,MATCH(GLM1차!$A87&amp;"_"&amp;GLM1차!AE$3,전체모델결과!$A$2:$A$910,0),7)</f>
        <v>664067.54026195477</v>
      </c>
      <c r="AG87" s="3">
        <f>(W87-실제값!W87)^2</f>
        <v>152075922.40719432</v>
      </c>
      <c r="AH87" s="3">
        <f>(X87-실제값!X87)^2</f>
        <v>959892755.44726348</v>
      </c>
      <c r="AI87" s="3">
        <f>(Y87-실제값!Y87)^2</f>
        <v>852456270.59138191</v>
      </c>
      <c r="AJ87" s="3">
        <f>(Z87-실제값!Z87)^2</f>
        <v>353643918.70221651</v>
      </c>
      <c r="AK87" s="3">
        <f>(AA87-실제값!AA87)^2</f>
        <v>4531506862.5846109</v>
      </c>
      <c r="AL87" s="3">
        <f>(AB87-실제값!AB87)^2</f>
        <v>6972598620.4157896</v>
      </c>
      <c r="AM87" s="3">
        <f>(AC87-실제값!AC87)^2</f>
        <v>9663086088.8039989</v>
      </c>
      <c r="AN87" s="3">
        <f>(AD87-실제값!AD87)^2</f>
        <v>10896405216.64649</v>
      </c>
    </row>
    <row r="88" spans="1:40" x14ac:dyDescent="0.3">
      <c r="A88" s="1">
        <v>84</v>
      </c>
      <c r="B88" s="2">
        <v>1231744.9514997313</v>
      </c>
      <c r="C88" s="2">
        <v>1265589.643444126</v>
      </c>
      <c r="D88" s="2">
        <v>1214587.2770386101</v>
      </c>
      <c r="E88" s="2">
        <v>1225071.687145619</v>
      </c>
      <c r="F88" s="2">
        <v>1211557.9484456687</v>
      </c>
      <c r="G88" s="2">
        <v>1193489.4525053746</v>
      </c>
      <c r="H88" s="2">
        <v>1173468.7616305272</v>
      </c>
      <c r="I88" s="2">
        <v>1175267.5683208781</v>
      </c>
      <c r="J88" s="2">
        <v>1111948.7075081307</v>
      </c>
      <c r="K88" s="2">
        <v>1152508.3892626169</v>
      </c>
      <c r="L88" s="2">
        <v>1083327.6860631986</v>
      </c>
      <c r="M88" s="2">
        <v>1017459.1687127227</v>
      </c>
      <c r="N88" s="2">
        <v>1021340.961582111</v>
      </c>
      <c r="O88" s="2">
        <v>1024960.5922194918</v>
      </c>
      <c r="P88" s="2">
        <v>967495.21297642938</v>
      </c>
      <c r="Q88" s="2">
        <v>970088.32832630991</v>
      </c>
      <c r="R88" s="2">
        <v>963395.10705451213</v>
      </c>
      <c r="S88" s="2">
        <v>933141.79420437128</v>
      </c>
      <c r="T88" s="2">
        <v>927315.31379466306</v>
      </c>
      <c r="U88" s="2">
        <v>933125.36439564649</v>
      </c>
      <c r="V88" s="2">
        <v>892000.87269957189</v>
      </c>
      <c r="W88" s="8">
        <f>INDEX(전체모델결과!$A$2:$I$910,MATCH(GLM1차!$A88&amp;"_"&amp;GLM1차!W$3,전체모델결과!$A$2:$A$910,0),7)</f>
        <v>881236.2522314227</v>
      </c>
      <c r="X88" s="8">
        <f>INDEX(전체모델결과!$A$2:$I$910,MATCH(GLM1차!$A88&amp;"_"&amp;GLM1차!X$3,전체모델결과!$A$2:$A$910,0),7)</f>
        <v>865527.09483806917</v>
      </c>
      <c r="Y88" s="8">
        <f>INDEX(전체모델결과!$A$2:$I$910,MATCH(GLM1차!$A88&amp;"_"&amp;GLM1차!Y$3,전체모델결과!$A$2:$A$910,0),7)</f>
        <v>850097.97316202114</v>
      </c>
      <c r="Z88" s="8">
        <f>INDEX(전체모델결과!$A$2:$I$910,MATCH(GLM1차!$A88&amp;"_"&amp;GLM1차!Z$3,전체모델결과!$A$2:$A$910,0),7)</f>
        <v>834943.89521032199</v>
      </c>
      <c r="AA88" s="8">
        <f>INDEX(전체모델결과!$A$2:$I$910,MATCH(GLM1차!$A88&amp;"_"&amp;GLM1차!AA$3,전체모델결과!$A$2:$A$910,0),7)</f>
        <v>820059.95797865896</v>
      </c>
      <c r="AB88" s="8">
        <f>INDEX(전체모델결과!$A$2:$I$910,MATCH(GLM1차!$A88&amp;"_"&amp;GLM1차!AB$3,전체모델결과!$A$2:$A$910,0),7)</f>
        <v>805441.34586498537</v>
      </c>
      <c r="AC88" s="8">
        <f>INDEX(전체모델결과!$A$2:$I$910,MATCH(GLM1차!$A88&amp;"_"&amp;GLM1차!AC$3,전체모델결과!$A$2:$A$910,0),7)</f>
        <v>791083.32911151124</v>
      </c>
      <c r="AD88" s="8">
        <f>INDEX(전체모델결과!$A$2:$I$910,MATCH(GLM1차!$A88&amp;"_"&amp;GLM1차!AD$3,전체모델결과!$A$2:$A$910,0),7)</f>
        <v>776981.26227437973</v>
      </c>
      <c r="AE88" s="8">
        <f>INDEX(전체모델결과!$A$2:$I$910,MATCH(GLM1차!$A88&amp;"_"&amp;GLM1차!AE$3,전체모델결과!$A$2:$A$910,0),7)</f>
        <v>763130.58272068156</v>
      </c>
      <c r="AG88" s="3">
        <f>(W88-실제값!W88)^2</f>
        <v>1366250.1839448973</v>
      </c>
      <c r="AH88" s="3">
        <f>(X88-실제값!X88)^2</f>
        <v>783155.45769708883</v>
      </c>
      <c r="AI88" s="3">
        <f>(Y88-실제값!Y88)^2</f>
        <v>284725222.62273782</v>
      </c>
      <c r="AJ88" s="3">
        <f>(Z88-실제값!Z88)^2</f>
        <v>529977587.72155857</v>
      </c>
      <c r="AK88" s="3">
        <f>(AA88-실제값!AA88)^2</f>
        <v>2100934694.1620128</v>
      </c>
      <c r="AL88" s="3">
        <f>(AB88-실제값!AB88)^2</f>
        <v>3282856276.1422548</v>
      </c>
      <c r="AM88" s="3">
        <f>(AC88-실제값!AC88)^2</f>
        <v>9188684986.4556389</v>
      </c>
      <c r="AN88" s="3">
        <f>(AD88-실제값!AD88)^2</f>
        <v>7707464118.479372</v>
      </c>
    </row>
    <row r="89" spans="1:40" x14ac:dyDescent="0.3">
      <c r="A89" s="1">
        <v>85</v>
      </c>
      <c r="B89" s="2">
        <v>1379549.6373688041</v>
      </c>
      <c r="C89" s="2">
        <v>1355206.6330325298</v>
      </c>
      <c r="D89" s="2">
        <v>1375577.9019575515</v>
      </c>
      <c r="E89" s="2">
        <v>1315040.850486499</v>
      </c>
      <c r="F89" s="2">
        <v>1385670.6668103298</v>
      </c>
      <c r="G89" s="2">
        <v>1319577.0882772321</v>
      </c>
      <c r="H89" s="2">
        <v>1298581.8172741665</v>
      </c>
      <c r="I89" s="2">
        <v>1300316.5568382298</v>
      </c>
      <c r="J89" s="2">
        <v>1263032.3787499743</v>
      </c>
      <c r="K89" s="2">
        <v>1164731.5577629909</v>
      </c>
      <c r="L89" s="2">
        <v>1280292.3955882101</v>
      </c>
      <c r="M89" s="2">
        <v>1165123.086553982</v>
      </c>
      <c r="N89" s="2">
        <v>1117840.2902680554</v>
      </c>
      <c r="O89" s="2">
        <v>1122478.4330285704</v>
      </c>
      <c r="P89" s="2">
        <v>1088634.1824157445</v>
      </c>
      <c r="Q89" s="2">
        <v>1077410.5645972304</v>
      </c>
      <c r="R89" s="2">
        <v>1072832.4147090549</v>
      </c>
      <c r="S89" s="2">
        <v>1052533.6943960893</v>
      </c>
      <c r="T89" s="2">
        <v>1029660.6252120606</v>
      </c>
      <c r="U89" s="2">
        <v>1000094.26099164</v>
      </c>
      <c r="V89" s="2">
        <v>1029761.7802980792</v>
      </c>
      <c r="W89" s="8">
        <f>INDEX(전체모델결과!$A$2:$I$910,MATCH(GLM1차!$A89&amp;"_"&amp;GLM1차!W$3,전체모델결과!$A$2:$A$910,0),7)</f>
        <v>985097.68788314087</v>
      </c>
      <c r="X89" s="8">
        <f>INDEX(전체모델결과!$A$2:$I$910,MATCH(GLM1차!$A89&amp;"_"&amp;GLM1차!X$3,전체모델결과!$A$2:$A$910,0),7)</f>
        <v>968092.65845941904</v>
      </c>
      <c r="Y89" s="8">
        <f>INDEX(전체모델결과!$A$2:$I$910,MATCH(GLM1차!$A89&amp;"_"&amp;GLM1차!Y$3,전체모델결과!$A$2:$A$910,0),7)</f>
        <v>951381.17456854985</v>
      </c>
      <c r="Z89" s="8">
        <f>INDEX(전체모델결과!$A$2:$I$910,MATCH(GLM1차!$A89&amp;"_"&amp;GLM1차!Z$3,전체모델결과!$A$2:$A$910,0),7)</f>
        <v>934958.16894615465</v>
      </c>
      <c r="AA89" s="8">
        <f>INDEX(전체모델결과!$A$2:$I$910,MATCH(GLM1차!$A89&amp;"_"&amp;GLM1차!AA$3,전체모델결과!$A$2:$A$910,0),7)</f>
        <v>918818.66180037754</v>
      </c>
      <c r="AB89" s="8">
        <f>INDEX(전체모델결과!$A$2:$I$910,MATCH(GLM1차!$A89&amp;"_"&amp;GLM1차!AB$3,전체모델결과!$A$2:$A$910,0),7)</f>
        <v>902957.75930191006</v>
      </c>
      <c r="AC89" s="8">
        <f>INDEX(전체모델결과!$A$2:$I$910,MATCH(GLM1차!$A89&amp;"_"&amp;GLM1차!AC$3,전체모델결과!$A$2:$A$910,0),7)</f>
        <v>887370.6521000826</v>
      </c>
      <c r="AD89" s="8">
        <f>INDEX(전체모델결과!$A$2:$I$910,MATCH(GLM1차!$A89&amp;"_"&amp;GLM1차!AD$3,전체모델결과!$A$2:$A$910,0),7)</f>
        <v>872052.61386456981</v>
      </c>
      <c r="AE89" s="8">
        <f>INDEX(전체모델결과!$A$2:$I$910,MATCH(GLM1차!$A89&amp;"_"&amp;GLM1차!AE$3,전체모델결과!$A$2:$A$910,0),7)</f>
        <v>856998.99985227117</v>
      </c>
      <c r="AG89" s="3">
        <f>(W89-실제값!W89)^2</f>
        <v>607328816.65258718</v>
      </c>
      <c r="AH89" s="3">
        <f>(X89-실제값!X89)^2</f>
        <v>246873750.66841778</v>
      </c>
      <c r="AI89" s="3">
        <f>(Y89-실제값!Y89)^2</f>
        <v>7144869.4082671702</v>
      </c>
      <c r="AJ89" s="3">
        <f>(Z89-실제값!Z89)^2</f>
        <v>113201081.03625631</v>
      </c>
      <c r="AK89" s="3">
        <f>(AA89-실제값!AA89)^2</f>
        <v>7016735747.1216202</v>
      </c>
      <c r="AL89" s="3">
        <f>(AB89-실제값!AB89)^2</f>
        <v>3666579359.74859</v>
      </c>
      <c r="AM89" s="3">
        <f>(AC89-실제값!AC89)^2</f>
        <v>8517171708.4646358</v>
      </c>
      <c r="AN89" s="3">
        <f>(AD89-실제값!AD89)^2</f>
        <v>12996996378.566477</v>
      </c>
    </row>
    <row r="90" spans="1:40" x14ac:dyDescent="0.3">
      <c r="A90" s="1">
        <v>86</v>
      </c>
      <c r="B90" s="2">
        <v>1499263.4581922451</v>
      </c>
      <c r="C90" s="2">
        <v>1514731.3622771627</v>
      </c>
      <c r="D90" s="2">
        <v>1481669.6988309813</v>
      </c>
      <c r="E90" s="2">
        <v>1497246.3996992682</v>
      </c>
      <c r="F90" s="2">
        <v>1471819.2962266372</v>
      </c>
      <c r="G90" s="2">
        <v>1490105.2894963385</v>
      </c>
      <c r="H90" s="2">
        <v>1438837.9461777299</v>
      </c>
      <c r="I90" s="2">
        <v>1452405.0428080107</v>
      </c>
      <c r="J90" s="2">
        <v>1416831.5217040372</v>
      </c>
      <c r="K90" s="2">
        <v>1367369.7175198602</v>
      </c>
      <c r="L90" s="2">
        <v>1297779.2493645344</v>
      </c>
      <c r="M90" s="2">
        <v>1371133.1834203743</v>
      </c>
      <c r="N90" s="2">
        <v>1278821.1907675138</v>
      </c>
      <c r="O90" s="2">
        <v>1247422.7542418968</v>
      </c>
      <c r="P90" s="2">
        <v>1214339.2910847778</v>
      </c>
      <c r="Q90" s="2">
        <v>1205464.5665530921</v>
      </c>
      <c r="R90" s="2">
        <v>1176513.8802048035</v>
      </c>
      <c r="S90" s="2">
        <v>1171855.8656595123</v>
      </c>
      <c r="T90" s="2">
        <v>1180711.3923444154</v>
      </c>
      <c r="U90" s="2">
        <v>1134244.7275288068</v>
      </c>
      <c r="V90" s="2">
        <v>1123578.6867636258</v>
      </c>
      <c r="W90" s="8">
        <f>INDEX(전체모델결과!$A$2:$I$910,MATCH(GLM1차!$A90&amp;"_"&amp;GLM1차!W$3,전체모델결과!$A$2:$A$910,0),7)</f>
        <v>1108753.6187883464</v>
      </c>
      <c r="X90" s="8">
        <f>INDEX(전체모델결과!$A$2:$I$910,MATCH(GLM1차!$A90&amp;"_"&amp;GLM1차!X$3,전체모델결과!$A$2:$A$910,0),7)</f>
        <v>1090693.2625227484</v>
      </c>
      <c r="Y90" s="8">
        <f>INDEX(전체모델결과!$A$2:$I$910,MATCH(GLM1차!$A90&amp;"_"&amp;GLM1차!Y$3,전체모델결과!$A$2:$A$910,0),7)</f>
        <v>1072927.0892594992</v>
      </c>
      <c r="Z90" s="8">
        <f>INDEX(전체모델결과!$A$2:$I$910,MATCH(GLM1차!$A90&amp;"_"&amp;GLM1차!Z$3,전체모델결과!$A$2:$A$910,0),7)</f>
        <v>1055450.3070865534</v>
      </c>
      <c r="AA90" s="8">
        <f>INDEX(전체모델결과!$A$2:$I$910,MATCH(GLM1차!$A90&amp;"_"&amp;GLM1차!AA$3,전체모델결과!$A$2:$A$910,0),7)</f>
        <v>1038258.2021467303</v>
      </c>
      <c r="AB90" s="8">
        <f>INDEX(전체모델결과!$A$2:$I$910,MATCH(GLM1차!$A90&amp;"_"&amp;GLM1차!AB$3,전체모델결과!$A$2:$A$910,0),7)</f>
        <v>1021346.1373663322</v>
      </c>
      <c r="AC90" s="8">
        <f>INDEX(전체모델결과!$A$2:$I$910,MATCH(GLM1차!$A90&amp;"_"&amp;GLM1차!AC$3,전체모델결과!$A$2:$A$910,0),7)</f>
        <v>1004709.5512044055</v>
      </c>
      <c r="AD90" s="8">
        <f>INDEX(전체모델결과!$A$2:$I$910,MATCH(GLM1차!$A90&amp;"_"&amp;GLM1차!AD$3,전체모델결과!$A$2:$A$910,0),7)</f>
        <v>988343.95642237435</v>
      </c>
      <c r="AE90" s="8">
        <f>INDEX(전체모델결과!$A$2:$I$910,MATCH(GLM1차!$A90&amp;"_"&amp;GLM1차!AE$3,전체모델결과!$A$2:$A$910,0),7)</f>
        <v>972244.93887378904</v>
      </c>
      <c r="AG90" s="3">
        <f>(W90-실제값!W90)^2</f>
        <v>470643481.13803869</v>
      </c>
      <c r="AH90" s="3">
        <f>(X90-실제값!X90)^2</f>
        <v>559001.19226220134</v>
      </c>
      <c r="AI90" s="3">
        <f>(Y90-실제값!Y90)^2</f>
        <v>100687488.5020957</v>
      </c>
      <c r="AJ90" s="3">
        <f>(Z90-실제값!Z90)^2</f>
        <v>476451636.15169573</v>
      </c>
      <c r="AK90" s="3">
        <f>(AA90-실제값!AA90)^2</f>
        <v>97187946.619265631</v>
      </c>
      <c r="AL90" s="3">
        <f>(AB90-실제값!AB90)^2</f>
        <v>6611041758.4200583</v>
      </c>
      <c r="AM90" s="3">
        <f>(AC90-실제값!AC90)^2</f>
        <v>6846466111.9429693</v>
      </c>
      <c r="AN90" s="3">
        <f>(AD90-실제값!AD90)^2</f>
        <v>10295501685.873426</v>
      </c>
    </row>
    <row r="91" spans="1:40" x14ac:dyDescent="0.3">
      <c r="A91" s="1">
        <v>87</v>
      </c>
      <c r="B91" s="2">
        <v>1639563.1752831675</v>
      </c>
      <c r="C91" s="2">
        <v>1602781.4103280443</v>
      </c>
      <c r="D91" s="2">
        <v>1648081.1525745038</v>
      </c>
      <c r="E91" s="2">
        <v>1598175.1304039222</v>
      </c>
      <c r="F91" s="2">
        <v>1676581.4561830044</v>
      </c>
      <c r="G91" s="2">
        <v>1614304.0153558336</v>
      </c>
      <c r="H91" s="2">
        <v>1615769.0101080805</v>
      </c>
      <c r="I91" s="2">
        <v>1578676.9326502671</v>
      </c>
      <c r="J91" s="2">
        <v>1557827.2881209983</v>
      </c>
      <c r="K91" s="2">
        <v>1503685.7747479926</v>
      </c>
      <c r="L91" s="2">
        <v>1514151.9612948666</v>
      </c>
      <c r="M91" s="2">
        <v>1402448.7717102119</v>
      </c>
      <c r="N91" s="2">
        <v>1491399.7906953662</v>
      </c>
      <c r="O91" s="2">
        <v>1416296.5140465882</v>
      </c>
      <c r="P91" s="2">
        <v>1324059.2070523044</v>
      </c>
      <c r="Q91" s="2">
        <v>1346787.4563466755</v>
      </c>
      <c r="R91" s="2">
        <v>1343759.3960950437</v>
      </c>
      <c r="S91" s="2">
        <v>1303220.4473966821</v>
      </c>
      <c r="T91" s="2">
        <v>1320218.172988459</v>
      </c>
      <c r="U91" s="2">
        <v>1288205.0748437664</v>
      </c>
      <c r="V91" s="2">
        <v>1289418.7927635589</v>
      </c>
      <c r="W91" s="8">
        <f>INDEX(전체모델결과!$A$2:$I$910,MATCH(GLM1차!$A91&amp;"_"&amp;GLM1차!W$3,전체모델결과!$A$2:$A$910,0),7)</f>
        <v>1260008.2117395021</v>
      </c>
      <c r="X91" s="8">
        <f>INDEX(전체모델결과!$A$2:$I$910,MATCH(GLM1차!$A91&amp;"_"&amp;GLM1차!X$3,전체모델결과!$A$2:$A$910,0),7)</f>
        <v>1242147.4142350657</v>
      </c>
      <c r="Y91" s="8">
        <f>INDEX(전체모델결과!$A$2:$I$910,MATCH(GLM1차!$A91&amp;"_"&amp;GLM1차!Y$3,전체모델결과!$A$2:$A$910,0),7)</f>
        <v>1224539.796102416</v>
      </c>
      <c r="Z91" s="8">
        <f>INDEX(전체모델결과!$A$2:$I$910,MATCH(GLM1차!$A91&amp;"_"&amp;GLM1차!Z$3,전체모델결과!$A$2:$A$910,0),7)</f>
        <v>1207181.7684875682</v>
      </c>
      <c r="AA91" s="8">
        <f>INDEX(전체모델결과!$A$2:$I$910,MATCH(GLM1차!$A91&amp;"_"&amp;GLM1차!AA$3,전체모델결과!$A$2:$A$910,0),7)</f>
        <v>1190069.7934090584</v>
      </c>
      <c r="AB91" s="8">
        <f>INDEX(전체모델결과!$A$2:$I$910,MATCH(GLM1차!$A91&amp;"_"&amp;GLM1차!AB$3,전체모델결과!$A$2:$A$910,0),7)</f>
        <v>1173200.3830368186</v>
      </c>
      <c r="AC91" s="8">
        <f>INDEX(전체모델결과!$A$2:$I$910,MATCH(GLM1차!$A91&amp;"_"&amp;GLM1차!AC$3,전체모델결과!$A$2:$A$910,0),7)</f>
        <v>1156570.0989812729</v>
      </c>
      <c r="AD91" s="8">
        <f>INDEX(전체모델결과!$A$2:$I$910,MATCH(GLM1차!$A91&amp;"_"&amp;GLM1차!AD$3,전체모델결과!$A$2:$A$910,0),7)</f>
        <v>1140175.5515925125</v>
      </c>
      <c r="AE91" s="8">
        <f>INDEX(전체모델결과!$A$2:$I$910,MATCH(GLM1차!$A91&amp;"_"&amp;GLM1차!AE$3,전체모델결과!$A$2:$A$910,0),7)</f>
        <v>1124013.3992694025</v>
      </c>
      <c r="AG91" s="3">
        <f>(W91-실제값!W91)^2</f>
        <v>715060816.03988707</v>
      </c>
      <c r="AH91" s="3">
        <f>(X91-실제값!X91)^2</f>
        <v>959981033.78795397</v>
      </c>
      <c r="AI91" s="3">
        <f>(Y91-실제값!Y91)^2</f>
        <v>1204162818.8457017</v>
      </c>
      <c r="AJ91" s="3">
        <f>(Z91-실제값!Z91)^2</f>
        <v>97191048.085539654</v>
      </c>
      <c r="AK91" s="3">
        <f>(AA91-실제값!AA91)^2</f>
        <v>1284713385.8143454</v>
      </c>
      <c r="AL91" s="3">
        <f>(AB91-실제값!AB91)^2</f>
        <v>711607879.84909987</v>
      </c>
      <c r="AM91" s="3">
        <f>(AC91-실제값!AC91)^2</f>
        <v>8952127135.9294853</v>
      </c>
      <c r="AN91" s="3">
        <f>(AD91-실제값!AD91)^2</f>
        <v>4924872347.3223267</v>
      </c>
    </row>
    <row r="92" spans="1:40" x14ac:dyDescent="0.3">
      <c r="A92" s="1">
        <v>88</v>
      </c>
      <c r="B92" s="2">
        <v>1808663.6590712836</v>
      </c>
      <c r="C92" s="2">
        <v>1783608.7477996156</v>
      </c>
      <c r="D92" s="2">
        <v>1765077.1021922762</v>
      </c>
      <c r="E92" s="2">
        <v>1788732.5369726443</v>
      </c>
      <c r="F92" s="2">
        <v>1790412.4795476047</v>
      </c>
      <c r="G92" s="2">
        <v>1812215.3186267894</v>
      </c>
      <c r="H92" s="2">
        <v>1736113.6589503563</v>
      </c>
      <c r="I92" s="2">
        <v>1790647.7620830801</v>
      </c>
      <c r="J92" s="2">
        <v>1727277.8933422486</v>
      </c>
      <c r="K92" s="2">
        <v>1668148.4728756757</v>
      </c>
      <c r="L92" s="2">
        <v>1685637.4730633767</v>
      </c>
      <c r="M92" s="2">
        <v>1637540.6730270928</v>
      </c>
      <c r="N92" s="2">
        <v>1525454.0735628412</v>
      </c>
      <c r="O92" s="2">
        <v>1671818.0031970122</v>
      </c>
      <c r="P92" s="2">
        <v>1512194.4752897725</v>
      </c>
      <c r="Q92" s="2">
        <v>1484603.5872707865</v>
      </c>
      <c r="R92" s="2">
        <v>1482091.7800998995</v>
      </c>
      <c r="S92" s="2">
        <v>1488806.0708406775</v>
      </c>
      <c r="T92" s="2">
        <v>1450559.6338916142</v>
      </c>
      <c r="U92" s="2">
        <v>1446192.6079995122</v>
      </c>
      <c r="V92" s="2">
        <v>1454599.9794107601</v>
      </c>
      <c r="W92" s="8">
        <f>INDEX(전체모델결과!$A$2:$I$910,MATCH(GLM1차!$A92&amp;"_"&amp;GLM1차!W$3,전체모델결과!$A$2:$A$910,0),7)</f>
        <v>1420781.4359195647</v>
      </c>
      <c r="X92" s="8">
        <f>INDEX(전체모델결과!$A$2:$I$910,MATCH(GLM1차!$A92&amp;"_"&amp;GLM1차!X$3,전체모델결과!$A$2:$A$910,0),7)</f>
        <v>1402499.8993335895</v>
      </c>
      <c r="Y92" s="8">
        <f>INDEX(전체모델결과!$A$2:$I$910,MATCH(GLM1차!$A92&amp;"_"&amp;GLM1차!Y$3,전체모델결과!$A$2:$A$910,0),7)</f>
        <v>1384453.5956775271</v>
      </c>
      <c r="Z92" s="8">
        <f>INDEX(전체모델결과!$A$2:$I$910,MATCH(GLM1차!$A92&amp;"_"&amp;GLM1차!Z$3,전체모델결과!$A$2:$A$910,0),7)</f>
        <v>1366639.4981526749</v>
      </c>
      <c r="AA92" s="8">
        <f>INDEX(전체모델결과!$A$2:$I$910,MATCH(GLM1차!$A92&amp;"_"&amp;GLM1차!AA$3,전체모델결과!$A$2:$A$910,0),7)</f>
        <v>1349054.6189068768</v>
      </c>
      <c r="AB92" s="8">
        <f>INDEX(전체모델결과!$A$2:$I$910,MATCH(GLM1차!$A92&amp;"_"&amp;GLM1차!AB$3,전체모델결과!$A$2:$A$910,0),7)</f>
        <v>1331696.0085333753</v>
      </c>
      <c r="AC92" s="8">
        <f>INDEX(전체모델결과!$A$2:$I$910,MATCH(GLM1차!$A92&amp;"_"&amp;GLM1차!AC$3,전체모델결과!$A$2:$A$910,0),7)</f>
        <v>1314560.7555761533</v>
      </c>
      <c r="AD92" s="8">
        <f>INDEX(전체모델결과!$A$2:$I$910,MATCH(GLM1차!$A92&amp;"_"&amp;GLM1차!AD$3,전체모델결과!$A$2:$A$910,0),7)</f>
        <v>1297645.986041599</v>
      </c>
      <c r="AE92" s="8">
        <f>INDEX(전체모델결과!$A$2:$I$910,MATCH(GLM1차!$A92&amp;"_"&amp;GLM1차!AE$3,전체모델결과!$A$2:$A$910,0),7)</f>
        <v>1280948.8629164533</v>
      </c>
      <c r="AG92" s="3">
        <f>(W92-실제값!W92)^2</f>
        <v>806955590.41923964</v>
      </c>
      <c r="AH92" s="3">
        <f>(X92-실제값!X92)^2</f>
        <v>47328648.398344174</v>
      </c>
      <c r="AI92" s="3">
        <f>(Y92-실제값!Y92)^2</f>
        <v>917994105.69771743</v>
      </c>
      <c r="AJ92" s="3">
        <f>(Z92-실제값!Z92)^2</f>
        <v>2222117503.5840354</v>
      </c>
      <c r="AK92" s="3">
        <f>(AA92-실제값!AA92)^2</f>
        <v>336333394.41172844</v>
      </c>
      <c r="AL92" s="3">
        <f>(AB92-실제값!AB92)^2</f>
        <v>7659224286.0022173</v>
      </c>
      <c r="AM92" s="3">
        <f>(AC92-실제값!AC92)^2</f>
        <v>2072262940.5910292</v>
      </c>
      <c r="AN92" s="3">
        <f>(AD92-실제값!AD92)^2</f>
        <v>8079195576.126771</v>
      </c>
    </row>
    <row r="93" spans="1:40" x14ac:dyDescent="0.3">
      <c r="A93" s="1">
        <v>89</v>
      </c>
      <c r="B93" s="2">
        <v>1942324.9250735538</v>
      </c>
      <c r="C93" s="2">
        <v>1948539.9186725535</v>
      </c>
      <c r="D93" s="2">
        <v>1944107.0834063657</v>
      </c>
      <c r="E93" s="2">
        <v>1957157.6232977905</v>
      </c>
      <c r="F93" s="2">
        <v>2009504.6083810811</v>
      </c>
      <c r="G93" s="2">
        <v>1968439.0225017429</v>
      </c>
      <c r="H93" s="2">
        <v>1991704.6913881018</v>
      </c>
      <c r="I93" s="2">
        <v>1959211.1290721737</v>
      </c>
      <c r="J93" s="2">
        <v>1940095.9582090974</v>
      </c>
      <c r="K93" s="2">
        <v>1848429.3198433227</v>
      </c>
      <c r="L93" s="2">
        <v>1852923.3665342839</v>
      </c>
      <c r="M93" s="2">
        <v>1808479.3456090176</v>
      </c>
      <c r="N93" s="2">
        <v>1769119.7264597809</v>
      </c>
      <c r="O93" s="2">
        <v>1709363.5083238778</v>
      </c>
      <c r="P93" s="2">
        <v>1790722.2658952118</v>
      </c>
      <c r="Q93" s="2">
        <v>1687180.6397913219</v>
      </c>
      <c r="R93" s="2">
        <v>1637975.0292375295</v>
      </c>
      <c r="S93" s="2">
        <v>1636883.8091795139</v>
      </c>
      <c r="T93" s="2">
        <v>1658614.4523137007</v>
      </c>
      <c r="U93" s="2">
        <v>1597029.0464013049</v>
      </c>
      <c r="V93" s="2">
        <v>1617227.7774652713</v>
      </c>
      <c r="W93" s="8">
        <f>INDEX(전체모델결과!$A$2:$I$910,MATCH(GLM1차!$A93&amp;"_"&amp;GLM1차!W$3,전체모델결과!$A$2:$A$910,0),7)</f>
        <v>1597094.7698181469</v>
      </c>
      <c r="X93" s="8">
        <f>INDEX(전체모델결과!$A$2:$I$910,MATCH(GLM1차!$A93&amp;"_"&amp;GLM1차!X$3,전체모델결과!$A$2:$A$910,0),7)</f>
        <v>1578396.0155805075</v>
      </c>
      <c r="Y93" s="8">
        <f>INDEX(전체모델결과!$A$2:$I$910,MATCH(GLM1차!$A93&amp;"_"&amp;GLM1차!Y$3,전체모델결과!$A$2:$A$910,0),7)</f>
        <v>1559916.1859907019</v>
      </c>
      <c r="Z93" s="8">
        <f>INDEX(전체모델결과!$A$2:$I$910,MATCH(GLM1차!$A93&amp;"_"&amp;GLM1차!Z$3,전체모델결과!$A$2:$A$910,0),7)</f>
        <v>1541652.7178832474</v>
      </c>
      <c r="AA93" s="8">
        <f>INDEX(전체모델결과!$A$2:$I$910,MATCH(GLM1차!$A93&amp;"_"&amp;GLM1차!AA$3,전체모델결과!$A$2:$A$910,0),7)</f>
        <v>1523603.0781021581</v>
      </c>
      <c r="AB93" s="8">
        <f>INDEX(전체모델결과!$A$2:$I$910,MATCH(GLM1차!$A93&amp;"_"&amp;GLM1차!AB$3,전체모델결과!$A$2:$A$910,0),7)</f>
        <v>1505764.7631495725</v>
      </c>
      <c r="AC93" s="8">
        <f>INDEX(전체모델결과!$A$2:$I$910,MATCH(GLM1차!$A93&amp;"_"&amp;GLM1차!AC$3,전체모델결과!$A$2:$A$910,0),7)</f>
        <v>1488135.2988385493</v>
      </c>
      <c r="AD93" s="8">
        <f>INDEX(전체모델결과!$A$2:$I$910,MATCH(GLM1차!$A93&amp;"_"&amp;GLM1차!AD$3,전체모델결과!$A$2:$A$910,0),7)</f>
        <v>1470712.2399498732</v>
      </c>
      <c r="AE93" s="8">
        <f>INDEX(전체모델결과!$A$2:$I$910,MATCH(GLM1차!$A93&amp;"_"&amp;GLM1차!AE$3,전체모델결과!$A$2:$A$910,0),7)</f>
        <v>1453493.1698929134</v>
      </c>
      <c r="AG93" s="3">
        <f>(W93-실제값!W93)^2</f>
        <v>71025196.948842585</v>
      </c>
      <c r="AH93" s="3">
        <f>(X93-실제값!X93)^2</f>
        <v>9093.1647730346413</v>
      </c>
      <c r="AI93" s="3">
        <f>(Y93-실제값!Y93)^2</f>
        <v>543469387.76806819</v>
      </c>
      <c r="AJ93" s="3">
        <f>(Z93-실제값!Z93)^2</f>
        <v>32858882.463127263</v>
      </c>
      <c r="AK93" s="3">
        <f>(AA93-실제값!AA93)^2</f>
        <v>3658770466.2211614</v>
      </c>
      <c r="AL93" s="3">
        <f>(AB93-실제값!AB93)^2</f>
        <v>6470005023.6289339</v>
      </c>
      <c r="AM93" s="3">
        <f>(AC93-실제값!AC93)^2</f>
        <v>11075963769.882572</v>
      </c>
      <c r="AN93" s="3">
        <f>(AD93-실제값!AD93)^2</f>
        <v>3560499133.8931155</v>
      </c>
    </row>
    <row r="94" spans="1:40" x14ac:dyDescent="0.3">
      <c r="A94" s="1">
        <v>90</v>
      </c>
      <c r="B94" s="2">
        <v>2130082.7835800694</v>
      </c>
      <c r="C94" s="2">
        <v>2118467.7957990393</v>
      </c>
      <c r="D94" s="2">
        <v>2200059.5010892842</v>
      </c>
      <c r="E94" s="2">
        <v>2124089.4264245895</v>
      </c>
      <c r="F94" s="2">
        <v>2136681.9587270315</v>
      </c>
      <c r="G94" s="2">
        <v>2178519.2698240913</v>
      </c>
      <c r="H94" s="2">
        <v>2112415.3581117946</v>
      </c>
      <c r="I94" s="2">
        <v>2197101.5548947905</v>
      </c>
      <c r="J94" s="2">
        <v>2128614.5357840229</v>
      </c>
      <c r="K94" s="2">
        <v>2068981.9336800843</v>
      </c>
      <c r="L94" s="2">
        <v>2053661.9533457758</v>
      </c>
      <c r="M94" s="2">
        <v>1982728.2571296841</v>
      </c>
      <c r="N94" s="2">
        <v>1975515.8711169055</v>
      </c>
      <c r="O94" s="2">
        <v>1986329.9640620418</v>
      </c>
      <c r="P94" s="2">
        <v>1831676.1042354638</v>
      </c>
      <c r="Q94" s="2">
        <v>2023529.678853954</v>
      </c>
      <c r="R94" s="2">
        <v>1886639.5102374451</v>
      </c>
      <c r="S94" s="2">
        <v>1827182.1336014881</v>
      </c>
      <c r="T94" s="2">
        <v>1848082.606835556</v>
      </c>
      <c r="U94" s="2">
        <v>1811989.3160551218</v>
      </c>
      <c r="V94" s="2">
        <v>1795666.9945814593</v>
      </c>
      <c r="W94" s="8">
        <f>INDEX(전체모델결과!$A$2:$I$910,MATCH(GLM1차!$A94&amp;"_"&amp;GLM1차!W$3,전체모델결과!$A$2:$A$910,0),7)</f>
        <v>1807805.1837537535</v>
      </c>
      <c r="X94" s="8">
        <f>INDEX(전체모델결과!$A$2:$I$910,MATCH(GLM1차!$A94&amp;"_"&amp;GLM1차!X$3,전체모델결과!$A$2:$A$910,0),7)</f>
        <v>1789958.2414612849</v>
      </c>
      <c r="Y94" s="8">
        <f>INDEX(전체모델결과!$A$2:$I$910,MATCH(GLM1차!$A94&amp;"_"&amp;GLM1차!Y$3,전체모델결과!$A$2:$A$910,0),7)</f>
        <v>1772287.4870413002</v>
      </c>
      <c r="Z94" s="8">
        <f>INDEX(전체모델결과!$A$2:$I$910,MATCH(GLM1차!$A94&amp;"_"&amp;GLM1차!Z$3,전체모델결과!$A$2:$A$910,0),7)</f>
        <v>1754791.1811388994</v>
      </c>
      <c r="AA94" s="8">
        <f>INDEX(전체모델결과!$A$2:$I$910,MATCH(GLM1차!$A94&amp;"_"&amp;GLM1차!AA$3,전체모델결과!$A$2:$A$910,0),7)</f>
        <v>1737467.6015703918</v>
      </c>
      <c r="AB94" s="8">
        <f>INDEX(전체모델결과!$A$2:$I$910,MATCH(GLM1차!$A94&amp;"_"&amp;GLM1차!AB$3,전체모델결과!$A$2:$A$910,0),7)</f>
        <v>1720315.0431537407</v>
      </c>
      <c r="AC94" s="8">
        <f>INDEX(전체모델결과!$A$2:$I$910,MATCH(GLM1차!$A94&amp;"_"&amp;GLM1차!AC$3,전체모델결과!$A$2:$A$910,0),7)</f>
        <v>1703331.8175407466</v>
      </c>
      <c r="AD94" s="8">
        <f>INDEX(전체모델결과!$A$2:$I$910,MATCH(GLM1차!$A94&amp;"_"&amp;GLM1차!AD$3,전체모델결과!$A$2:$A$910,0),7)</f>
        <v>1686516.253050853</v>
      </c>
      <c r="AE94" s="8">
        <f>INDEX(전체모델결과!$A$2:$I$910,MATCH(GLM1차!$A94&amp;"_"&amp;GLM1차!AE$3,전체모델결과!$A$2:$A$910,0),7)</f>
        <v>1669866.6945066017</v>
      </c>
      <c r="AG94" s="3">
        <f>(W94-실제값!W94)^2</f>
        <v>257419768.34953475</v>
      </c>
      <c r="AH94" s="3">
        <f>(X94-실제값!X94)^2</f>
        <v>99558897.465504944</v>
      </c>
      <c r="AI94" s="3">
        <f>(Y94-실제값!Y94)^2</f>
        <v>1276740655.5631211</v>
      </c>
      <c r="AJ94" s="3">
        <f>(Z94-실제값!Z94)^2</f>
        <v>6476771251.6804695</v>
      </c>
      <c r="AK94" s="3">
        <f>(AA94-실제값!AA94)^2</f>
        <v>382018075.39214092</v>
      </c>
      <c r="AL94" s="3">
        <f>(AB94-실제값!AB94)^2</f>
        <v>21063018313.738274</v>
      </c>
      <c r="AM94" s="3">
        <f>(AC94-실제값!AC94)^2</f>
        <v>11302541293.547569</v>
      </c>
      <c r="AN94" s="3">
        <f>(AD94-실제값!AD94)^2</f>
        <v>18846834485.430626</v>
      </c>
    </row>
    <row r="95" spans="1:40" x14ac:dyDescent="0.3">
      <c r="A95" s="1">
        <v>91</v>
      </c>
      <c r="B95" s="2">
        <v>2311272.6499667009</v>
      </c>
      <c r="C95" s="2">
        <v>2337145.9454592089</v>
      </c>
      <c r="D95" s="2">
        <v>2314525.8627975699</v>
      </c>
      <c r="E95" s="2">
        <v>2356334.7323225322</v>
      </c>
      <c r="F95" s="2">
        <v>2372267.2950171032</v>
      </c>
      <c r="G95" s="2">
        <v>2345532.9344059196</v>
      </c>
      <c r="H95" s="2">
        <v>2375208.5086987084</v>
      </c>
      <c r="I95" s="2">
        <v>2315420.2378163841</v>
      </c>
      <c r="J95" s="2">
        <v>2398932.2232370279</v>
      </c>
      <c r="K95" s="2">
        <v>2226439.4617678695</v>
      </c>
      <c r="L95" s="2">
        <v>2319402.8113799519</v>
      </c>
      <c r="M95" s="2">
        <v>2218426.6986588561</v>
      </c>
      <c r="N95" s="2">
        <v>2162891.0766371246</v>
      </c>
      <c r="O95" s="2">
        <v>2197603.1751263244</v>
      </c>
      <c r="P95" s="2">
        <v>2107534.402964334</v>
      </c>
      <c r="Q95" s="2">
        <v>2021619.7067245052</v>
      </c>
      <c r="R95" s="2">
        <v>2236006.5230993982</v>
      </c>
      <c r="S95" s="2">
        <v>2093209.0651378618</v>
      </c>
      <c r="T95" s="2">
        <v>2004187.461728513</v>
      </c>
      <c r="U95" s="2">
        <v>2015291.7418096995</v>
      </c>
      <c r="V95" s="2">
        <v>2047488.7332201274</v>
      </c>
      <c r="W95" s="8">
        <f>INDEX(전체모델결과!$A$2:$I$910,MATCH(GLM1차!$A95&amp;"_"&amp;GLM1차!W$3,전체모델결과!$A$2:$A$910,0),7)</f>
        <v>2030913.9504577739</v>
      </c>
      <c r="X95" s="8">
        <f>INDEX(전체모델결과!$A$2:$I$910,MATCH(GLM1차!$A95&amp;"_"&amp;GLM1차!X$3,전체모델결과!$A$2:$A$910,0),7)</f>
        <v>2014160.075146131</v>
      </c>
      <c r="Y95" s="8">
        <f>INDEX(전체모델결과!$A$2:$I$910,MATCH(GLM1차!$A95&amp;"_"&amp;GLM1차!Y$3,전체모델결과!$A$2:$A$910,0),7)</f>
        <v>1997544.4096970523</v>
      </c>
      <c r="Z95" s="8">
        <f>INDEX(전체모델결과!$A$2:$I$910,MATCH(GLM1차!$A95&amp;"_"&amp;GLM1차!Z$3,전체모델결과!$A$2:$A$910,0),7)</f>
        <v>1981065.8139584244</v>
      </c>
      <c r="AA95" s="8">
        <f>INDEX(전체모델결과!$A$2:$I$910,MATCH(GLM1차!$A95&amp;"_"&amp;GLM1차!AA$3,전체모델결과!$A$2:$A$910,0),7)</f>
        <v>1964723.1571837557</v>
      </c>
      <c r="AB95" s="8">
        <f>INDEX(전체모델결과!$A$2:$I$910,MATCH(GLM1차!$A95&amp;"_"&amp;GLM1차!AB$3,전체모델결과!$A$2:$A$910,0),7)</f>
        <v>1948515.3179545652</v>
      </c>
      <c r="AC95" s="8">
        <f>INDEX(전체모델결과!$A$2:$I$910,MATCH(GLM1차!$A95&amp;"_"&amp;GLM1차!AC$3,전체모델결과!$A$2:$A$910,0),7)</f>
        <v>1932441.1841034098</v>
      </c>
      <c r="AD95" s="8">
        <f>INDEX(전체모델결과!$A$2:$I$910,MATCH(GLM1차!$A95&amp;"_"&amp;GLM1차!AD$3,전체모델결과!$A$2:$A$910,0),7)</f>
        <v>1916499.6526376179</v>
      </c>
      <c r="AE95" s="8">
        <f>INDEX(전체모델결과!$A$2:$I$910,MATCH(GLM1차!$A95&amp;"_"&amp;GLM1차!AE$3,전체모델결과!$A$2:$A$910,0),7)</f>
        <v>1900689.6296635475</v>
      </c>
      <c r="AG95" s="3">
        <f>(W95-실제값!W95)^2</f>
        <v>3102662019.6863656</v>
      </c>
      <c r="AH95" s="3">
        <f>(X95-실제값!X95)^2</f>
        <v>864219773.26766729</v>
      </c>
      <c r="AI95" s="3">
        <f>(Y95-실제값!Y95)^2</f>
        <v>443318416.89776671</v>
      </c>
      <c r="AJ95" s="3">
        <f>(Z95-실제값!Z95)^2</f>
        <v>7096724300.0663986</v>
      </c>
      <c r="AK95" s="3">
        <f>(AA95-실제값!AA95)^2</f>
        <v>6378504812.488225</v>
      </c>
      <c r="AL95" s="3">
        <f>(AB95-실제값!AB95)^2</f>
        <v>9266044874.0764866</v>
      </c>
      <c r="AM95" s="3">
        <f>(AC95-실제값!AC95)^2</f>
        <v>28584852322.617565</v>
      </c>
      <c r="AN95" s="3">
        <f>(AD95-실제값!AD95)^2</f>
        <v>18150077636.743309</v>
      </c>
    </row>
    <row r="96" spans="1:40" x14ac:dyDescent="0.3">
      <c r="A96" s="1">
        <v>92</v>
      </c>
      <c r="B96" s="2">
        <v>2517517.7606412047</v>
      </c>
      <c r="C96" s="2">
        <v>2552450.0183945904</v>
      </c>
      <c r="D96" s="2">
        <v>2537058.6373705869</v>
      </c>
      <c r="E96" s="2">
        <v>2529560.5977026699</v>
      </c>
      <c r="F96" s="2">
        <v>2646335.4122743998</v>
      </c>
      <c r="G96" s="2">
        <v>2602142.4598064483</v>
      </c>
      <c r="H96" s="2">
        <v>2542746.089642189</v>
      </c>
      <c r="I96" s="2">
        <v>2685667.7093340266</v>
      </c>
      <c r="J96" s="2">
        <v>2559311.3744518054</v>
      </c>
      <c r="K96" s="2">
        <v>2533338.8810306694</v>
      </c>
      <c r="L96" s="2">
        <v>2521706.2079188423</v>
      </c>
      <c r="M96" s="2">
        <v>2496498.9076790158</v>
      </c>
      <c r="N96" s="2">
        <v>2392601.4043129776</v>
      </c>
      <c r="O96" s="2">
        <v>2394212.1065942664</v>
      </c>
      <c r="P96" s="2">
        <v>2385854.7792265373</v>
      </c>
      <c r="Q96" s="2">
        <v>2377777.4758589235</v>
      </c>
      <c r="R96" s="2">
        <v>2297418.3425759086</v>
      </c>
      <c r="S96" s="2">
        <v>2421949.1716170809</v>
      </c>
      <c r="T96" s="2">
        <v>2343847.7745671757</v>
      </c>
      <c r="U96" s="2">
        <v>2222572.9269380574</v>
      </c>
      <c r="V96" s="2">
        <v>2276647.9782397537</v>
      </c>
      <c r="W96" s="8">
        <f>INDEX(전체모델결과!$A$2:$I$910,MATCH(GLM1차!$A96&amp;"_"&amp;GLM1차!W$3,전체모델결과!$A$2:$A$910,0),7)</f>
        <v>2290715.0029547722</v>
      </c>
      <c r="X96" s="8">
        <f>INDEX(전체모델결과!$A$2:$I$910,MATCH(GLM1차!$A96&amp;"_"&amp;GLM1차!X$3,전체모델결과!$A$2:$A$910,0),7)</f>
        <v>2275378.2358404864</v>
      </c>
      <c r="Y96" s="8">
        <f>INDEX(전체모델결과!$A$2:$I$910,MATCH(GLM1차!$A96&amp;"_"&amp;GLM1차!Y$3,전체모델결과!$A$2:$A$910,0),7)</f>
        <v>2260144.1512620919</v>
      </c>
      <c r="Z96" s="8">
        <f>INDEX(전체모델결과!$A$2:$I$910,MATCH(GLM1차!$A96&amp;"_"&amp;GLM1차!Z$3,전체모델결과!$A$2:$A$910,0),7)</f>
        <v>2245012.0617407369</v>
      </c>
      <c r="AA96" s="8">
        <f>INDEX(전체모델결과!$A$2:$I$910,MATCH(GLM1차!$A96&amp;"_"&amp;GLM1차!AA$3,전체모델결과!$A$2:$A$910,0),7)</f>
        <v>2229981.2844003569</v>
      </c>
      <c r="AB96" s="8">
        <f>INDEX(전체모델결과!$A$2:$I$910,MATCH(GLM1차!$A96&amp;"_"&amp;GLM1차!AB$3,전체모델결과!$A$2:$A$910,0),7)</f>
        <v>2215051.1409368715</v>
      </c>
      <c r="AC96" s="8">
        <f>INDEX(전체모델결과!$A$2:$I$910,MATCH(GLM1차!$A96&amp;"_"&amp;GLM1차!AC$3,전체모델결과!$A$2:$A$910,0),7)</f>
        <v>2200220.9575875839</v>
      </c>
      <c r="AD96" s="8">
        <f>INDEX(전체모델결과!$A$2:$I$910,MATCH(GLM1차!$A96&amp;"_"&amp;GLM1차!AD$3,전체모델결과!$A$2:$A$910,0),7)</f>
        <v>2185490.0651007551</v>
      </c>
      <c r="AE96" s="8">
        <f>INDEX(전체모델결과!$A$2:$I$910,MATCH(GLM1차!$A96&amp;"_"&amp;GLM1차!AE$3,전체모델결과!$A$2:$A$910,0),7)</f>
        <v>2170857.7987054153</v>
      </c>
      <c r="AG96" s="3">
        <f>(W96-실제값!W96)^2</f>
        <v>2646168764.7938042</v>
      </c>
      <c r="AH96" s="3">
        <f>(X96-실제값!X96)^2</f>
        <v>944512966.18265283</v>
      </c>
      <c r="AI96" s="3">
        <f>(Y96-실제값!Y96)^2</f>
        <v>5073248021.3710957</v>
      </c>
      <c r="AJ96" s="3">
        <f>(Z96-실제값!Z96)^2</f>
        <v>7181698668.8791761</v>
      </c>
      <c r="AK96" s="3">
        <f>(AA96-실제값!AA96)^2</f>
        <v>12016775061.695908</v>
      </c>
      <c r="AL96" s="3">
        <f>(AB96-실제값!AB96)^2</f>
        <v>36702075562.092537</v>
      </c>
      <c r="AM96" s="3">
        <f>(AC96-실제값!AC96)^2</f>
        <v>18741143690.992603</v>
      </c>
      <c r="AN96" s="3">
        <f>(AD96-실제값!AD96)^2</f>
        <v>50645755372.359291</v>
      </c>
    </row>
    <row r="97" spans="1:40" x14ac:dyDescent="0.3">
      <c r="A97" s="1">
        <v>93</v>
      </c>
      <c r="B97" s="2">
        <v>2944303.8770357538</v>
      </c>
      <c r="C97" s="2">
        <v>2713436.6741866623</v>
      </c>
      <c r="D97" s="2">
        <v>2774084.1605798332</v>
      </c>
      <c r="E97" s="2">
        <v>2765735.4914639839</v>
      </c>
      <c r="F97" s="2">
        <v>2823759.345701267</v>
      </c>
      <c r="G97" s="2">
        <v>2933510.4070545277</v>
      </c>
      <c r="H97" s="2">
        <v>2826734.8167905547</v>
      </c>
      <c r="I97" s="2">
        <v>2864838.4240700249</v>
      </c>
      <c r="J97" s="2">
        <v>2870806.2878158796</v>
      </c>
      <c r="K97" s="2">
        <v>2701196.3762005363</v>
      </c>
      <c r="L97" s="2">
        <v>2864174.087835751</v>
      </c>
      <c r="M97" s="2">
        <v>2698528.5111546363</v>
      </c>
      <c r="N97" s="2">
        <v>2720402.101274346</v>
      </c>
      <c r="O97" s="2">
        <v>2683322.5172037776</v>
      </c>
      <c r="P97" s="2">
        <v>2586484.083576648</v>
      </c>
      <c r="Q97" s="2">
        <v>2649473.4185347497</v>
      </c>
      <c r="R97" s="2">
        <v>2594197.719339279</v>
      </c>
      <c r="S97" s="2">
        <v>2506009.4525124915</v>
      </c>
      <c r="T97" s="2">
        <v>2738253.1208555773</v>
      </c>
      <c r="U97" s="2">
        <v>2600475.5889004427</v>
      </c>
      <c r="V97" s="2">
        <v>2509678.8233336322</v>
      </c>
      <c r="W97" s="8">
        <f>INDEX(전체모델결과!$A$2:$I$910,MATCH(GLM1차!$A97&amp;"_"&amp;GLM1차!W$3,전체모델결과!$A$2:$A$910,0),7)</f>
        <v>2563131.7339981552</v>
      </c>
      <c r="X97" s="8">
        <f>INDEX(전체모델결과!$A$2:$I$910,MATCH(GLM1차!$A97&amp;"_"&amp;GLM1차!X$3,전체모델결과!$A$2:$A$910,0),7)</f>
        <v>2548458.1135611865</v>
      </c>
      <c r="Y97" s="8">
        <f>INDEX(전체모델결과!$A$2:$I$910,MATCH(GLM1차!$A97&amp;"_"&amp;GLM1차!Y$3,전체모델결과!$A$2:$A$910,0),7)</f>
        <v>2533868.4978337148</v>
      </c>
      <c r="Z97" s="8">
        <f>INDEX(전체모델결과!$A$2:$I$910,MATCH(GLM1차!$A97&amp;"_"&amp;GLM1차!Z$3,전체모델결과!$A$2:$A$910,0),7)</f>
        <v>2519362.4058989054</v>
      </c>
      <c r="AA97" s="8">
        <f>INDEX(전체모델결과!$A$2:$I$910,MATCH(GLM1차!$A97&amp;"_"&amp;GLM1차!AA$3,전체모델결과!$A$2:$A$910,0),7)</f>
        <v>2504939.3595931027</v>
      </c>
      <c r="AB97" s="8">
        <f>INDEX(전체모델결과!$A$2:$I$910,MATCH(GLM1차!$A97&amp;"_"&amp;GLM1차!AB$3,전체모델결과!$A$2:$A$910,0),7)</f>
        <v>2490598.8834900782</v>
      </c>
      <c r="AC97" s="8">
        <f>INDEX(전체모델결과!$A$2:$I$910,MATCH(GLM1차!$A97&amp;"_"&amp;GLM1차!AC$3,전체모델결과!$A$2:$A$910,0),7)</f>
        <v>2476340.5048853764</v>
      </c>
      <c r="AD97" s="8">
        <f>INDEX(전체모델결과!$A$2:$I$910,MATCH(GLM1차!$A97&amp;"_"&amp;GLM1차!AD$3,전체모델결과!$A$2:$A$910,0),7)</f>
        <v>2462163.7537806998</v>
      </c>
      <c r="AE97" s="8">
        <f>INDEX(전체모델결과!$A$2:$I$910,MATCH(GLM1차!$A97&amp;"_"&amp;GLM1차!AE$3,전체모델결과!$A$2:$A$910,0),7)</f>
        <v>2448068.1628684513</v>
      </c>
      <c r="AG97" s="3">
        <f>(W97-실제값!W97)^2</f>
        <v>4852799897.0467997</v>
      </c>
      <c r="AH97" s="3">
        <f>(X97-실제값!X97)^2</f>
        <v>2980084773.8868322</v>
      </c>
      <c r="AI97" s="3">
        <f>(Y97-실제값!Y97)^2</f>
        <v>7840229898.7464991</v>
      </c>
      <c r="AJ97" s="3">
        <f>(Z97-실제값!Z97)^2</f>
        <v>9311069732.7877865</v>
      </c>
      <c r="AK97" s="3">
        <f>(AA97-실제값!AA97)^2</f>
        <v>6506044560.3949137</v>
      </c>
      <c r="AL97" s="3">
        <f>(AB97-실제값!AB97)^2</f>
        <v>48513489935.755844</v>
      </c>
      <c r="AM97" s="3">
        <f>(AC97-실제값!AC97)^2</f>
        <v>28357722540.505684</v>
      </c>
      <c r="AN97" s="3">
        <f>(AD97-실제값!AD97)^2</f>
        <v>28596654166.246567</v>
      </c>
    </row>
    <row r="98" spans="1:40" x14ac:dyDescent="0.3">
      <c r="A98" s="1">
        <v>94</v>
      </c>
      <c r="B98" s="2">
        <v>2769093.017030871</v>
      </c>
      <c r="C98" s="2">
        <v>3153079.4567522448</v>
      </c>
      <c r="D98" s="2">
        <v>3012001.7513043149</v>
      </c>
      <c r="E98" s="2">
        <v>3040764.6815022635</v>
      </c>
      <c r="F98" s="2">
        <v>3061207.3428740026</v>
      </c>
      <c r="G98" s="2">
        <v>3092786.8657345516</v>
      </c>
      <c r="H98" s="2">
        <v>3159365.1804006407</v>
      </c>
      <c r="I98" s="2">
        <v>3189926.9395513246</v>
      </c>
      <c r="J98" s="2">
        <v>3067748.3700874122</v>
      </c>
      <c r="K98" s="2">
        <v>3110890.3355279323</v>
      </c>
      <c r="L98" s="2">
        <v>3083526.4679445135</v>
      </c>
      <c r="M98" s="2">
        <v>3069225.0780272773</v>
      </c>
      <c r="N98" s="2">
        <v>2946422.8548574816</v>
      </c>
      <c r="O98" s="2">
        <v>3029463.3760081059</v>
      </c>
      <c r="P98" s="2">
        <v>2866544.2669846546</v>
      </c>
      <c r="Q98" s="2">
        <v>2874498.0173262954</v>
      </c>
      <c r="R98" s="2">
        <v>2928649.3067806512</v>
      </c>
      <c r="S98" s="2">
        <v>2903958.5554643967</v>
      </c>
      <c r="T98" s="2">
        <v>2749857.8679843228</v>
      </c>
      <c r="U98" s="2">
        <v>2943270.686644746</v>
      </c>
      <c r="V98" s="2">
        <v>2878502.965333153</v>
      </c>
      <c r="W98" s="8">
        <f>INDEX(전체모델결과!$A$2:$I$910,MATCH(GLM1차!$A98&amp;"_"&amp;GLM1차!W$3,전체모델결과!$A$2:$A$910,0),7)</f>
        <v>2888479.3053866895</v>
      </c>
      <c r="X98" s="8">
        <f>INDEX(전체모델결과!$A$2:$I$910,MATCH(GLM1차!$A98&amp;"_"&amp;GLM1차!X$3,전체모델결과!$A$2:$A$910,0),7)</f>
        <v>2878889.7257673522</v>
      </c>
      <c r="Y98" s="8">
        <f>INDEX(전체모델결과!$A$2:$I$910,MATCH(GLM1차!$A98&amp;"_"&amp;GLM1차!Y$3,전체모델결과!$A$2:$A$910,0),7)</f>
        <v>2869331.9829823915</v>
      </c>
      <c r="Z98" s="8">
        <f>INDEX(전체모델결과!$A$2:$I$910,MATCH(GLM1차!$A98&amp;"_"&amp;GLM1차!Z$3,전체모델결과!$A$2:$A$910,0),7)</f>
        <v>2859805.9713354199</v>
      </c>
      <c r="AA98" s="8">
        <f>INDEX(전체모델결과!$A$2:$I$910,MATCH(GLM1차!$A98&amp;"_"&amp;GLM1차!AA$3,전체모델결과!$A$2:$A$910,0),7)</f>
        <v>2850311.585480955</v>
      </c>
      <c r="AB98" s="8">
        <f>INDEX(전체모델결과!$A$2:$I$910,MATCH(GLM1차!$A98&amp;"_"&amp;GLM1차!AB$3,전체모델결과!$A$2:$A$910,0),7)</f>
        <v>2840848.7204232258</v>
      </c>
      <c r="AC98" s="8">
        <f>INDEX(전체모델결과!$A$2:$I$910,MATCH(GLM1차!$A98&amp;"_"&amp;GLM1차!AC$3,전체모델결과!$A$2:$A$910,0),7)</f>
        <v>2831417.27151507</v>
      </c>
      <c r="AD98" s="8">
        <f>INDEX(전체모델결과!$A$2:$I$910,MATCH(GLM1차!$A98&amp;"_"&amp;GLM1차!AD$3,전체모델결과!$A$2:$A$910,0),7)</f>
        <v>2822017.1344567481</v>
      </c>
      <c r="AE98" s="8">
        <f>INDEX(전체모델결과!$A$2:$I$910,MATCH(GLM1차!$A98&amp;"_"&amp;GLM1차!AE$3,전체모델결과!$A$2:$A$910,0),7)</f>
        <v>2812648.2052947599</v>
      </c>
      <c r="AG98" s="3">
        <f>(W98-실제값!W98)^2</f>
        <v>37009424882.142357</v>
      </c>
      <c r="AH98" s="3">
        <f>(X98-실제값!X98)^2</f>
        <v>12383261791.920565</v>
      </c>
      <c r="AI98" s="3">
        <f>(Y98-실제값!Y98)^2</f>
        <v>18077831191.2006</v>
      </c>
      <c r="AJ98" s="3">
        <f>(Z98-실제값!Z98)^2</f>
        <v>44509940074.60894</v>
      </c>
      <c r="AK98" s="3">
        <f>(AA98-실제값!AA98)^2</f>
        <v>30106509350.640377</v>
      </c>
      <c r="AL98" s="3">
        <f>(AB98-실제값!AB98)^2</f>
        <v>91551775019.227127</v>
      </c>
      <c r="AM98" s="3">
        <f>(AC98-실제값!AC98)^2</f>
        <v>44933121110.490723</v>
      </c>
      <c r="AN98" s="3">
        <f>(AD98-실제값!AD98)^2</f>
        <v>129768441292.23471</v>
      </c>
    </row>
    <row r="99" spans="1:40" x14ac:dyDescent="0.3">
      <c r="A99" s="1">
        <v>95</v>
      </c>
      <c r="B99" s="2">
        <v>3560124.6704836818</v>
      </c>
      <c r="C99" s="2">
        <v>2965675.3578777649</v>
      </c>
      <c r="D99" s="2">
        <v>3381396.3055607593</v>
      </c>
      <c r="E99" s="2">
        <v>3219657.392248332</v>
      </c>
      <c r="F99" s="2">
        <v>3394446.1424267557</v>
      </c>
      <c r="G99" s="2">
        <v>3338249.4746879502</v>
      </c>
      <c r="H99" s="2">
        <v>3348204.8772847988</v>
      </c>
      <c r="I99" s="2">
        <v>3438366.9936317145</v>
      </c>
      <c r="J99" s="2">
        <v>3379403.1574517232</v>
      </c>
      <c r="K99" s="2">
        <v>3239487.7779608844</v>
      </c>
      <c r="L99" s="2">
        <v>3407942.0251006498</v>
      </c>
      <c r="M99" s="2">
        <v>3257625.2033767812</v>
      </c>
      <c r="N99" s="2">
        <v>3378760.2984945863</v>
      </c>
      <c r="O99" s="2">
        <v>3236468.6953469114</v>
      </c>
      <c r="P99" s="2">
        <v>3215177.1374766026</v>
      </c>
      <c r="Q99" s="2">
        <v>3149823.2237252844</v>
      </c>
      <c r="R99" s="2">
        <v>3107193.0919287759</v>
      </c>
      <c r="S99" s="2">
        <v>3220896.1337410444</v>
      </c>
      <c r="T99" s="2">
        <v>3189817.0079126968</v>
      </c>
      <c r="U99" s="2">
        <v>2967451.2640849669</v>
      </c>
      <c r="V99" s="2">
        <v>3338070.3182099401</v>
      </c>
      <c r="W99" s="8">
        <f>INDEX(전체모델결과!$A$2:$I$910,MATCH(GLM1차!$A99&amp;"_"&amp;GLM1차!W$3,전체모델결과!$A$2:$A$910,0),7)</f>
        <v>3166918.4071949604</v>
      </c>
      <c r="X99" s="8">
        <f>INDEX(전체모델결과!$A$2:$I$910,MATCH(GLM1차!$A99&amp;"_"&amp;GLM1차!X$3,전체모델결과!$A$2:$A$910,0),7)</f>
        <v>3157488.4498501024</v>
      </c>
      <c r="Y99" s="8">
        <f>INDEX(전체모델결과!$A$2:$I$910,MATCH(GLM1차!$A99&amp;"_"&amp;GLM1차!Y$3,전체모델결과!$A$2:$A$910,0),7)</f>
        <v>3148086.5715663619</v>
      </c>
      <c r="Z99" s="8">
        <f>INDEX(전체모델결과!$A$2:$I$910,MATCH(GLM1차!$A99&amp;"_"&amp;GLM1차!Z$3,전체모델결과!$A$2:$A$910,0),7)</f>
        <v>3138712.6887342804</v>
      </c>
      <c r="AA99" s="8">
        <f>INDEX(전체모델결과!$A$2:$I$910,MATCH(GLM1차!$A99&amp;"_"&amp;GLM1차!AA$3,전체모델결과!$A$2:$A$910,0),7)</f>
        <v>3129366.7179933595</v>
      </c>
      <c r="AB99" s="8">
        <f>INDEX(전체모델결과!$A$2:$I$910,MATCH(GLM1차!$A99&amp;"_"&amp;GLM1차!AB$3,전체모델결과!$A$2:$A$910,0),7)</f>
        <v>3120048.5762313022</v>
      </c>
      <c r="AC99" s="8">
        <f>INDEX(전체모델결과!$A$2:$I$910,MATCH(GLM1차!$A99&amp;"_"&amp;GLM1차!AC$3,전체모델결과!$A$2:$A$910,0),7)</f>
        <v>3110758.1805833061</v>
      </c>
      <c r="AD99" s="8">
        <f>INDEX(전체모델결과!$A$2:$I$910,MATCH(GLM1차!$A99&amp;"_"&amp;GLM1차!AD$3,전체모델결과!$A$2:$A$910,0),7)</f>
        <v>3101495.4484313116</v>
      </c>
      <c r="AE99" s="8">
        <f>INDEX(전체모델결과!$A$2:$I$910,MATCH(GLM1차!$A99&amp;"_"&amp;GLM1차!AE$3,전체모델결과!$A$2:$A$910,0),7)</f>
        <v>3092260.2974032499</v>
      </c>
      <c r="AG99" s="3">
        <f>(W99-실제값!W99)^2</f>
        <v>4920440633.8362598</v>
      </c>
      <c r="AH99" s="3">
        <f>(X99-실제값!X99)^2</f>
        <v>15763211139.587761</v>
      </c>
      <c r="AI99" s="3">
        <f>(Y99-실제값!Y99)^2</f>
        <v>12265142673.930593</v>
      </c>
      <c r="AJ99" s="3">
        <f>(Z99-실제값!Z99)^2</f>
        <v>20717935783.461365</v>
      </c>
      <c r="AK99" s="3">
        <f>(AA99-실제값!AA99)^2</f>
        <v>35678285655.277962</v>
      </c>
      <c r="AL99" s="3">
        <f>(AB99-실제값!AB99)^2</f>
        <v>65383688642.236969</v>
      </c>
      <c r="AM99" s="3">
        <f>(AC99-실제값!AC99)^2</f>
        <v>17738359399.697227</v>
      </c>
      <c r="AN99" s="3">
        <f>(AD99-실제값!AD99)^2</f>
        <v>126749177066.83603</v>
      </c>
    </row>
    <row r="100" spans="1:40" x14ac:dyDescent="0.3">
      <c r="A100" s="1">
        <v>96</v>
      </c>
      <c r="B100" s="2">
        <v>3239092.4252441595</v>
      </c>
      <c r="C100" s="2">
        <v>3899595.61300823</v>
      </c>
      <c r="D100" s="2">
        <v>3287535.9863996226</v>
      </c>
      <c r="E100" s="2">
        <v>3715391.0365077108</v>
      </c>
      <c r="F100" s="2">
        <v>3573143.6104839384</v>
      </c>
      <c r="G100" s="2">
        <v>3691904.6500994773</v>
      </c>
      <c r="H100" s="2">
        <v>3698535.257596815</v>
      </c>
      <c r="I100" s="2">
        <v>3682379.8353479058</v>
      </c>
      <c r="J100" s="2">
        <v>3809825.5240834528</v>
      </c>
      <c r="K100" s="2">
        <v>3672704.0757571422</v>
      </c>
      <c r="L100" s="2">
        <v>3562592.7925724043</v>
      </c>
      <c r="M100" s="2">
        <v>3563254.0430939854</v>
      </c>
      <c r="N100" s="2">
        <v>3395711.1898592762</v>
      </c>
      <c r="O100" s="2">
        <v>3510830.8129328084</v>
      </c>
      <c r="P100" s="2">
        <v>3470439.6265570465</v>
      </c>
      <c r="Q100" s="2">
        <v>3538873.4741508132</v>
      </c>
      <c r="R100" s="2">
        <v>3463715.6209761612</v>
      </c>
      <c r="S100" s="2">
        <v>3477721.8371698312</v>
      </c>
      <c r="T100" s="2">
        <v>3482588.0886427835</v>
      </c>
      <c r="U100" s="2">
        <v>3477272.5871455558</v>
      </c>
      <c r="V100" s="2">
        <v>3321966.2317067455</v>
      </c>
      <c r="W100" s="8">
        <f>INDEX(전체모델결과!$A$2:$I$910,MATCH(GLM1차!$A100&amp;"_"&amp;GLM1차!W$3,전체모델결과!$A$2:$A$910,0),7)</f>
        <v>3452200.3969582142</v>
      </c>
      <c r="X100" s="8">
        <f>INDEX(전체모델결과!$A$2:$I$910,MATCH(GLM1차!$A100&amp;"_"&amp;GLM1차!X$3,전체모델결과!$A$2:$A$910,0),7)</f>
        <v>3443543.1194346645</v>
      </c>
      <c r="Y100" s="8">
        <f>INDEX(전체모델결과!$A$2:$I$910,MATCH(GLM1차!$A100&amp;"_"&amp;GLM1차!Y$3,전체모델결과!$A$2:$A$910,0),7)</f>
        <v>3434907.5522539406</v>
      </c>
      <c r="Z100" s="8">
        <f>INDEX(전체모델결과!$A$2:$I$910,MATCH(GLM1차!$A100&amp;"_"&amp;GLM1차!Z$3,전체모델결과!$A$2:$A$910,0),7)</f>
        <v>3426293.640971791</v>
      </c>
      <c r="AA100" s="8">
        <f>INDEX(전체모델결과!$A$2:$I$910,MATCH(GLM1차!$A100&amp;"_"&amp;GLM1차!AA$3,전체모델결과!$A$2:$A$910,0),7)</f>
        <v>3417701.3312804992</v>
      </c>
      <c r="AB100" s="8">
        <f>INDEX(전체모델결과!$A$2:$I$910,MATCH(GLM1차!$A100&amp;"_"&amp;GLM1차!AB$3,전체모델결과!$A$2:$A$910,0),7)</f>
        <v>3409130.5690085315</v>
      </c>
      <c r="AC100" s="8">
        <f>INDEX(전체모델결과!$A$2:$I$910,MATCH(GLM1차!$A100&amp;"_"&amp;GLM1차!AC$3,전체모델결과!$A$2:$A$910,0),7)</f>
        <v>3400581.3001202228</v>
      </c>
      <c r="AD100" s="8">
        <f>INDEX(전체모델결과!$A$2:$I$910,MATCH(GLM1차!$A100&amp;"_"&amp;GLM1차!AD$3,전체모델결과!$A$2:$A$910,0),7)</f>
        <v>3392053.4707153901</v>
      </c>
      <c r="AE100" s="8">
        <f>INDEX(전체모델결과!$A$2:$I$910,MATCH(GLM1차!$A100&amp;"_"&amp;GLM1차!AE$3,전체모델결과!$A$2:$A$910,0),7)</f>
        <v>3383547.0270290454</v>
      </c>
      <c r="AG100" s="3">
        <f>(W100-실제값!W100)^2</f>
        <v>20830110887.970417</v>
      </c>
      <c r="AH100" s="3">
        <f>(X100-실제값!X100)^2</f>
        <v>57775343.682488605</v>
      </c>
      <c r="AI100" s="3">
        <f>(Y100-실제값!Y100)^2</f>
        <v>10218222901.246786</v>
      </c>
      <c r="AJ100" s="3">
        <f>(Z100-실제값!Z100)^2</f>
        <v>16745414781.090429</v>
      </c>
      <c r="AK100" s="3">
        <f>(AA100-실제값!AA100)^2</f>
        <v>7961507258.3580503</v>
      </c>
      <c r="AL100" s="3">
        <f>(AB100-실제값!AB100)^2</f>
        <v>144228365686.95129</v>
      </c>
      <c r="AM100" s="3">
        <f>(AC100-실제값!AC100)^2</f>
        <v>5274900960.9688749</v>
      </c>
      <c r="AN100" s="3">
        <f>(AD100-실제값!AD100)^2</f>
        <v>104870606543.24222</v>
      </c>
    </row>
    <row r="101" spans="1:40" x14ac:dyDescent="0.3">
      <c r="A101" s="1">
        <v>97</v>
      </c>
      <c r="B101" s="2">
        <v>3984277.0848146942</v>
      </c>
      <c r="C101" s="2">
        <v>3549752.6594025549</v>
      </c>
      <c r="D101" s="2">
        <v>4211356.8859157404</v>
      </c>
      <c r="E101" s="2">
        <v>3532878.9401797312</v>
      </c>
      <c r="F101" s="2">
        <v>4074561.3599578985</v>
      </c>
      <c r="G101" s="2">
        <v>3860037.3719741497</v>
      </c>
      <c r="H101" s="2">
        <v>3819982.773471145</v>
      </c>
      <c r="I101" s="2">
        <v>3948744.6139783198</v>
      </c>
      <c r="J101" s="2">
        <v>3846147.0890837759</v>
      </c>
      <c r="K101" s="2">
        <v>3895810.6775177941</v>
      </c>
      <c r="L101" s="2">
        <v>4070285.6910800221</v>
      </c>
      <c r="M101" s="2">
        <v>3858960.7771315281</v>
      </c>
      <c r="N101" s="2">
        <v>3840814.2675975994</v>
      </c>
      <c r="O101" s="2">
        <v>3789162.2417675592</v>
      </c>
      <c r="P101" s="2">
        <v>3813973.1915303976</v>
      </c>
      <c r="Q101" s="2">
        <v>3709066.7068042634</v>
      </c>
      <c r="R101" s="2">
        <v>3848741.556301787</v>
      </c>
      <c r="S101" s="2">
        <v>3799041.85647617</v>
      </c>
      <c r="T101" s="2">
        <v>3729104.7306751478</v>
      </c>
      <c r="U101" s="2">
        <v>3873748.2813292542</v>
      </c>
      <c r="V101" s="2">
        <v>3864064.073597861</v>
      </c>
      <c r="W101" s="8">
        <f>INDEX(전체모델결과!$A$2:$I$910,MATCH(GLM1차!$A101&amp;"_"&amp;GLM1차!W$3,전체모델결과!$A$2:$A$910,0),7)</f>
        <v>3811501.0346070118</v>
      </c>
      <c r="X101" s="8">
        <f>INDEX(전체모델결과!$A$2:$I$910,MATCH(GLM1차!$A101&amp;"_"&amp;GLM1차!X$3,전체모델결과!$A$2:$A$910,0),7)</f>
        <v>3807724.7339389906</v>
      </c>
      <c r="Y101" s="8">
        <f>INDEX(전체모델결과!$A$2:$I$910,MATCH(GLM1차!$A101&amp;"_"&amp;GLM1차!Y$3,전체모델결과!$A$2:$A$910,0),7)</f>
        <v>3803952.17469635</v>
      </c>
      <c r="Z101" s="8">
        <f>INDEX(전체모델결과!$A$2:$I$910,MATCH(GLM1차!$A101&amp;"_"&amp;GLM1차!Z$3,전체모델결과!$A$2:$A$910,0),7)</f>
        <v>3800183.3531722319</v>
      </c>
      <c r="AA101" s="8">
        <f>INDEX(전체모델결과!$A$2:$I$910,MATCH(GLM1차!$A101&amp;"_"&amp;GLM1차!AA$3,전체모델결과!$A$2:$A$910,0),7)</f>
        <v>3796418.2656634226</v>
      </c>
      <c r="AB101" s="8">
        <f>INDEX(전체모델결과!$A$2:$I$910,MATCH(GLM1차!$A101&amp;"_"&amp;GLM1차!AB$3,전체모델결과!$A$2:$A$910,0),7)</f>
        <v>3792656.9084703983</v>
      </c>
      <c r="AC101" s="8">
        <f>INDEX(전체모델결과!$A$2:$I$910,MATCH(GLM1차!$A101&amp;"_"&amp;GLM1차!AC$3,전체모델결과!$A$2:$A$910,0),7)</f>
        <v>3788899.2778972941</v>
      </c>
      <c r="AD101" s="8">
        <f>INDEX(전체모델결과!$A$2:$I$910,MATCH(GLM1차!$A101&amp;"_"&amp;GLM1차!AD$3,전체모델결과!$A$2:$A$910,0),7)</f>
        <v>3785145.3702519136</v>
      </c>
      <c r="AE101" s="8">
        <f>INDEX(전체모델결과!$A$2:$I$910,MATCH(GLM1차!$A101&amp;"_"&amp;GLM1차!AE$3,전체모델결과!$A$2:$A$910,0),7)</f>
        <v>3781395.1818456971</v>
      </c>
      <c r="AG101" s="3">
        <f>(W101-실제값!W101)^2</f>
        <v>78064823719.515991</v>
      </c>
      <c r="AH101" s="3">
        <f>(X101-실제값!X101)^2</f>
        <v>34276148232.551056</v>
      </c>
      <c r="AI101" s="3">
        <f>(Y101-실제값!Y101)^2</f>
        <v>98408048.975826755</v>
      </c>
      <c r="AJ101" s="3">
        <f>(Z101-실제값!Z101)^2</f>
        <v>55194928378.606697</v>
      </c>
      <c r="AK101" s="3">
        <f>(AA101-실제값!AA101)^2</f>
        <v>28111136386.416424</v>
      </c>
      <c r="AL101" s="3">
        <f>(AB101-실제값!AB101)^2</f>
        <v>75358373330.907089</v>
      </c>
      <c r="AM101" s="3">
        <f>(AC101-실제값!AC101)^2</f>
        <v>42826777342.292328</v>
      </c>
      <c r="AN101" s="3">
        <f>(AD101-실제값!AD101)^2</f>
        <v>110910193915.5377</v>
      </c>
    </row>
    <row r="102" spans="1:40" x14ac:dyDescent="0.3">
      <c r="A102" s="1">
        <v>98</v>
      </c>
      <c r="B102" s="2">
        <v>3906888.2036929871</v>
      </c>
      <c r="C102" s="2">
        <v>4193192.1387700494</v>
      </c>
      <c r="D102" s="2">
        <v>3775449.593927213</v>
      </c>
      <c r="E102" s="2">
        <v>4428549.2330899239</v>
      </c>
      <c r="F102" s="2">
        <v>3716929.4440321811</v>
      </c>
      <c r="G102" s="2">
        <v>4424375.6295074578</v>
      </c>
      <c r="H102" s="2">
        <v>4144632.4406091948</v>
      </c>
      <c r="I102" s="2">
        <v>4407844.2436975492</v>
      </c>
      <c r="J102" s="2">
        <v>4218447.1092741238</v>
      </c>
      <c r="K102" s="2">
        <v>4066749.1943723965</v>
      </c>
      <c r="L102" s="2">
        <v>4192840.7331767748</v>
      </c>
      <c r="M102" s="2">
        <v>4212818.6107785171</v>
      </c>
      <c r="N102" s="2">
        <v>4097400.0005838103</v>
      </c>
      <c r="O102" s="2">
        <v>4252143.2033792678</v>
      </c>
      <c r="P102" s="2">
        <v>3828435.0569772627</v>
      </c>
      <c r="Q102" s="2">
        <v>4131393.5030936156</v>
      </c>
      <c r="R102" s="2">
        <v>3932885.9517955105</v>
      </c>
      <c r="S102" s="2">
        <v>4224457.5221009515</v>
      </c>
      <c r="T102" s="2">
        <v>4047534.5102884374</v>
      </c>
      <c r="U102" s="2">
        <v>4093210.3100916892</v>
      </c>
      <c r="V102" s="2">
        <v>4179046.0932919569</v>
      </c>
      <c r="W102" s="8">
        <f>INDEX(전체모델결과!$A$2:$I$910,MATCH(GLM1차!$A102&amp;"_"&amp;GLM1차!W$3,전체모델결과!$A$2:$A$910,0),7)</f>
        <v>4126054.7121884241</v>
      </c>
      <c r="X102" s="8">
        <f>INDEX(전체모델결과!$A$2:$I$910,MATCH(GLM1차!$A102&amp;"_"&amp;GLM1차!X$3,전체모델결과!$A$2:$A$910,0),7)</f>
        <v>4126800.0125917927</v>
      </c>
      <c r="Y102" s="8">
        <f>INDEX(전체모델결과!$A$2:$I$910,MATCH(GLM1차!$A102&amp;"_"&amp;GLM1차!Y$3,전체모델결과!$A$2:$A$910,0),7)</f>
        <v>4127545.4476207928</v>
      </c>
      <c r="Z102" s="8">
        <f>INDEX(전체모델결과!$A$2:$I$910,MATCH(GLM1차!$A102&amp;"_"&amp;GLM1차!Z$3,전체모델결과!$A$2:$A$910,0),7)</f>
        <v>4128291.0172997275</v>
      </c>
      <c r="AA102" s="8">
        <f>INDEX(전체모델결과!$A$2:$I$910,MATCH(GLM1차!$A102&amp;"_"&amp;GLM1차!AA$3,전체모델결과!$A$2:$A$910,0),7)</f>
        <v>4129036.7216529339</v>
      </c>
      <c r="AB102" s="8">
        <f>INDEX(전체모델결과!$A$2:$I$910,MATCH(GLM1차!$A102&amp;"_"&amp;GLM1차!AB$3,전체모델결과!$A$2:$A$910,0),7)</f>
        <v>4129782.5607047239</v>
      </c>
      <c r="AC102" s="8">
        <f>INDEX(전체모델결과!$A$2:$I$910,MATCH(GLM1차!$A102&amp;"_"&amp;GLM1차!AC$3,전체모델결과!$A$2:$A$910,0),7)</f>
        <v>4130528.5344794351</v>
      </c>
      <c r="AD102" s="8">
        <f>INDEX(전체모델결과!$A$2:$I$910,MATCH(GLM1차!$A102&amp;"_"&amp;GLM1차!AD$3,전체모델결과!$A$2:$A$910,0),7)</f>
        <v>4131274.6430014111</v>
      </c>
      <c r="AE102" s="8">
        <f>INDEX(전체모델결과!$A$2:$I$910,MATCH(GLM1차!$A102&amp;"_"&amp;GLM1차!AE$3,전체모델결과!$A$2:$A$910,0),7)</f>
        <v>4132020.8862949768</v>
      </c>
      <c r="AG102" s="3">
        <f>(W102-실제값!W102)^2</f>
        <v>8682735908.4004574</v>
      </c>
      <c r="AH102" s="3">
        <f>(X102-실제값!X102)^2</f>
        <v>34523189171.090538</v>
      </c>
      <c r="AI102" s="3">
        <f>(Y102-실제값!Y102)^2</f>
        <v>30473863209.089882</v>
      </c>
      <c r="AJ102" s="3">
        <f>(Z102-실제값!Z102)^2</f>
        <v>8444045.2327535972</v>
      </c>
      <c r="AK102" s="3">
        <f>(AA102-실제값!AA102)^2</f>
        <v>56743794564.204155</v>
      </c>
      <c r="AL102" s="3">
        <f>(AB102-실제값!AB102)^2</f>
        <v>102476281379.15578</v>
      </c>
      <c r="AM102" s="3">
        <f>(AC102-실제값!AC102)^2</f>
        <v>762597477.41717124</v>
      </c>
      <c r="AN102" s="3">
        <f>(AD102-실제값!AD102)^2</f>
        <v>177860858380.23605</v>
      </c>
    </row>
    <row r="103" spans="1:40" x14ac:dyDescent="0.3">
      <c r="A103" s="1">
        <v>99</v>
      </c>
      <c r="B103" s="2">
        <v>4091565.2423991137</v>
      </c>
      <c r="C103" s="2">
        <v>4150706.6107671382</v>
      </c>
      <c r="D103" s="2">
        <v>4332059.5897393096</v>
      </c>
      <c r="E103" s="2">
        <v>4023260.0803873721</v>
      </c>
      <c r="F103" s="2">
        <v>4995504.0759101287</v>
      </c>
      <c r="G103" s="2">
        <v>4184854.5925712641</v>
      </c>
      <c r="H103" s="2">
        <v>4539578.2318311119</v>
      </c>
      <c r="I103" s="2">
        <v>4436940.2624116009</v>
      </c>
      <c r="J103" s="2">
        <v>4686107.6619677162</v>
      </c>
      <c r="K103" s="2">
        <v>4457735.971456374</v>
      </c>
      <c r="L103" s="2">
        <v>4423185.0180885335</v>
      </c>
      <c r="M103" s="2">
        <v>4374948.4300906174</v>
      </c>
      <c r="N103" s="2">
        <v>4556447.8212626707</v>
      </c>
      <c r="O103" s="2">
        <v>4438670.8419550089</v>
      </c>
      <c r="P103" s="2">
        <v>4421839.3059413889</v>
      </c>
      <c r="Q103" s="2">
        <v>4298726.4840922803</v>
      </c>
      <c r="R103" s="2">
        <v>4543183.3054056205</v>
      </c>
      <c r="S103" s="2">
        <v>4394160.6090466194</v>
      </c>
      <c r="T103" s="2">
        <v>4407655.0466119703</v>
      </c>
      <c r="U103" s="2">
        <v>4336856.9656663993</v>
      </c>
      <c r="V103" s="2">
        <v>4460221.1646299297</v>
      </c>
      <c r="W103" s="8">
        <f>INDEX(전체모델결과!$A$2:$I$910,MATCH(GLM1차!$A103&amp;"_"&amp;GLM1차!W$3,전체모델결과!$A$2:$A$910,0),7)</f>
        <v>4488003.8027082449</v>
      </c>
      <c r="X103" s="8">
        <f>INDEX(전체모델결과!$A$2:$I$910,MATCH(GLM1차!$A103&amp;"_"&amp;GLM1차!X$3,전체모델결과!$A$2:$A$910,0),7)</f>
        <v>4495429.8608766459</v>
      </c>
      <c r="Y103" s="8">
        <f>INDEX(전체모델결과!$A$2:$I$910,MATCH(GLM1차!$A103&amp;"_"&amp;GLM1차!Y$3,전체모델결과!$A$2:$A$910,0),7)</f>
        <v>4502868.2065435378</v>
      </c>
      <c r="Z103" s="8">
        <f>INDEX(전체모델결과!$A$2:$I$910,MATCH(GLM1차!$A103&amp;"_"&amp;GLM1차!Z$3,전체모델결과!$A$2:$A$910,0),7)</f>
        <v>4510318.860040376</v>
      </c>
      <c r="AA103" s="8">
        <f>INDEX(전체모델결과!$A$2:$I$910,MATCH(GLM1차!$A103&amp;"_"&amp;GLM1차!AA$3,전체모델결과!$A$2:$A$910,0),7)</f>
        <v>4517781.8417322626</v>
      </c>
      <c r="AB103" s="8">
        <f>INDEX(전체모델결과!$A$2:$I$910,MATCH(GLM1차!$A103&amp;"_"&amp;GLM1차!AB$3,전체모델결과!$A$2:$A$910,0),7)</f>
        <v>4525257.1720179906</v>
      </c>
      <c r="AC103" s="8">
        <f>INDEX(전체모델결과!$A$2:$I$910,MATCH(GLM1차!$A103&amp;"_"&amp;GLM1차!AC$3,전체모델결과!$A$2:$A$910,0),7)</f>
        <v>4532744.871330129</v>
      </c>
      <c r="AD103" s="8">
        <f>INDEX(전체모델결과!$A$2:$I$910,MATCH(GLM1차!$A103&amp;"_"&amp;GLM1차!AD$3,전체모델결과!$A$2:$A$910,0),7)</f>
        <v>4540244.960135024</v>
      </c>
      <c r="AE103" s="8">
        <f>INDEX(전체모델결과!$A$2:$I$910,MATCH(GLM1차!$A103&amp;"_"&amp;GLM1차!AE$3,전체모델결과!$A$2:$A$910,0),7)</f>
        <v>4547757.4589329176</v>
      </c>
      <c r="AG103" s="3">
        <f>(W103-실제값!W103)^2</f>
        <v>61241220.290150777</v>
      </c>
      <c r="AH103" s="3">
        <f>(X103-실제값!X103)^2</f>
        <v>23262760563.040123</v>
      </c>
      <c r="AI103" s="3">
        <f>(Y103-실제값!Y103)^2</f>
        <v>71465885802.223953</v>
      </c>
      <c r="AJ103" s="3">
        <f>(Z103-실제값!Z103)^2</f>
        <v>9284015732.0403385</v>
      </c>
      <c r="AK103" s="3">
        <f>(AA103-실제값!AA103)^2</f>
        <v>623763036.24537253</v>
      </c>
      <c r="AL103" s="3">
        <f>(AB103-실제값!AB103)^2</f>
        <v>178813731013.64856</v>
      </c>
      <c r="AM103" s="3">
        <f>(AC103-실제값!AC103)^2</f>
        <v>21205734472.187119</v>
      </c>
      <c r="AN103" s="3">
        <f>(AD103-실제값!AD103)^2</f>
        <v>359446000153.05005</v>
      </c>
    </row>
    <row r="104" spans="1:40" x14ac:dyDescent="0.3">
      <c r="A104" s="1">
        <v>100</v>
      </c>
      <c r="B104" s="2">
        <v>4884381.6193316923</v>
      </c>
      <c r="C104" s="2">
        <v>4954719.4456967637</v>
      </c>
      <c r="D104" s="2">
        <v>4959141.5091430517</v>
      </c>
      <c r="E104" s="2">
        <v>5070229.1575536318</v>
      </c>
      <c r="F104" s="2">
        <v>5031278.6558425548</v>
      </c>
      <c r="G104" s="2">
        <v>5299814.5970711494</v>
      </c>
      <c r="H104" s="2">
        <v>5054393.4527214337</v>
      </c>
      <c r="I104" s="2">
        <v>5210661.6986971535</v>
      </c>
      <c r="J104" s="2">
        <v>5184608.6062564282</v>
      </c>
      <c r="K104" s="2">
        <v>5211823.68734306</v>
      </c>
      <c r="L104" s="2">
        <v>5169682.2629130837</v>
      </c>
      <c r="M104" s="2">
        <v>5211276.3832299439</v>
      </c>
      <c r="N104" s="2">
        <v>5195897.4291886277</v>
      </c>
      <c r="O104" s="2">
        <v>5296120.8055185759</v>
      </c>
      <c r="P104" s="2">
        <v>5208663.3911561221</v>
      </c>
      <c r="Q104" s="2">
        <v>5259484.1818489423</v>
      </c>
      <c r="R104" s="2">
        <v>5090995.2361437678</v>
      </c>
      <c r="S104" s="2">
        <v>5257559.7975490075</v>
      </c>
      <c r="T104" s="2">
        <v>5218395.9648242546</v>
      </c>
      <c r="U104" s="2">
        <v>5198031.7028459199</v>
      </c>
      <c r="V104" s="2">
        <v>5286966.9276235402</v>
      </c>
      <c r="W104" s="8">
        <f>INDEX(전체모델결과!$A$2:$I$910,MATCH(GLM1차!$A104&amp;"_"&amp;GLM1차!W$3,전체모델결과!$A$2:$A$910,0),7)</f>
        <v>5308722.157046631</v>
      </c>
      <c r="X104" s="8">
        <f>INDEX(전체모델결과!$A$2:$I$910,MATCH(GLM1차!$A104&amp;"_"&amp;GLM1차!X$3,전체모델결과!$A$2:$A$910,0),7)</f>
        <v>5322989.9922272433</v>
      </c>
      <c r="Y104" s="8">
        <f>INDEX(전체모델결과!$A$2:$I$910,MATCH(GLM1차!$A104&amp;"_"&amp;GLM1차!Y$3,전체모델결과!$A$2:$A$910,0),7)</f>
        <v>5337296.1739467615</v>
      </c>
      <c r="Z104" s="8">
        <f>INDEX(전체모델결과!$A$2:$I$910,MATCH(GLM1차!$A104&amp;"_"&amp;GLM1차!Z$3,전체모델결과!$A$2:$A$910,0),7)</f>
        <v>5351640.8052661559</v>
      </c>
      <c r="AA104" s="8">
        <f>INDEX(전체모델결과!$A$2:$I$910,MATCH(GLM1차!$A104&amp;"_"&amp;GLM1차!AA$3,전체모델결과!$A$2:$A$910,0),7)</f>
        <v>5366023.989523421</v>
      </c>
      <c r="AB104" s="8">
        <f>INDEX(전체모델결과!$A$2:$I$910,MATCH(GLM1차!$A104&amp;"_"&amp;GLM1차!AB$3,전체모델결과!$A$2:$A$910,0),7)</f>
        <v>5380445.8303342182</v>
      </c>
      <c r="AC104" s="8">
        <f>INDEX(전체모델결과!$A$2:$I$910,MATCH(GLM1차!$A104&amp;"_"&amp;GLM1차!AC$3,전체모델결과!$A$2:$A$910,0),7)</f>
        <v>5394906.4315927466</v>
      </c>
      <c r="AD104" s="8">
        <f>INDEX(전체모델결과!$A$2:$I$910,MATCH(GLM1차!$A104&amp;"_"&amp;GLM1차!AD$3,전체모델결과!$A$2:$A$910,0),7)</f>
        <v>5409405.8974724347</v>
      </c>
      <c r="AE104" s="8">
        <f>INDEX(전체모델결과!$A$2:$I$910,MATCH(GLM1차!$A104&amp;"_"&amp;GLM1차!AE$3,전체모델결과!$A$2:$A$910,0),7)</f>
        <v>5423944.332426629</v>
      </c>
      <c r="AG104" s="3">
        <f>(W104-실제값!W104)^2</f>
        <v>24734467593.267967</v>
      </c>
      <c r="AH104" s="3">
        <f>(X104-실제값!X104)^2</f>
        <v>2904552133.651648</v>
      </c>
      <c r="AI104" s="3">
        <f>(Y104-실제값!Y104)^2</f>
        <v>6711356286.4910479</v>
      </c>
      <c r="AJ104" s="3">
        <f>(Z104-실제값!Z104)^2</f>
        <v>62255736512.626213</v>
      </c>
      <c r="AK104" s="3">
        <f>(AA104-실제값!AA104)^2</f>
        <v>3199927566.1611733</v>
      </c>
      <c r="AL104" s="3">
        <f>(AB104-실제값!AB104)^2</f>
        <v>86259377341.197952</v>
      </c>
      <c r="AM104" s="3">
        <f>(AC104-실제값!AC104)^2</f>
        <v>2395713479.6649513</v>
      </c>
      <c r="AN104" s="3">
        <f>(AD104-실제값!AD104)^2</f>
        <v>321124371840.20898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6B87-7E3C-4357-A26B-004554F078D4}">
  <dimension ref="A3:AO104"/>
  <sheetViews>
    <sheetView zoomScale="85" zoomScaleNormal="85" workbookViewId="0"/>
  </sheetViews>
  <sheetFormatPr defaultRowHeight="16.5" x14ac:dyDescent="0.3"/>
  <cols>
    <col min="2" max="31" width="10.875" bestFit="1" customWidth="1"/>
    <col min="33" max="40" width="17.625" bestFit="1" customWidth="1"/>
    <col min="41" max="41" width="9.875" bestFit="1" customWidth="1"/>
  </cols>
  <sheetData>
    <row r="3" spans="1:41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  <c r="AG3" s="8">
        <f>SQRT((1/COUNTA(AG4:AG104))*SUM(AG4:AG104))</f>
        <v>51444.476413969402</v>
      </c>
      <c r="AH3" s="8">
        <f t="shared" ref="AH3:AN3" si="2">SQRT((1/COUNTA(AH4:AH104))*SUM(AH4:AH104))</f>
        <v>58828.612277900334</v>
      </c>
      <c r="AI3" s="8">
        <f t="shared" si="2"/>
        <v>48283.932754072317</v>
      </c>
      <c r="AJ3" s="8">
        <f t="shared" si="2"/>
        <v>49326.196145085305</v>
      </c>
      <c r="AK3" s="8">
        <f t="shared" si="2"/>
        <v>75564.722306065916</v>
      </c>
      <c r="AL3" s="8">
        <f t="shared" si="2"/>
        <v>44827.837246504969</v>
      </c>
      <c r="AM3" s="8">
        <f t="shared" si="2"/>
        <v>91459.550661659901</v>
      </c>
      <c r="AN3" s="8">
        <f t="shared" si="2"/>
        <v>67966.447637331657</v>
      </c>
      <c r="AO3" s="9"/>
    </row>
    <row r="4" spans="1:41" x14ac:dyDescent="0.3">
      <c r="A4" s="1">
        <v>0</v>
      </c>
      <c r="B4" s="2">
        <v>85341.531484750332</v>
      </c>
      <c r="C4" s="2">
        <v>82864.267986240622</v>
      </c>
      <c r="D4" s="2">
        <v>82407.845927963033</v>
      </c>
      <c r="E4" s="2">
        <v>82132.553212313112</v>
      </c>
      <c r="F4" s="2">
        <v>80864.817670861477</v>
      </c>
      <c r="G4" s="2">
        <v>80298.141799750534</v>
      </c>
      <c r="H4" s="2">
        <v>76982.740995390923</v>
      </c>
      <c r="I4" s="2">
        <v>77300.67752203792</v>
      </c>
      <c r="J4" s="2">
        <v>78535.775064002926</v>
      </c>
      <c r="K4" s="2">
        <v>76990.686178311953</v>
      </c>
      <c r="L4" s="2">
        <v>78188.302396087383</v>
      </c>
      <c r="M4" s="2">
        <v>77700.112681907922</v>
      </c>
      <c r="N4" s="2">
        <v>77902.38739901298</v>
      </c>
      <c r="O4" s="2">
        <v>74075.45833448229</v>
      </c>
      <c r="P4" s="2">
        <v>71376.204039593082</v>
      </c>
      <c r="Q4" s="2">
        <v>67454.64892658552</v>
      </c>
      <c r="R4" s="2">
        <v>65865.272021818106</v>
      </c>
      <c r="S4" s="2">
        <v>65109.488117954344</v>
      </c>
      <c r="T4" s="2">
        <v>65312.077764779315</v>
      </c>
      <c r="U4" s="2">
        <v>63885.383413504256</v>
      </c>
      <c r="V4" s="2">
        <v>64045.897014213355</v>
      </c>
      <c r="W4" s="8">
        <f>INDEX(전체모델결과!$A$2:$I$910,MATCH(GLM2차!$A4&amp;"_"&amp;GLM2차!W$3,전체모델결과!$A$2:$A$910,0),8)</f>
        <v>60721.892626357643</v>
      </c>
      <c r="X4" s="8">
        <f>INDEX(전체모델결과!$A$2:$I$910,MATCH(GLM2차!$A4&amp;"_"&amp;GLM2차!X$3,전체모델결과!$A$2:$A$910,0),8)</f>
        <v>59086.553845576054</v>
      </c>
      <c r="Y4" s="8">
        <f>INDEX(전체모델결과!$A$2:$I$910,MATCH(GLM2차!$A4&amp;"_"&amp;GLM2차!Y$3,전체모델결과!$A$2:$A$910,0),8)</f>
        <v>57431.650855964734</v>
      </c>
      <c r="Z4" s="8">
        <f>INDEX(전체모델결과!$A$2:$I$910,MATCH(GLM2차!$A4&amp;"_"&amp;GLM2차!Z$3,전체모델결과!$A$2:$A$910,0),8)</f>
        <v>55761.341947699315</v>
      </c>
      <c r="AA4" s="8">
        <f>INDEX(전체모델결과!$A$2:$I$910,MATCH(GLM2차!$A4&amp;"_"&amp;GLM2차!AA$3,전체모델결과!$A$2:$A$910,0),8)</f>
        <v>54079.717133691513</v>
      </c>
      <c r="AB4" s="8">
        <f>INDEX(전체모델결과!$A$2:$I$910,MATCH(GLM2차!$A4&amp;"_"&amp;GLM2차!AB$3,전체모델결과!$A$2:$A$910,0),8)</f>
        <v>52390.78230491079</v>
      </c>
      <c r="AC4" s="8">
        <f>INDEX(전체모델결과!$A$2:$I$910,MATCH(GLM2차!$A4&amp;"_"&amp;GLM2차!AC$3,전체모델결과!$A$2:$A$910,0),8)</f>
        <v>50698.444313008862</v>
      </c>
      <c r="AD4" s="8">
        <f>INDEX(전체모델결과!$A$2:$I$910,MATCH(GLM2차!$A4&amp;"_"&amp;GLM2차!AD$3,전체모델결과!$A$2:$A$910,0),8)</f>
        <v>49006.49704993052</v>
      </c>
      <c r="AE4" s="8">
        <f>INDEX(전체모델결과!$A$2:$I$910,MATCH(GLM2차!$A4&amp;"_"&amp;GLM2차!AE$3,전체모델결과!$A$2:$A$910,0),8)</f>
        <v>47318.608583730216</v>
      </c>
      <c r="AG4" s="3">
        <f>(W4-실제값!W4)^2</f>
        <v>6801413.8430613577</v>
      </c>
      <c r="AH4" s="3">
        <f>(X4-실제값!X4)^2</f>
        <v>9469229.8325842004</v>
      </c>
      <c r="AI4" s="3">
        <f>(Y4-실제값!Y4)^2</f>
        <v>14563492.790229825</v>
      </c>
      <c r="AJ4" s="3">
        <f>(Z4-실제값!Z4)^2</f>
        <v>20023671.491334122</v>
      </c>
      <c r="AK4" s="3">
        <f>(AA4-실제값!AA4)^2</f>
        <v>7942305.1154633602</v>
      </c>
      <c r="AL4" s="3">
        <f>(AB4-실제값!AB4)^2</f>
        <v>37892622.640451364</v>
      </c>
      <c r="AM4" s="3">
        <f>(AC4-실제값!AC4)^2</f>
        <v>109089444.0091151</v>
      </c>
      <c r="AN4" s="3">
        <f>(AD4-실제값!AD4)^2</f>
        <v>106064290.12841359</v>
      </c>
    </row>
    <row r="5" spans="1:41" x14ac:dyDescent="0.3">
      <c r="A5" s="1">
        <v>1</v>
      </c>
      <c r="B5" s="2">
        <v>6839.3473391891848</v>
      </c>
      <c r="C5" s="2">
        <v>6113.3922204265373</v>
      </c>
      <c r="D5" s="2">
        <v>6058.0622767828045</v>
      </c>
      <c r="E5" s="2">
        <v>5779.5204906106701</v>
      </c>
      <c r="F5" s="2">
        <v>5730.6936102061736</v>
      </c>
      <c r="G5" s="2">
        <v>5648.6255862893622</v>
      </c>
      <c r="H5" s="2">
        <v>5655.5801539449512</v>
      </c>
      <c r="I5" s="2">
        <v>5387.7039021283726</v>
      </c>
      <c r="J5" s="2">
        <v>5230.8413393177916</v>
      </c>
      <c r="K5" s="2">
        <v>5232.455706153658</v>
      </c>
      <c r="L5" s="2">
        <v>5357.3895710613642</v>
      </c>
      <c r="M5" s="2">
        <v>4791.4686565875918</v>
      </c>
      <c r="N5" s="2">
        <v>5180.1515492211547</v>
      </c>
      <c r="O5" s="2">
        <v>5324.8615101887808</v>
      </c>
      <c r="P5" s="2">
        <v>4655.8508500139014</v>
      </c>
      <c r="Q5" s="2">
        <v>4525.9826399602316</v>
      </c>
      <c r="R5" s="2">
        <v>4533.3307549202118</v>
      </c>
      <c r="S5" s="2">
        <v>4432.5984638586669</v>
      </c>
      <c r="T5" s="2">
        <v>4586.2094883306472</v>
      </c>
      <c r="U5" s="2">
        <v>3945.8853297548894</v>
      </c>
      <c r="V5" s="2">
        <v>4520.5009598970873</v>
      </c>
      <c r="W5" s="8">
        <f>INDEX(전체모델결과!$A$2:$I$910,MATCH(GLM2차!$A5&amp;"_"&amp;GLM2차!W$3,전체모델결과!$A$2:$A$910,0),8)</f>
        <v>4234.0903851446164</v>
      </c>
      <c r="X5" s="8">
        <f>INDEX(전체모델결과!$A$2:$I$910,MATCH(GLM2차!$A5&amp;"_"&amp;GLM2차!X$3,전체모델결과!$A$2:$A$910,0),8)</f>
        <v>4173.4308715705292</v>
      </c>
      <c r="Y5" s="8">
        <f>INDEX(전체모델결과!$A$2:$I$910,MATCH(GLM2차!$A5&amp;"_"&amp;GLM2차!Y$3,전체모델결과!$A$2:$A$910,0),8)</f>
        <v>4115.7008960729981</v>
      </c>
      <c r="Z5" s="8">
        <f>INDEX(전체모델결과!$A$2:$I$910,MATCH(GLM2차!$A5&amp;"_"&amp;GLM2차!Z$3,전체모델결과!$A$2:$A$910,0),8)</f>
        <v>4060.8025017989335</v>
      </c>
      <c r="AA5" s="8">
        <f>INDEX(전체모델결과!$A$2:$I$910,MATCH(GLM2차!$A5&amp;"_"&amp;GLM2차!AA$3,전체모델결과!$A$2:$A$910,0),8)</f>
        <v>4008.6432890571814</v>
      </c>
      <c r="AB5" s="8">
        <f>INDEX(전체모델결과!$A$2:$I$910,MATCH(GLM2차!$A5&amp;"_"&amp;GLM2차!AB$3,전체모델결과!$A$2:$A$910,0),8)</f>
        <v>3959.1361572687179</v>
      </c>
      <c r="AC5" s="8">
        <f>INDEX(전체모델결과!$A$2:$I$910,MATCH(GLM2차!$A5&amp;"_"&amp;GLM2차!AC$3,전체모델결과!$A$2:$A$910,0),8)</f>
        <v>3912.1990634778845</v>
      </c>
      <c r="AD5" s="8">
        <f>INDEX(전체모델결과!$A$2:$I$910,MATCH(GLM2차!$A5&amp;"_"&amp;GLM2차!AD$3,전체모델결과!$A$2:$A$910,0),8)</f>
        <v>3867.7547964966943</v>
      </c>
      <c r="AE5" s="8">
        <f>INDEX(전체모델결과!$A$2:$I$910,MATCH(GLM2차!$A5&amp;"_"&amp;GLM2차!AE$3,전체모델결과!$A$2:$A$910,0),8)</f>
        <v>3825.7307658172804</v>
      </c>
      <c r="AG5" s="3">
        <f>(W5-실제값!W5)^2</f>
        <v>1954.2545784604256</v>
      </c>
      <c r="AH5" s="3">
        <f>(X5-실제값!X5)^2</f>
        <v>2989.6902076718143</v>
      </c>
      <c r="AI5" s="3">
        <f>(Y5-실제값!Y5)^2</f>
        <v>409.3311351686948</v>
      </c>
      <c r="AJ5" s="3">
        <f>(Z5-실제값!Z5)^2</f>
        <v>10994.670290683916</v>
      </c>
      <c r="AK5" s="3">
        <f>(AA5-실제값!AA5)^2</f>
        <v>98.204254923443315</v>
      </c>
      <c r="AL5" s="3">
        <f>(AB5-실제값!AB5)^2</f>
        <v>7337.3164274781948</v>
      </c>
      <c r="AM5" s="3">
        <f>(AC5-실제값!AC5)^2</f>
        <v>607396.89843441453</v>
      </c>
      <c r="AN5" s="3">
        <f>(AD5-실제값!AD5)^2</f>
        <v>829117.37721470033</v>
      </c>
    </row>
    <row r="6" spans="1:41" x14ac:dyDescent="0.3">
      <c r="A6" s="1">
        <v>2</v>
      </c>
      <c r="B6" s="2">
        <v>4701.4940093401856</v>
      </c>
      <c r="C6" s="2">
        <v>4388.9051813565648</v>
      </c>
      <c r="D6" s="2">
        <v>4017.3179313606674</v>
      </c>
      <c r="E6" s="2">
        <v>3934.6370084571417</v>
      </c>
      <c r="F6" s="2">
        <v>4100.8502393605186</v>
      </c>
      <c r="G6" s="2">
        <v>3817.3657091481409</v>
      </c>
      <c r="H6" s="2">
        <v>3845.0459203056353</v>
      </c>
      <c r="I6" s="2">
        <v>3693.4859481161875</v>
      </c>
      <c r="J6" s="2">
        <v>3730.3295721305458</v>
      </c>
      <c r="K6" s="2">
        <v>3298.0573417537389</v>
      </c>
      <c r="L6" s="2">
        <v>3661.7913474137176</v>
      </c>
      <c r="M6" s="2">
        <v>3292.6719471249985</v>
      </c>
      <c r="N6" s="2">
        <v>3274.0937446735579</v>
      </c>
      <c r="O6" s="2">
        <v>3330.7342112456454</v>
      </c>
      <c r="P6" s="2">
        <v>3161.5719638882942</v>
      </c>
      <c r="Q6" s="2">
        <v>3153.2965084063339</v>
      </c>
      <c r="R6" s="2">
        <v>3008.5308726296644</v>
      </c>
      <c r="S6" s="2">
        <v>3055.2743898941671</v>
      </c>
      <c r="T6" s="2">
        <v>2891.0371419056823</v>
      </c>
      <c r="U6" s="2">
        <v>2768.6212150301512</v>
      </c>
      <c r="V6" s="2">
        <v>2773.7575549841395</v>
      </c>
      <c r="W6" s="8">
        <f>INDEX(전체모델결과!$A$2:$I$910,MATCH(GLM2차!$A6&amp;"_"&amp;GLM2차!W$3,전체모델결과!$A$2:$A$910,0),8)</f>
        <v>2753.3171792008138</v>
      </c>
      <c r="X6" s="8">
        <f>INDEX(전체모델결과!$A$2:$I$910,MATCH(GLM2차!$A6&amp;"_"&amp;GLM2차!X$3,전체모델결과!$A$2:$A$910,0),8)</f>
        <v>2705.9606969230563</v>
      </c>
      <c r="Y6" s="8">
        <f>INDEX(전체모델결과!$A$2:$I$910,MATCH(GLM2차!$A6&amp;"_"&amp;GLM2차!Y$3,전체모델결과!$A$2:$A$910,0),8)</f>
        <v>2660.8189403268257</v>
      </c>
      <c r="Z6" s="8">
        <f>INDEX(전체모델결과!$A$2:$I$910,MATCH(GLM2차!$A6&amp;"_"&amp;GLM2차!Z$3,전체모델결과!$A$2:$A$910,0),8)</f>
        <v>2617.8078241537951</v>
      </c>
      <c r="AA6" s="8">
        <f>INDEX(전체모델결과!$A$2:$I$910,MATCH(GLM2차!$A6&amp;"_"&amp;GLM2차!AA$3,전체모델결과!$A$2:$A$910,0),8)</f>
        <v>2576.8479821230121</v>
      </c>
      <c r="AB6" s="8">
        <f>INDEX(전체모델결과!$A$2:$I$910,MATCH(GLM2차!$A6&amp;"_"&amp;GLM2차!AB$3,전체모델결과!$A$2:$A$910,0),8)</f>
        <v>2537.8645248243688</v>
      </c>
      <c r="AC6" s="8">
        <f>INDEX(전체모델결과!$A$2:$I$910,MATCH(GLM2차!$A6&amp;"_"&amp;GLM2차!AC$3,전체모델결과!$A$2:$A$910,0),8)</f>
        <v>2500.7868131633927</v>
      </c>
      <c r="AD6" s="8">
        <f>INDEX(전체모델결과!$A$2:$I$910,MATCH(GLM2차!$A6&amp;"_"&amp;GLM2차!AD$3,전체모델결과!$A$2:$A$910,0),8)</f>
        <v>2465.5482463796666</v>
      </c>
      <c r="AE6" s="8">
        <f>INDEX(전체모델결과!$A$2:$I$910,MATCH(GLM2차!$A6&amp;"_"&amp;GLM2차!AE$3,전체모델결과!$A$2:$A$910,0),8)</f>
        <v>2432.0860637894075</v>
      </c>
      <c r="AG6" s="3">
        <f>(W6-실제값!W6)^2</f>
        <v>3777.8737874273124</v>
      </c>
      <c r="AH6" s="3">
        <f>(X6-실제값!X6)^2</f>
        <v>19162.281717699079</v>
      </c>
      <c r="AI6" s="3">
        <f>(Y6-실제값!Y6)^2</f>
        <v>99820.697057003868</v>
      </c>
      <c r="AJ6" s="3">
        <f>(Z6-실제값!Z6)^2</f>
        <v>4867.3511153643612</v>
      </c>
      <c r="AK6" s="3">
        <f>(AA6-실제값!AA6)^2</f>
        <v>1164.2340624758704</v>
      </c>
      <c r="AL6" s="3">
        <f>(AB6-실제값!AB6)^2</f>
        <v>7750.5816461688246</v>
      </c>
      <c r="AM6" s="3">
        <f>(AC6-실제값!AC6)^2</f>
        <v>277655.19371380378</v>
      </c>
      <c r="AN6" s="3">
        <f>(AD6-실제값!AD6)^2</f>
        <v>717498.31010686362</v>
      </c>
    </row>
    <row r="7" spans="1:41" x14ac:dyDescent="0.3">
      <c r="A7" s="1">
        <v>3</v>
      </c>
      <c r="B7" s="2">
        <v>3480.0646490263516</v>
      </c>
      <c r="C7" s="2">
        <v>3559.9939260123269</v>
      </c>
      <c r="D7" s="2">
        <v>3257.8705627879744</v>
      </c>
      <c r="E7" s="2">
        <v>2878.1787173720763</v>
      </c>
      <c r="F7" s="2">
        <v>3056.872830688294</v>
      </c>
      <c r="G7" s="2">
        <v>2854.937044118913</v>
      </c>
      <c r="H7" s="2">
        <v>2889.5161661774723</v>
      </c>
      <c r="I7" s="2">
        <v>2761.4781322092581</v>
      </c>
      <c r="J7" s="2">
        <v>2966.4029470619648</v>
      </c>
      <c r="K7" s="2">
        <v>2517.262391327451</v>
      </c>
      <c r="L7" s="2">
        <v>2557.8871272827364</v>
      </c>
      <c r="M7" s="2">
        <v>2488.3197211743109</v>
      </c>
      <c r="N7" s="2">
        <v>2456.2291815960875</v>
      </c>
      <c r="O7" s="2">
        <v>2541.1579934187316</v>
      </c>
      <c r="P7" s="2">
        <v>2431.8258137174944</v>
      </c>
      <c r="Q7" s="2">
        <v>2434.2643283182406</v>
      </c>
      <c r="R7" s="2">
        <v>2345.6050433959817</v>
      </c>
      <c r="S7" s="2">
        <v>2234.6133356270143</v>
      </c>
      <c r="T7" s="2">
        <v>2117.9377029733291</v>
      </c>
      <c r="U7" s="2">
        <v>2098.8611237298742</v>
      </c>
      <c r="V7" s="2">
        <v>2263.3605235085683</v>
      </c>
      <c r="W7" s="8">
        <f>INDEX(전체모델결과!$A$2:$I$910,MATCH(GLM2차!$A7&amp;"_"&amp;GLM2차!W$3,전체모델결과!$A$2:$A$910,0),8)</f>
        <v>2154.8578931858451</v>
      </c>
      <c r="X7" s="8">
        <f>INDEX(전체모델결과!$A$2:$I$910,MATCH(GLM2차!$A7&amp;"_"&amp;GLM2차!X$3,전체모델결과!$A$2:$A$910,0),8)</f>
        <v>2134.6194578399454</v>
      </c>
      <c r="Y7" s="8">
        <f>INDEX(전체모델결과!$A$2:$I$910,MATCH(GLM2차!$A7&amp;"_"&amp;GLM2차!Y$3,전체모델결과!$A$2:$A$910,0),8)</f>
        <v>2117.1389978457878</v>
      </c>
      <c r="Z7" s="8">
        <f>INDEX(전체모델결과!$A$2:$I$910,MATCH(GLM2차!$A7&amp;"_"&amp;GLM2차!Z$3,전체모델결과!$A$2:$A$910,0),8)</f>
        <v>2102.3516460122428</v>
      </c>
      <c r="AA7" s="8">
        <f>INDEX(전체모델결과!$A$2:$I$910,MATCH(GLM2차!$A7&amp;"_"&amp;GLM2차!AA$3,전체모델결과!$A$2:$A$910,0),8)</f>
        <v>2090.2028025336976</v>
      </c>
      <c r="AB7" s="8">
        <f>INDEX(전체모델결과!$A$2:$I$910,MATCH(GLM2차!$A7&amp;"_"&amp;GLM2차!AB$3,전체모델결과!$A$2:$A$910,0),8)</f>
        <v>2080.6477988733227</v>
      </c>
      <c r="AC7" s="8">
        <f>INDEX(전체모델결과!$A$2:$I$910,MATCH(GLM2차!$A7&amp;"_"&amp;GLM2차!AC$3,전체모델결과!$A$2:$A$910,0),8)</f>
        <v>2073.6516239460475</v>
      </c>
      <c r="AD7" s="8">
        <f>INDEX(전체모델결과!$A$2:$I$910,MATCH(GLM2차!$A7&amp;"_"&amp;GLM2차!AD$3,전체모델결과!$A$2:$A$910,0),8)</f>
        <v>2069.1887102095393</v>
      </c>
      <c r="AE7" s="8">
        <f>INDEX(전체모델결과!$A$2:$I$910,MATCH(GLM2차!$A7&amp;"_"&amp;GLM2차!AE$3,전체모델결과!$A$2:$A$910,0),8)</f>
        <v>2067.2427778851957</v>
      </c>
      <c r="AG7" s="3">
        <f>(W7-실제값!W7)^2</f>
        <v>21144.793770037046</v>
      </c>
      <c r="AH7" s="3">
        <f>(X7-실제값!X7)^2</f>
        <v>14551.203416359482</v>
      </c>
      <c r="AI7" s="3">
        <f>(Y7-실제값!Y7)^2</f>
        <v>8072.9533233333041</v>
      </c>
      <c r="AJ7" s="3">
        <f>(Z7-실제값!Z7)^2</f>
        <v>42083.444473994161</v>
      </c>
      <c r="AK7" s="3">
        <f>(AA7-실제값!AA7)^2</f>
        <v>4594.9547199206918</v>
      </c>
      <c r="AL7" s="3">
        <f>(AB7-실제값!AB7)^2</f>
        <v>3101.8696749741939</v>
      </c>
      <c r="AM7" s="3">
        <f>(AC7-실제값!AC7)^2</f>
        <v>22454.850233126119</v>
      </c>
      <c r="AN7" s="3">
        <f>(AD7-실제값!AD7)^2</f>
        <v>85094.046245826728</v>
      </c>
    </row>
    <row r="8" spans="1:41" x14ac:dyDescent="0.3">
      <c r="A8" s="1">
        <v>4</v>
      </c>
      <c r="B8" s="2">
        <v>2865.8427026107765</v>
      </c>
      <c r="C8" s="2">
        <v>2703.4091441809196</v>
      </c>
      <c r="D8" s="2">
        <v>2468.2281235010496</v>
      </c>
      <c r="E8" s="2">
        <v>2323.5320634907466</v>
      </c>
      <c r="F8" s="2">
        <v>2337.0529384365364</v>
      </c>
      <c r="G8" s="2">
        <v>2141.5737222376642</v>
      </c>
      <c r="H8" s="2">
        <v>2419.0878166418761</v>
      </c>
      <c r="I8" s="2">
        <v>2355.4674648413552</v>
      </c>
      <c r="J8" s="2">
        <v>2212.9446159952267</v>
      </c>
      <c r="K8" s="2">
        <v>2116.0694693553874</v>
      </c>
      <c r="L8" s="2">
        <v>2068.3887615195499</v>
      </c>
      <c r="M8" s="2">
        <v>1936.0089620632887</v>
      </c>
      <c r="N8" s="2">
        <v>2023.4810625596899</v>
      </c>
      <c r="O8" s="2">
        <v>1912.4911044761184</v>
      </c>
      <c r="P8" s="2">
        <v>1792.7049175781317</v>
      </c>
      <c r="Q8" s="2">
        <v>1765.1712896379925</v>
      </c>
      <c r="R8" s="2">
        <v>1794.6428505379117</v>
      </c>
      <c r="S8" s="2">
        <v>1969.0235027825252</v>
      </c>
      <c r="T8" s="2">
        <v>1808.2082589479537</v>
      </c>
      <c r="U8" s="2">
        <v>1886.1796701281767</v>
      </c>
      <c r="V8" s="2">
        <v>1662.5157804811279</v>
      </c>
      <c r="W8" s="8">
        <f>INDEX(전체모델결과!$A$2:$I$910,MATCH(GLM2차!$A8&amp;"_"&amp;GLM2차!W$3,전체모델결과!$A$2:$A$910,0),8)</f>
        <v>1757.9554256385918</v>
      </c>
      <c r="X8" s="8">
        <f>INDEX(전체모델결과!$A$2:$I$910,MATCH(GLM2차!$A8&amp;"_"&amp;GLM2차!X$3,전체모델결과!$A$2:$A$910,0),8)</f>
        <v>1749.7482631219366</v>
      </c>
      <c r="Y8" s="8">
        <f>INDEX(전체모델결과!$A$2:$I$910,MATCH(GLM2차!$A8&amp;"_"&amp;GLM2차!Y$3,전체모델결과!$A$2:$A$910,0),8)</f>
        <v>1744.2110830405895</v>
      </c>
      <c r="Z8" s="8">
        <f>INDEX(전체모델결과!$A$2:$I$910,MATCH(GLM2차!$A8&amp;"_"&amp;GLM2차!Z$3,전체모델결과!$A$2:$A$910,0),8)</f>
        <v>1741.3187283090597</v>
      </c>
      <c r="AA8" s="8">
        <f>INDEX(전체모델결과!$A$2:$I$910,MATCH(GLM2차!$A8&amp;"_"&amp;GLM2차!AA$3,전체모델결과!$A$2:$A$910,0),8)</f>
        <v>1741.0580792049795</v>
      </c>
      <c r="AB8" s="8">
        <f>INDEX(전체모델결과!$A$2:$I$910,MATCH(GLM2차!$A8&amp;"_"&amp;GLM2차!AB$3,전체모델결과!$A$2:$A$910,0),8)</f>
        <v>1743.4279541411679</v>
      </c>
      <c r="AC8" s="8">
        <f>INDEX(전체모델결과!$A$2:$I$910,MATCH(GLM2차!$A8&amp;"_"&amp;GLM2차!AC$3,전체모델결과!$A$2:$A$910,0),8)</f>
        <v>1748.4391007226172</v>
      </c>
      <c r="AD8" s="8">
        <f>INDEX(전체모델결과!$A$2:$I$910,MATCH(GLM2차!$A8&amp;"_"&amp;GLM2차!AD$3,전체모델결과!$A$2:$A$910,0),8)</f>
        <v>1756.1142770286347</v>
      </c>
      <c r="AE8" s="8">
        <f>INDEX(전체모델결과!$A$2:$I$910,MATCH(GLM2차!$A8&amp;"_"&amp;GLM2차!AE$3,전체모델결과!$A$2:$A$910,0),8)</f>
        <v>1766.4884239621226</v>
      </c>
      <c r="AG8" s="3">
        <f>(W8-실제값!W8)^2</f>
        <v>7888.3120079630389</v>
      </c>
      <c r="AH8" s="3">
        <f>(X8-실제값!X8)^2</f>
        <v>25123.500028197232</v>
      </c>
      <c r="AI8" s="3">
        <f>(Y8-실제값!Y8)^2</f>
        <v>3291.4202544905547</v>
      </c>
      <c r="AJ8" s="3">
        <f>(Z8-실제값!Z8)^2</f>
        <v>54668.333630031739</v>
      </c>
      <c r="AK8" s="3">
        <f>(AA8-실제값!AA8)^2</f>
        <v>65835.201933852397</v>
      </c>
      <c r="AL8" s="3">
        <f>(AB8-실제값!AB8)^2</f>
        <v>9130.9717097976099</v>
      </c>
      <c r="AM8" s="3">
        <f>(AC8-실제값!AC8)^2</f>
        <v>54.650725122902699</v>
      </c>
      <c r="AN8" s="3">
        <f>(AD8-실제값!AD8)^2</f>
        <v>1067.8546073796263</v>
      </c>
    </row>
    <row r="9" spans="1:41" x14ac:dyDescent="0.3">
      <c r="A9" s="1">
        <v>5</v>
      </c>
      <c r="B9" s="2">
        <v>2482.162907116935</v>
      </c>
      <c r="C9" s="2">
        <v>2601.0110897832146</v>
      </c>
      <c r="D9" s="2">
        <v>2267.2880739397551</v>
      </c>
      <c r="E9" s="2">
        <v>2277.9464070306058</v>
      </c>
      <c r="F9" s="2">
        <v>2170.7548277252363</v>
      </c>
      <c r="G9" s="2">
        <v>2103.4630069828695</v>
      </c>
      <c r="H9" s="2">
        <v>1899.7442902530788</v>
      </c>
      <c r="I9" s="2">
        <v>1863.3358560495001</v>
      </c>
      <c r="J9" s="2">
        <v>1940.8385452986165</v>
      </c>
      <c r="K9" s="2">
        <v>1807.6360273322459</v>
      </c>
      <c r="L9" s="2">
        <v>1711.8792565975698</v>
      </c>
      <c r="M9" s="2">
        <v>2000.5546728249158</v>
      </c>
      <c r="N9" s="2">
        <v>1680.6529654352948</v>
      </c>
      <c r="O9" s="2">
        <v>1533.7896617262606</v>
      </c>
      <c r="P9" s="2">
        <v>1538.307221079348</v>
      </c>
      <c r="Q9" s="2">
        <v>1405.5454742116794</v>
      </c>
      <c r="R9" s="2">
        <v>1565.1523594352566</v>
      </c>
      <c r="S9" s="2">
        <v>1423.6491829800079</v>
      </c>
      <c r="T9" s="2">
        <v>1494.4420910188956</v>
      </c>
      <c r="U9" s="2">
        <v>1402.9876714543425</v>
      </c>
      <c r="V9" s="2">
        <v>1567.4938475549097</v>
      </c>
      <c r="W9" s="8">
        <f>INDEX(전체모델결과!$A$2:$I$910,MATCH(GLM2차!$A9&amp;"_"&amp;GLM2차!W$3,전체모델결과!$A$2:$A$910,0),8)</f>
        <v>1430.125195524527</v>
      </c>
      <c r="X9" s="8">
        <f>INDEX(전체모델결과!$A$2:$I$910,MATCH(GLM2차!$A9&amp;"_"&amp;GLM2차!X$3,전체모델결과!$A$2:$A$910,0),8)</f>
        <v>1419.9667626182152</v>
      </c>
      <c r="Y9" s="8">
        <f>INDEX(전체모델결과!$A$2:$I$910,MATCH(GLM2차!$A9&amp;"_"&amp;GLM2차!Y$3,전체모델결과!$A$2:$A$910,0),8)</f>
        <v>1412.5566850645341</v>
      </c>
      <c r="Z9" s="8">
        <f>INDEX(전체모델결과!$A$2:$I$910,MATCH(GLM2차!$A9&amp;"_"&amp;GLM2차!Z$3,전체모델결과!$A$2:$A$910,0),8)</f>
        <v>1407.8525627776446</v>
      </c>
      <c r="AA9" s="8">
        <f>INDEX(전체모델결과!$A$2:$I$910,MATCH(GLM2차!$A9&amp;"_"&amp;GLM2차!AA$3,전체모델결과!$A$2:$A$910,0),8)</f>
        <v>1405.8275555903756</v>
      </c>
      <c r="AB9" s="8">
        <f>INDEX(전체모델결과!$A$2:$I$910,MATCH(GLM2차!$A9&amp;"_"&amp;GLM2차!AB$3,전체모델결과!$A$2:$A$910,0),8)</f>
        <v>1406.4701278505102</v>
      </c>
      <c r="AC9" s="8">
        <f>INDEX(전체모델결과!$A$2:$I$910,MATCH(GLM2차!$A9&amp;"_"&amp;GLM2차!AC$3,전체모델결과!$A$2:$A$910,0),8)</f>
        <v>1409.7839388339735</v>
      </c>
      <c r="AD9" s="8">
        <f>INDEX(전체모델결과!$A$2:$I$910,MATCH(GLM2차!$A9&amp;"_"&amp;GLM2차!AD$3,전체모델결과!$A$2:$A$910,0),8)</f>
        <v>1415.7878774971537</v>
      </c>
      <c r="AE9" s="8">
        <f>INDEX(전체모델결과!$A$2:$I$910,MATCH(GLM2차!$A9&amp;"_"&amp;GLM2차!AE$3,전체모델결과!$A$2:$A$910,0),8)</f>
        <v>1424.5162420345678</v>
      </c>
      <c r="AG9" s="3">
        <f>(W9-실제값!W9)^2</f>
        <v>452.82474417395923</v>
      </c>
      <c r="AH9" s="3">
        <f>(X9-실제값!X9)^2</f>
        <v>1505.0409974702243</v>
      </c>
      <c r="AI9" s="3">
        <f>(Y9-실제값!Y9)^2</f>
        <v>489.12809679485696</v>
      </c>
      <c r="AJ9" s="3">
        <f>(Z9-실제값!Z9)^2</f>
        <v>48.645351070147974</v>
      </c>
      <c r="AK9" s="3">
        <f>(AA9-실제값!AA9)^2</f>
        <v>2541.4295301696993</v>
      </c>
      <c r="AL9" s="3">
        <f>(AB9-실제값!AB9)^2</f>
        <v>1839.6287805505558</v>
      </c>
      <c r="AM9" s="3">
        <f>(AC9-실제값!AC9)^2</f>
        <v>62996.916913443994</v>
      </c>
      <c r="AN9" s="3">
        <f>(AD9-실제값!AD9)^2</f>
        <v>59938.544118668542</v>
      </c>
    </row>
    <row r="10" spans="1:41" x14ac:dyDescent="0.3">
      <c r="A10" s="1">
        <v>6</v>
      </c>
      <c r="B10" s="2">
        <v>2199.0673360816586</v>
      </c>
      <c r="C10" s="2">
        <v>2332.8037838657951</v>
      </c>
      <c r="D10" s="2">
        <v>2055.0700368838748</v>
      </c>
      <c r="E10" s="2">
        <v>1974.3920984232279</v>
      </c>
      <c r="F10" s="2">
        <v>1834.7328018117496</v>
      </c>
      <c r="G10" s="2">
        <v>1843.5250348289164</v>
      </c>
      <c r="H10" s="2">
        <v>1723.9227635795041</v>
      </c>
      <c r="I10" s="2">
        <v>1610.7004098129607</v>
      </c>
      <c r="J10" s="2">
        <v>1721.5109148324416</v>
      </c>
      <c r="K10" s="2">
        <v>1788.3157361133958</v>
      </c>
      <c r="L10" s="2">
        <v>1692.9099672586456</v>
      </c>
      <c r="M10" s="2">
        <v>1439.4798314655147</v>
      </c>
      <c r="N10" s="2">
        <v>1549.0923694469282</v>
      </c>
      <c r="O10" s="2">
        <v>1317.54413656971</v>
      </c>
      <c r="P10" s="2">
        <v>1346.2213272147612</v>
      </c>
      <c r="Q10" s="2">
        <v>1234.6463912121608</v>
      </c>
      <c r="R10" s="2">
        <v>1360.2717052132896</v>
      </c>
      <c r="S10" s="2">
        <v>1163.8017263821976</v>
      </c>
      <c r="T10" s="2">
        <v>1306.1538277338498</v>
      </c>
      <c r="U10" s="2">
        <v>1282.2700731781529</v>
      </c>
      <c r="V10" s="2">
        <v>1360.2452797825852</v>
      </c>
      <c r="W10" s="8">
        <f>INDEX(전체모델결과!$A$2:$I$910,MATCH(GLM2차!$A10&amp;"_"&amp;GLM2차!W$3,전체모델결과!$A$2:$A$910,0),8)</f>
        <v>1236.378884380689</v>
      </c>
      <c r="X10" s="8">
        <f>INDEX(전체모델결과!$A$2:$I$910,MATCH(GLM2차!$A10&amp;"_"&amp;GLM2차!X$3,전체모델결과!$A$2:$A$910,0),8)</f>
        <v>1224.6492462085587</v>
      </c>
      <c r="Y10" s="8">
        <f>INDEX(전체모델결과!$A$2:$I$910,MATCH(GLM2차!$A10&amp;"_"&amp;GLM2차!Y$3,전체모델결과!$A$2:$A$910,0),8)</f>
        <v>1215.2092717900762</v>
      </c>
      <c r="Z10" s="8">
        <f>INDEX(전체모델결과!$A$2:$I$910,MATCH(GLM2차!$A10&amp;"_"&amp;GLM2차!Z$3,전체모델결과!$A$2:$A$910,0),8)</f>
        <v>1208.0075374001462</v>
      </c>
      <c r="AA10" s="8">
        <f>INDEX(전체모델결과!$A$2:$I$910,MATCH(GLM2차!$A10&amp;"_"&amp;GLM2차!AA$3,전체모델결과!$A$2:$A$910,0),8)</f>
        <v>1203.0049891092162</v>
      </c>
      <c r="AB10" s="8">
        <f>INDEX(전체모델결과!$A$2:$I$910,MATCH(GLM2차!$A10&amp;"_"&amp;GLM2차!AB$3,전체모델결과!$A$2:$A$910,0),8)</f>
        <v>1200.1745896066916</v>
      </c>
      <c r="AC10" s="8">
        <f>INDEX(전체모델결과!$A$2:$I$910,MATCH(GLM2차!$A10&amp;"_"&amp;GLM2차!AC$3,전체모델결과!$A$2:$A$910,0),8)</f>
        <v>1199.5010745055411</v>
      </c>
      <c r="AD10" s="8">
        <f>INDEX(전체모델결과!$A$2:$I$910,MATCH(GLM2차!$A10&amp;"_"&amp;GLM2차!AD$3,전체모델결과!$A$2:$A$910,0),8)</f>
        <v>1200.9808150600106</v>
      </c>
      <c r="AE10" s="8">
        <f>INDEX(전체모델결과!$A$2:$I$910,MATCH(GLM2차!$A10&amp;"_"&amp;GLM2차!AE$3,전체모델결과!$A$2:$A$910,0),8)</f>
        <v>1204.6217855608104</v>
      </c>
      <c r="AG10" s="3">
        <f>(W10-실제값!W10)^2</f>
        <v>18488.739960151888</v>
      </c>
      <c r="AH10" s="3">
        <f>(X10-실제값!X10)^2</f>
        <v>2824.0900959616088</v>
      </c>
      <c r="AI10" s="3">
        <f>(Y10-실제값!Y10)^2</f>
        <v>172.84528773442156</v>
      </c>
      <c r="AJ10" s="3">
        <f>(Z10-실제값!Z10)^2</f>
        <v>7502.0810753421438</v>
      </c>
      <c r="AK10" s="3">
        <f>(AA10-실제값!AA10)^2</f>
        <v>0.24618230363923602</v>
      </c>
      <c r="AL10" s="3">
        <f>(AB10-실제값!AB10)^2</f>
        <v>39397.886695318361</v>
      </c>
      <c r="AM10" s="3">
        <f>(AC10-실제값!AC10)^2</f>
        <v>35682.578576608415</v>
      </c>
      <c r="AN10" s="3">
        <f>(AD10-실제값!AD10)^2</f>
        <v>20117.834467263438</v>
      </c>
    </row>
    <row r="11" spans="1:41" x14ac:dyDescent="0.3">
      <c r="A11" s="1">
        <v>7</v>
      </c>
      <c r="B11" s="2">
        <v>2142.1907096307605</v>
      </c>
      <c r="C11" s="2">
        <v>2096.7596051830628</v>
      </c>
      <c r="D11" s="2">
        <v>1882.0853959701903</v>
      </c>
      <c r="E11" s="2">
        <v>2030.2086801475339</v>
      </c>
      <c r="F11" s="2">
        <v>1808.8335722022161</v>
      </c>
      <c r="G11" s="2">
        <v>1642.2417432556033</v>
      </c>
      <c r="H11" s="2">
        <v>1469.9034073317855</v>
      </c>
      <c r="I11" s="2">
        <v>1593.2304747230721</v>
      </c>
      <c r="J11" s="2">
        <v>1527.5598621757174</v>
      </c>
      <c r="K11" s="2">
        <v>1580.6137867518937</v>
      </c>
      <c r="L11" s="2">
        <v>1471.1560774442946</v>
      </c>
      <c r="M11" s="2">
        <v>1455.9842063075259</v>
      </c>
      <c r="N11" s="2">
        <v>1497.2365692551907</v>
      </c>
      <c r="O11" s="2">
        <v>1382.8147216704881</v>
      </c>
      <c r="P11" s="2">
        <v>1260.5235343389124</v>
      </c>
      <c r="Q11" s="2">
        <v>1303.6863709410613</v>
      </c>
      <c r="R11" s="2">
        <v>1234.5371830910933</v>
      </c>
      <c r="S11" s="2">
        <v>1381.0381231253648</v>
      </c>
      <c r="T11" s="2">
        <v>1204.0323033238769</v>
      </c>
      <c r="U11" s="2">
        <v>1293.2440927646612</v>
      </c>
      <c r="V11" s="2">
        <v>1136.9503168702988</v>
      </c>
      <c r="W11" s="8">
        <f>INDEX(전체모델결과!$A$2:$I$910,MATCH(GLM2차!$A11&amp;"_"&amp;GLM2차!W$3,전체모델결과!$A$2:$A$910,0),8)</f>
        <v>1212.9229155939595</v>
      </c>
      <c r="X11" s="8">
        <f>INDEX(전체모델결과!$A$2:$I$910,MATCH(GLM2차!$A11&amp;"_"&amp;GLM2차!X$3,전체모델결과!$A$2:$A$910,0),8)</f>
        <v>1206.4431258112909</v>
      </c>
      <c r="Y11" s="8">
        <f>INDEX(전체모델결과!$A$2:$I$910,MATCH(GLM2차!$A11&amp;"_"&amp;GLM2차!Y$3,전체모델결과!$A$2:$A$910,0),8)</f>
        <v>1202.3655789366303</v>
      </c>
      <c r="Z11" s="8">
        <f>INDEX(전체모델결과!$A$2:$I$910,MATCH(GLM2차!$A11&amp;"_"&amp;GLM2차!Z$3,전체모델결과!$A$2:$A$910,0),8)</f>
        <v>1200.6660928345909</v>
      </c>
      <c r="AA11" s="8">
        <f>INDEX(전체모델결과!$A$2:$I$910,MATCH(GLM2차!$A11&amp;"_"&amp;GLM2차!AA$3,전체모델결과!$A$2:$A$910,0),8)</f>
        <v>1201.334604712607</v>
      </c>
      <c r="AB11" s="8">
        <f>INDEX(전체모델결과!$A$2:$I$910,MATCH(GLM2차!$A11&amp;"_"&amp;GLM2차!AB$3,전체모델결과!$A$2:$A$910,0),8)</f>
        <v>1204.3750717501762</v>
      </c>
      <c r="AC11" s="8">
        <f>INDEX(전체모델결과!$A$2:$I$910,MATCH(GLM2차!$A11&amp;"_"&amp;GLM2차!AC$3,전체모델결과!$A$2:$A$910,0),8)</f>
        <v>1209.8055101657546</v>
      </c>
      <c r="AD11" s="8">
        <f>INDEX(전체모델결과!$A$2:$I$910,MATCH(GLM2차!$A11&amp;"_"&amp;GLM2차!AD$3,전체모델결과!$A$2:$A$910,0),8)</f>
        <v>1217.6581732555517</v>
      </c>
      <c r="AE11" s="8">
        <f>INDEX(전체모델결과!$A$2:$I$910,MATCH(GLM2차!$A11&amp;"_"&amp;GLM2차!AE$3,전체모델결과!$A$2:$A$910,0),8)</f>
        <v>1227.9798708778389</v>
      </c>
      <c r="AG11" s="3">
        <f>(W11-실제값!W11)^2</f>
        <v>8131.6017573231111</v>
      </c>
      <c r="AH11" s="3">
        <f>(X11-실제값!X11)^2</f>
        <v>7839.9966422021271</v>
      </c>
      <c r="AI11" s="3">
        <f>(Y11-실제값!Y11)^2</f>
        <v>872.04157733816328</v>
      </c>
      <c r="AJ11" s="3">
        <f>(Z11-실제값!Z11)^2</f>
        <v>659.58264372922156</v>
      </c>
      <c r="AK11" s="3">
        <f>(AA11-실제값!AA11)^2</f>
        <v>2336.6389955353211</v>
      </c>
      <c r="AL11" s="3">
        <f>(AB11-실제값!AB11)^2</f>
        <v>801.19653359846859</v>
      </c>
      <c r="AM11" s="3">
        <f>(AC11-실제값!AC11)^2</f>
        <v>5585.3481055204766</v>
      </c>
      <c r="AN11" s="3">
        <f>(AD11-실제값!AD11)^2</f>
        <v>2175.1237529437462</v>
      </c>
    </row>
    <row r="12" spans="1:41" x14ac:dyDescent="0.3">
      <c r="A12" s="1">
        <v>8</v>
      </c>
      <c r="B12" s="2">
        <v>2331.5176086007123</v>
      </c>
      <c r="C12" s="2">
        <v>2002.3979820441762</v>
      </c>
      <c r="D12" s="2">
        <v>1967.606121671043</v>
      </c>
      <c r="E12" s="2">
        <v>1711.1294022492905</v>
      </c>
      <c r="F12" s="2">
        <v>1830.2498037205376</v>
      </c>
      <c r="G12" s="2">
        <v>1634.8616420357753</v>
      </c>
      <c r="H12" s="2">
        <v>1593.0613546108495</v>
      </c>
      <c r="I12" s="2">
        <v>1673.382768794763</v>
      </c>
      <c r="J12" s="2">
        <v>1569.8361015949652</v>
      </c>
      <c r="K12" s="2">
        <v>1464.450096770247</v>
      </c>
      <c r="L12" s="2">
        <v>1480.3317105059816</v>
      </c>
      <c r="M12" s="2">
        <v>1531.5722561273781</v>
      </c>
      <c r="N12" s="2">
        <v>1424.4660962547687</v>
      </c>
      <c r="O12" s="2">
        <v>1404.9348021345857</v>
      </c>
      <c r="P12" s="2">
        <v>1293.2026868130185</v>
      </c>
      <c r="Q12" s="2">
        <v>1240.9813987211332</v>
      </c>
      <c r="R12" s="2">
        <v>1324.5283071958679</v>
      </c>
      <c r="S12" s="2">
        <v>1149.8800914931619</v>
      </c>
      <c r="T12" s="2">
        <v>1243.8673743466125</v>
      </c>
      <c r="U12" s="2">
        <v>1210.461805712808</v>
      </c>
      <c r="V12" s="2">
        <v>1270.5931303674081</v>
      </c>
      <c r="W12" s="8">
        <f>INDEX(전체모델결과!$A$2:$I$910,MATCH(GLM2차!$A12&amp;"_"&amp;GLM2차!W$3,전체모델결과!$A$2:$A$910,0),8)</f>
        <v>1220.9600547409593</v>
      </c>
      <c r="X12" s="8">
        <f>INDEX(전체모델결과!$A$2:$I$910,MATCH(GLM2차!$A12&amp;"_"&amp;GLM2차!X$3,전체모델결과!$A$2:$A$910,0),8)</f>
        <v>1218.365441148497</v>
      </c>
      <c r="Y12" s="8">
        <f>INDEX(전체모델결과!$A$2:$I$910,MATCH(GLM2차!$A12&amp;"_"&amp;GLM2차!Y$3,전체모델결과!$A$2:$A$910,0),8)</f>
        <v>1218.5639408039015</v>
      </c>
      <c r="Z12" s="8">
        <f>INDEX(전체모델결과!$A$2:$I$910,MATCH(GLM2차!$A12&amp;"_"&amp;GLM2차!Z$3,전체모델결과!$A$2:$A$910,0),8)</f>
        <v>1221.5569191077875</v>
      </c>
      <c r="AA12" s="8">
        <f>INDEX(전체모델결과!$A$2:$I$910,MATCH(GLM2차!$A12&amp;"_"&amp;GLM2차!AA$3,전체모델결과!$A$2:$A$910,0),8)</f>
        <v>1227.3649815114782</v>
      </c>
      <c r="AB12" s="8">
        <f>INDEX(전체모델결과!$A$2:$I$910,MATCH(GLM2차!$A12&amp;"_"&amp;GLM2차!AB$3,전체모델결과!$A$2:$A$910,0),8)</f>
        <v>1236.0282101359687</v>
      </c>
      <c r="AC12" s="8">
        <f>INDEX(전체모델결과!$A$2:$I$910,MATCH(GLM2차!$A12&amp;"_"&amp;GLM2차!AC$3,전체모델결과!$A$2:$A$910,0),8)</f>
        <v>1247.6066251504456</v>
      </c>
      <c r="AD12" s="8">
        <f>INDEX(전체모델결과!$A$2:$I$910,MATCH(GLM2차!$A12&amp;"_"&amp;GLM2차!AD$3,전체모델결과!$A$2:$A$910,0),8)</f>
        <v>1262.1808783239096</v>
      </c>
      <c r="AE12" s="8">
        <f>INDEX(전체모델결과!$A$2:$I$910,MATCH(GLM2차!$A12&amp;"_"&amp;GLM2차!AE$3,전체모델결과!$A$2:$A$910,0),8)</f>
        <v>1279.8531900279777</v>
      </c>
      <c r="AG12" s="3">
        <f>(W12-실제값!W12)^2</f>
        <v>17796.996185390559</v>
      </c>
      <c r="AH12" s="3">
        <f>(X12-실제값!X12)^2</f>
        <v>1162.942150737515</v>
      </c>
      <c r="AI12" s="3">
        <f>(Y12-실제값!Y12)^2</f>
        <v>5975.2012760722719</v>
      </c>
      <c r="AJ12" s="3">
        <f>(Z12-실제값!Z12)^2</f>
        <v>168.09918596188919</v>
      </c>
      <c r="AK12" s="3">
        <f>(AA12-실제값!AA12)^2</f>
        <v>45911.35925487124</v>
      </c>
      <c r="AL12" s="3">
        <f>(AB12-실제값!AB12)^2</f>
        <v>10690.66791623569</v>
      </c>
      <c r="AM12" s="3">
        <f>(AC12-실제값!AC12)^2</f>
        <v>232.02667509882238</v>
      </c>
      <c r="AN12" s="3">
        <f>(AD12-실제값!AD12)^2</f>
        <v>7759.4775769361977</v>
      </c>
    </row>
    <row r="13" spans="1:41" x14ac:dyDescent="0.3">
      <c r="A13" s="1">
        <v>9</v>
      </c>
      <c r="B13" s="2">
        <v>2083.5380520587119</v>
      </c>
      <c r="C13" s="2">
        <v>1880.2691453699008</v>
      </c>
      <c r="D13" s="2">
        <v>1789.7405968618925</v>
      </c>
      <c r="E13" s="2">
        <v>1780.0885612342786</v>
      </c>
      <c r="F13" s="2">
        <v>1697.776819061326</v>
      </c>
      <c r="G13" s="2">
        <v>1579.2955238594209</v>
      </c>
      <c r="H13" s="2">
        <v>1621.0481622468744</v>
      </c>
      <c r="I13" s="2">
        <v>1576.9209180889302</v>
      </c>
      <c r="J13" s="2">
        <v>1372.5462192125192</v>
      </c>
      <c r="K13" s="2">
        <v>1603.1107902952704</v>
      </c>
      <c r="L13" s="2">
        <v>1486.8262717903851</v>
      </c>
      <c r="M13" s="2">
        <v>1351.5365493534036</v>
      </c>
      <c r="N13" s="2">
        <v>1413.94513060689</v>
      </c>
      <c r="O13" s="2">
        <v>1246.1462644035932</v>
      </c>
      <c r="P13" s="2">
        <v>1388.5185919824933</v>
      </c>
      <c r="Q13" s="2">
        <v>1219.8642144853568</v>
      </c>
      <c r="R13" s="2">
        <v>1161.8389136221447</v>
      </c>
      <c r="S13" s="2">
        <v>1214.9420878653455</v>
      </c>
      <c r="T13" s="2">
        <v>1348.7099319777842</v>
      </c>
      <c r="U13" s="2">
        <v>1278.8276826982028</v>
      </c>
      <c r="V13" s="2">
        <v>1249.6876196689807</v>
      </c>
      <c r="W13" s="8">
        <f>INDEX(전체모델결과!$A$2:$I$910,MATCH(GLM2차!$A13&amp;"_"&amp;GLM2차!W$3,전체모델결과!$A$2:$A$910,0),8)</f>
        <v>1247.0339340767066</v>
      </c>
      <c r="X13" s="8">
        <f>INDEX(전체모델결과!$A$2:$I$910,MATCH(GLM2차!$A13&amp;"_"&amp;GLM2차!X$3,전체모델결과!$A$2:$A$910,0),8)</f>
        <v>1249.605564670426</v>
      </c>
      <c r="Y13" s="8">
        <f>INDEX(전체모델결과!$A$2:$I$910,MATCH(GLM2차!$A13&amp;"_"&amp;GLM2차!Y$3,전체모델결과!$A$2:$A$910,0),8)</f>
        <v>1255.0199259034312</v>
      </c>
      <c r="Z13" s="8">
        <f>INDEX(전체모델결과!$A$2:$I$910,MATCH(GLM2차!$A13&amp;"_"&amp;GLM2차!Z$3,전체모델결과!$A$2:$A$910,0),8)</f>
        <v>1263.3139258088206</v>
      </c>
      <c r="AA13" s="8">
        <f>INDEX(전체모델결과!$A$2:$I$910,MATCH(GLM2차!$A13&amp;"_"&amp;GLM2차!AA$3,전체모델결과!$A$2:$A$910,0),8)</f>
        <v>1274.5443073060483</v>
      </c>
      <c r="AB13" s="8">
        <f>INDEX(전체모델결과!$A$2:$I$910,MATCH(GLM2차!$A13&amp;"_"&amp;GLM2차!AB$3,전체모델결과!$A$2:$A$910,0),8)</f>
        <v>1288.7882957017619</v>
      </c>
      <c r="AC13" s="8">
        <f>INDEX(전체모델결과!$A$2:$I$910,MATCH(GLM2차!$A13&amp;"_"&amp;GLM2차!AC$3,전체모델결과!$A$2:$A$910,0),8)</f>
        <v>1306.1444843734323</v>
      </c>
      <c r="AD13" s="8">
        <f>INDEX(전체모델결과!$A$2:$I$910,MATCH(GLM2차!$A13&amp;"_"&amp;GLM2차!AD$3,전체모델결과!$A$2:$A$910,0),8)</f>
        <v>1326.7339728941981</v>
      </c>
      <c r="AE13" s="8">
        <f>INDEX(전체모델결과!$A$2:$I$910,MATCH(GLM2차!$A13&amp;"_"&amp;GLM2차!AE$3,전체모델결과!$A$2:$A$910,0),8)</f>
        <v>1350.7017760069607</v>
      </c>
      <c r="AG13" s="3">
        <f>(W13-실제값!W13)^2</f>
        <v>8735.601971556227</v>
      </c>
      <c r="AH13" s="3">
        <f>(X13-실제값!X13)^2</f>
        <v>13274.768401129231</v>
      </c>
      <c r="AI13" s="3">
        <f>(Y13-실제값!Y13)^2</f>
        <v>43.918710533232016</v>
      </c>
      <c r="AJ13" s="3">
        <f>(Z13-실제값!Z13)^2</f>
        <v>12172.406106735943</v>
      </c>
      <c r="AK13" s="3">
        <f>(AA13-실제값!AA13)^2</f>
        <v>28098.682566999567</v>
      </c>
      <c r="AL13" s="3">
        <f>(AB13-실제값!AB13)^2</f>
        <v>11765.826898213039</v>
      </c>
      <c r="AM13" s="3">
        <f>(AC13-실제값!AC13)^2</f>
        <v>17860.435859640489</v>
      </c>
      <c r="AN13" s="3">
        <f>(AD13-실제값!AD13)^2</f>
        <v>1211.5202248089533</v>
      </c>
    </row>
    <row r="14" spans="1:41" x14ac:dyDescent="0.3">
      <c r="A14" s="1">
        <v>10</v>
      </c>
      <c r="B14" s="2">
        <v>1989.2797809247022</v>
      </c>
      <c r="C14" s="2">
        <v>1977.8827850771047</v>
      </c>
      <c r="D14" s="2">
        <v>1849.4153793319276</v>
      </c>
      <c r="E14" s="2">
        <v>1928.5105422574727</v>
      </c>
      <c r="F14" s="2">
        <v>1879.6688917221336</v>
      </c>
      <c r="G14" s="2">
        <v>1802.5756967720163</v>
      </c>
      <c r="H14" s="2">
        <v>1789.7385001819709</v>
      </c>
      <c r="I14" s="2">
        <v>1724.6495806135463</v>
      </c>
      <c r="J14" s="2">
        <v>1830.9891904193164</v>
      </c>
      <c r="K14" s="2">
        <v>1481.2326533452213</v>
      </c>
      <c r="L14" s="2">
        <v>1340.9055419639221</v>
      </c>
      <c r="M14" s="2">
        <v>1341.6305401248965</v>
      </c>
      <c r="N14" s="2">
        <v>1465.0972992044999</v>
      </c>
      <c r="O14" s="2">
        <v>1312.0288110456872</v>
      </c>
      <c r="P14" s="2">
        <v>1223.2967315999088</v>
      </c>
      <c r="Q14" s="2">
        <v>1098.7000835160566</v>
      </c>
      <c r="R14" s="2">
        <v>1198.9924833533537</v>
      </c>
      <c r="S14" s="2">
        <v>1192.6589471047616</v>
      </c>
      <c r="T14" s="2">
        <v>1120.288135674976</v>
      </c>
      <c r="U14" s="2">
        <v>1216.0149271217772</v>
      </c>
      <c r="V14" s="2">
        <v>1303.6916735412749</v>
      </c>
      <c r="W14" s="8">
        <f>INDEX(전체모델결과!$A$2:$I$910,MATCH(GLM2차!$A14&amp;"_"&amp;GLM2차!W$3,전체모델결과!$A$2:$A$910,0),8)</f>
        <v>1102.0779238555174</v>
      </c>
      <c r="X14" s="8">
        <f>INDEX(전체모델결과!$A$2:$I$910,MATCH(GLM2차!$A14&amp;"_"&amp;GLM2차!X$3,전체모델결과!$A$2:$A$910,0),8)</f>
        <v>1078.1597538746103</v>
      </c>
      <c r="Y14" s="8">
        <f>INDEX(전체모델결과!$A$2:$I$910,MATCH(GLM2차!$A14&amp;"_"&amp;GLM2차!Y$3,전체모델결과!$A$2:$A$910,0),8)</f>
        <v>1055.597073836497</v>
      </c>
      <c r="Z14" s="8">
        <f>INDEX(전체모델결과!$A$2:$I$910,MATCH(GLM2차!$A14&amp;"_"&amp;GLM2차!Z$3,전체모델결과!$A$2:$A$910,0),8)</f>
        <v>1034.3261085005399</v>
      </c>
      <c r="AA14" s="8">
        <f>INDEX(전체모델결과!$A$2:$I$910,MATCH(GLM2차!$A14&amp;"_"&amp;GLM2차!AA$3,전체모델결과!$A$2:$A$910,0),8)</f>
        <v>1014.2874341799201</v>
      </c>
      <c r="AB14" s="8">
        <f>INDEX(전체모델결과!$A$2:$I$910,MATCH(GLM2차!$A14&amp;"_"&amp;GLM2차!AB$3,전체모델결과!$A$2:$A$910,0),8)</f>
        <v>995.42570441270186</v>
      </c>
      <c r="AC14" s="8">
        <f>INDEX(전체모델결과!$A$2:$I$910,MATCH(GLM2차!$A14&amp;"_"&amp;GLM2차!AC$3,전체모델결과!$A$2:$A$910,0),8)</f>
        <v>977.68939706934964</v>
      </c>
      <c r="AD14" s="8">
        <f>INDEX(전체모델결과!$A$2:$I$910,MATCH(GLM2차!$A14&amp;"_"&amp;GLM2차!AD$3,전체모델결과!$A$2:$A$910,0),8)</f>
        <v>961.03058128732562</v>
      </c>
      <c r="AE14" s="8">
        <f>INDEX(전체모델결과!$A$2:$I$910,MATCH(GLM2차!$A14&amp;"_"&amp;GLM2차!AE$3,전체모델결과!$A$2:$A$910,0),8)</f>
        <v>945.4047027624224</v>
      </c>
      <c r="AG14" s="3">
        <f>(W14-실제값!W14)^2</f>
        <v>42113.287034224297</v>
      </c>
      <c r="AH14" s="3">
        <f>(X14-실제값!X14)^2</f>
        <v>90999.294025776049</v>
      </c>
      <c r="AI14" s="3">
        <f>(Y14-실제값!Y14)^2</f>
        <v>11706.515868527516</v>
      </c>
      <c r="AJ14" s="3">
        <f>(Z14-실제값!Z14)^2</f>
        <v>121010.00587003295</v>
      </c>
      <c r="AK14" s="3">
        <f>(AA14-실제값!AA14)^2</f>
        <v>75605.116623813927</v>
      </c>
      <c r="AL14" s="3">
        <f>(AB14-실제값!AB14)^2</f>
        <v>108851.54532844244</v>
      </c>
      <c r="AM14" s="3">
        <f>(AC14-실제값!AC14)^2</f>
        <v>65611.865659170027</v>
      </c>
      <c r="AN14" s="3">
        <f>(AD14-실제값!AD14)^2</f>
        <v>78537.874446040572</v>
      </c>
    </row>
    <row r="15" spans="1:41" x14ac:dyDescent="0.3">
      <c r="A15" s="1">
        <v>11</v>
      </c>
      <c r="B15" s="2">
        <v>2254.0380676094674</v>
      </c>
      <c r="C15" s="2">
        <v>2134.7085158981872</v>
      </c>
      <c r="D15" s="2">
        <v>1967.7789552606655</v>
      </c>
      <c r="E15" s="2">
        <v>1931.1555305319769</v>
      </c>
      <c r="F15" s="2">
        <v>2027.5561334818615</v>
      </c>
      <c r="G15" s="2">
        <v>2108.3267035018666</v>
      </c>
      <c r="H15" s="2">
        <v>1874.3216020818547</v>
      </c>
      <c r="I15" s="2">
        <v>1739.6136731330823</v>
      </c>
      <c r="J15" s="2">
        <v>1599.9389200649027</v>
      </c>
      <c r="K15" s="2">
        <v>1606.5508727247914</v>
      </c>
      <c r="L15" s="2">
        <v>1672.6713290811124</v>
      </c>
      <c r="M15" s="2">
        <v>1620.571560351583</v>
      </c>
      <c r="N15" s="2">
        <v>1529.9765935462353</v>
      </c>
      <c r="O15" s="2">
        <v>1289.1011310379349</v>
      </c>
      <c r="P15" s="2">
        <v>1579.7790515932945</v>
      </c>
      <c r="Q15" s="2">
        <v>1420.4373520155752</v>
      </c>
      <c r="R15" s="2">
        <v>1417.6628771713392</v>
      </c>
      <c r="S15" s="2">
        <v>1271.2752023554249</v>
      </c>
      <c r="T15" s="2">
        <v>1237.557653072389</v>
      </c>
      <c r="U15" s="2">
        <v>1343.6857137319048</v>
      </c>
      <c r="V15" s="2">
        <v>1269.7719414749022</v>
      </c>
      <c r="W15" s="8">
        <f>INDEX(전체모델결과!$A$2:$I$910,MATCH(GLM2차!$A15&amp;"_"&amp;GLM2차!W$3,전체모델결과!$A$2:$A$910,0),8)</f>
        <v>1221.0158482211666</v>
      </c>
      <c r="X15" s="8">
        <f>INDEX(전체모델결과!$A$2:$I$910,MATCH(GLM2차!$A15&amp;"_"&amp;GLM2차!X$3,전체모델결과!$A$2:$A$910,0),8)</f>
        <v>1194.612222190555</v>
      </c>
      <c r="Y15" s="8">
        <f>INDEX(전체모델결과!$A$2:$I$910,MATCH(GLM2차!$A15&amp;"_"&amp;GLM2차!Y$3,전체모델결과!$A$2:$A$910,0),8)</f>
        <v>1169.5027961720421</v>
      </c>
      <c r="Z15" s="8">
        <f>INDEX(전체모델결과!$A$2:$I$910,MATCH(GLM2차!$A15&amp;"_"&amp;GLM2차!Z$3,전체모델결과!$A$2:$A$910,0),8)</f>
        <v>1145.629618716488</v>
      </c>
      <c r="AA15" s="8">
        <f>INDEX(전체모델결과!$A$2:$I$910,MATCH(GLM2차!$A15&amp;"_"&amp;GLM2차!AA$3,전체모델결과!$A$2:$A$910,0),8)</f>
        <v>1122.9382103118367</v>
      </c>
      <c r="AB15" s="8">
        <f>INDEX(전체모델결과!$A$2:$I$910,MATCH(GLM2차!$A15&amp;"_"&amp;GLM2차!AB$3,전체모델결과!$A$2:$A$910,0),8)</f>
        <v>1101.3773590065293</v>
      </c>
      <c r="AC15" s="8">
        <f>INDEX(전체모델결과!$A$2:$I$910,MATCH(GLM2차!$A15&amp;"_"&amp;GLM2차!AC$3,전체모델결과!$A$2:$A$910,0),8)</f>
        <v>1080.8989301590113</v>
      </c>
      <c r="AD15" s="8">
        <f>INDEX(전체모델결과!$A$2:$I$910,MATCH(GLM2차!$A15&amp;"_"&amp;GLM2차!AD$3,전체모델결과!$A$2:$A$910,0),8)</f>
        <v>1061.4576893270648</v>
      </c>
      <c r="AE15" s="8">
        <f>INDEX(전체모델결과!$A$2:$I$910,MATCH(GLM2차!$A15&amp;"_"&amp;GLM2차!AE$3,전체모델결과!$A$2:$A$910,0),8)</f>
        <v>1043.0111373917043</v>
      </c>
      <c r="AG15" s="3">
        <f>(W15-실제값!W15)^2</f>
        <v>10472.147778718701</v>
      </c>
      <c r="AH15" s="3">
        <f>(X15-실제값!X15)^2</f>
        <v>58000.396196758236</v>
      </c>
      <c r="AI15" s="3">
        <f>(Y15-실제값!Y15)^2</f>
        <v>180.61484763991174</v>
      </c>
      <c r="AJ15" s="3">
        <f>(Z15-실제값!Z15)^2</f>
        <v>130117.93375100773</v>
      </c>
      <c r="AK15" s="3">
        <f>(AA15-실제값!AA15)^2</f>
        <v>124599.81276320986</v>
      </c>
      <c r="AL15" s="3">
        <f>(AB15-실제값!AB15)^2</f>
        <v>48373.388804106136</v>
      </c>
      <c r="AM15" s="3">
        <f>(AC15-실제값!AC15)^2</f>
        <v>178777.02409646934</v>
      </c>
      <c r="AN15" s="3">
        <f>(AD15-실제값!AD15)^2</f>
        <v>132725.11324891986</v>
      </c>
    </row>
    <row r="16" spans="1:41" x14ac:dyDescent="0.3">
      <c r="A16" s="1">
        <v>12</v>
      </c>
      <c r="B16" s="2">
        <v>2658.7943368402321</v>
      </c>
      <c r="C16" s="2">
        <v>2460.9054305764544</v>
      </c>
      <c r="D16" s="2">
        <v>2519.5012363793708</v>
      </c>
      <c r="E16" s="2">
        <v>2594.739761124551</v>
      </c>
      <c r="F16" s="2">
        <v>2023.3885737796029</v>
      </c>
      <c r="G16" s="2">
        <v>2228.8176842037801</v>
      </c>
      <c r="H16" s="2">
        <v>2050.0034816814868</v>
      </c>
      <c r="I16" s="2">
        <v>2260.8270589519084</v>
      </c>
      <c r="J16" s="2">
        <v>2146.5610081885984</v>
      </c>
      <c r="K16" s="2">
        <v>2061.6024011457343</v>
      </c>
      <c r="L16" s="2">
        <v>1732.7217979437394</v>
      </c>
      <c r="M16" s="2">
        <v>1585.3709574866036</v>
      </c>
      <c r="N16" s="2">
        <v>1615.6872580694092</v>
      </c>
      <c r="O16" s="2">
        <v>1623.4366200556685</v>
      </c>
      <c r="P16" s="2">
        <v>1527.9545203544778</v>
      </c>
      <c r="Q16" s="2">
        <v>1460.5752992121845</v>
      </c>
      <c r="R16" s="2">
        <v>1550.5474799687327</v>
      </c>
      <c r="S16" s="2">
        <v>1412.6365724081295</v>
      </c>
      <c r="T16" s="2">
        <v>1511.5781566184114</v>
      </c>
      <c r="U16" s="2">
        <v>1486.8752806088717</v>
      </c>
      <c r="V16" s="2">
        <v>1406.9899435175309</v>
      </c>
      <c r="W16" s="8">
        <f>INDEX(전체모델결과!$A$2:$I$910,MATCH(GLM2차!$A16&amp;"_"&amp;GLM2차!W$3,전체모델결과!$A$2:$A$910,0),8)</f>
        <v>1346.5611984092375</v>
      </c>
      <c r="X16" s="8">
        <f>INDEX(전체모델결과!$A$2:$I$910,MATCH(GLM2차!$A16&amp;"_"&amp;GLM2차!X$3,전체모델결과!$A$2:$A$910,0),8)</f>
        <v>1319.0366991811327</v>
      </c>
      <c r="Y16" s="8">
        <f>INDEX(전체모델결과!$A$2:$I$910,MATCH(GLM2차!$A16&amp;"_"&amp;GLM2차!Y$3,전체모델결과!$A$2:$A$910,0),8)</f>
        <v>1293.550477410839</v>
      </c>
      <c r="Z16" s="8">
        <f>INDEX(전체모델결과!$A$2:$I$910,MATCH(GLM2차!$A16&amp;"_"&amp;GLM2차!Z$3,전체모델결과!$A$2:$A$910,0),8)</f>
        <v>1270.0054973128388</v>
      </c>
      <c r="AA16" s="8">
        <f>INDEX(전체모델결과!$A$2:$I$910,MATCH(GLM2차!$A16&amp;"_"&amp;GLM2차!AA$3,전체모델결과!$A$2:$A$910,0),8)</f>
        <v>1248.3131334124391</v>
      </c>
      <c r="AB16" s="8">
        <f>INDEX(전체모델결과!$A$2:$I$910,MATCH(GLM2차!$A16&amp;"_"&amp;GLM2차!AB$3,전체모델결과!$A$2:$A$910,0),8)</f>
        <v>1228.3926161213167</v>
      </c>
      <c r="AC16" s="8">
        <f>INDEX(전체모델결과!$A$2:$I$910,MATCH(GLM2차!$A16&amp;"_"&amp;GLM2차!AC$3,전체모델결과!$A$2:$A$910,0),8)</f>
        <v>1210.1705315705412</v>
      </c>
      <c r="AD16" s="8">
        <f>INDEX(전체모델결과!$A$2:$I$910,MATCH(GLM2차!$A16&amp;"_"&amp;GLM2차!AD$3,전체모델결과!$A$2:$A$910,0),8)</f>
        <v>1193.5803713969092</v>
      </c>
      <c r="AE16" s="8">
        <f>INDEX(전체모델결과!$A$2:$I$910,MATCH(GLM2차!$A16&amp;"_"&amp;GLM2차!AE$3,전체모델결과!$A$2:$A$910,0),8)</f>
        <v>1178.5621286119349</v>
      </c>
      <c r="AG16" s="3">
        <f>(W16-실제값!W16)^2</f>
        <v>20406.26628931595</v>
      </c>
      <c r="AH16" s="3">
        <f>(X16-실제값!X16)^2</f>
        <v>241940.6153474318</v>
      </c>
      <c r="AI16" s="3">
        <f>(Y16-실제값!Y16)^2</f>
        <v>86034.484787563953</v>
      </c>
      <c r="AJ16" s="3">
        <f>(Z16-실제값!Z16)^2</f>
        <v>139792.91976591994</v>
      </c>
      <c r="AK16" s="3">
        <f>(AA16-실제값!AA16)^2</f>
        <v>108405.87964103678</v>
      </c>
      <c r="AL16" s="3">
        <f>(AB16-실제값!AB16)^2</f>
        <v>64965.934345004956</v>
      </c>
      <c r="AM16" s="3">
        <f>(AC16-실제값!AC16)^2</f>
        <v>135812.86506972532</v>
      </c>
      <c r="AN16" s="3">
        <f>(AD16-실제값!AD16)^2</f>
        <v>221564.76828766553</v>
      </c>
    </row>
    <row r="17" spans="1:40" x14ac:dyDescent="0.3">
      <c r="A17" s="1">
        <v>13</v>
      </c>
      <c r="B17" s="2">
        <v>3452.6122698192107</v>
      </c>
      <c r="C17" s="2">
        <v>3199.3346188603805</v>
      </c>
      <c r="D17" s="2">
        <v>3260.8895791886616</v>
      </c>
      <c r="E17" s="2">
        <v>3052.9687450442166</v>
      </c>
      <c r="F17" s="2">
        <v>2698.1811826632434</v>
      </c>
      <c r="G17" s="2">
        <v>2584.454253894507</v>
      </c>
      <c r="H17" s="2">
        <v>2574.4054455794744</v>
      </c>
      <c r="I17" s="2">
        <v>2651.2953308612305</v>
      </c>
      <c r="J17" s="2">
        <v>2561.3136812126345</v>
      </c>
      <c r="K17" s="2">
        <v>2364.5261295034634</v>
      </c>
      <c r="L17" s="2">
        <v>2401.0021279027451</v>
      </c>
      <c r="M17" s="2">
        <v>2127.5226034415796</v>
      </c>
      <c r="N17" s="2">
        <v>2128.9460206395343</v>
      </c>
      <c r="O17" s="2">
        <v>2039.1241148209315</v>
      </c>
      <c r="P17" s="2">
        <v>1957.008420707514</v>
      </c>
      <c r="Q17" s="2">
        <v>1789.5103362989541</v>
      </c>
      <c r="R17" s="2">
        <v>1884.4838903918785</v>
      </c>
      <c r="S17" s="2">
        <v>1794.7769042067762</v>
      </c>
      <c r="T17" s="2">
        <v>1788.3514979449731</v>
      </c>
      <c r="U17" s="2">
        <v>1960.357981043725</v>
      </c>
      <c r="V17" s="2">
        <v>1872.0316719842094</v>
      </c>
      <c r="W17" s="8">
        <f>INDEX(전체모델결과!$A$2:$I$910,MATCH(GLM2차!$A17&amp;"_"&amp;GLM2차!W$3,전체모델결과!$A$2:$A$910,0),8)</f>
        <v>1775.4745652743024</v>
      </c>
      <c r="X17" s="8">
        <f>INDEX(전체모델결과!$A$2:$I$910,MATCH(GLM2차!$A17&amp;"_"&amp;GLM2차!X$3,전체모델결과!$A$2:$A$910,0),8)</f>
        <v>1759.0629452848343</v>
      </c>
      <c r="Y17" s="8">
        <f>INDEX(전체모델결과!$A$2:$I$910,MATCH(GLM2차!$A17&amp;"_"&amp;GLM2차!Y$3,전체모델결과!$A$2:$A$910,0),8)</f>
        <v>1746.386133224803</v>
      </c>
      <c r="Z17" s="8">
        <f>INDEX(전체모델결과!$A$2:$I$910,MATCH(GLM2차!$A17&amp;"_"&amp;GLM2차!Z$3,전체모델결과!$A$2:$A$910,0),8)</f>
        <v>1737.3652761012127</v>
      </c>
      <c r="AA17" s="8">
        <f>INDEX(전체모델결과!$A$2:$I$910,MATCH(GLM2차!$A17&amp;"_"&amp;GLM2차!AA$3,전체모델결과!$A$2:$A$910,0),8)</f>
        <v>1731.9444923228966</v>
      </c>
      <c r="AB17" s="8">
        <f>INDEX(전체모델결과!$A$2:$I$910,MATCH(GLM2차!$A17&amp;"_"&amp;GLM2차!AB$3,전체모델결과!$A$2:$A$910,0),8)</f>
        <v>1730.0902943445665</v>
      </c>
      <c r="AC17" s="8">
        <f>INDEX(전체모델결과!$A$2:$I$910,MATCH(GLM2차!$A17&amp;"_"&amp;GLM2차!AC$3,전체모델결과!$A$2:$A$910,0),8)</f>
        <v>1731.7912436495333</v>
      </c>
      <c r="AD17" s="8">
        <f>INDEX(전체모델결과!$A$2:$I$910,MATCH(GLM2차!$A17&amp;"_"&amp;GLM2차!AD$3,전체모델결과!$A$2:$A$910,0),8)</f>
        <v>1737.057833051319</v>
      </c>
      <c r="AE17" s="8">
        <f>INDEX(전체모델결과!$A$2:$I$910,MATCH(GLM2차!$A17&amp;"_"&amp;GLM2차!AE$3,전체모델결과!$A$2:$A$910,0),8)</f>
        <v>1745.9225946714653</v>
      </c>
      <c r="AG17" s="3">
        <f>(W17-실제값!W17)^2</f>
        <v>5177.4613764802743</v>
      </c>
      <c r="AH17" s="3">
        <f>(X17-실제값!X17)^2</f>
        <v>73354.17927116908</v>
      </c>
      <c r="AI17" s="3">
        <f>(Y17-실제값!Y17)^2</f>
        <v>11331.646854246781</v>
      </c>
      <c r="AJ17" s="3">
        <f>(Z17-실제값!Z17)^2</f>
        <v>12908.314725710807</v>
      </c>
      <c r="AK17" s="3">
        <f>(AA17-실제값!AA17)^2</f>
        <v>249343.22202100148</v>
      </c>
      <c r="AL17" s="3">
        <f>(AB17-실제값!AB17)^2</f>
        <v>187197.02991729116</v>
      </c>
      <c r="AM17" s="3">
        <f>(AC17-실제값!AC17)^2</f>
        <v>140755.47706746092</v>
      </c>
      <c r="AN17" s="3">
        <f>(AD17-실제값!AD17)^2</f>
        <v>369991.71187963552</v>
      </c>
    </row>
    <row r="18" spans="1:40" x14ac:dyDescent="0.3">
      <c r="A18" s="1">
        <v>14</v>
      </c>
      <c r="B18" s="2">
        <v>5008.9749286563692</v>
      </c>
      <c r="C18" s="2">
        <v>4398.3023249082489</v>
      </c>
      <c r="D18" s="2">
        <v>3994.321367845409</v>
      </c>
      <c r="E18" s="2">
        <v>3620.5691402471211</v>
      </c>
      <c r="F18" s="2">
        <v>3723.8755994958528</v>
      </c>
      <c r="G18" s="2">
        <v>3512.1984193370772</v>
      </c>
      <c r="H18" s="2">
        <v>3230.6720285418928</v>
      </c>
      <c r="I18" s="2">
        <v>3203.0039923041177</v>
      </c>
      <c r="J18" s="2">
        <v>3373.6134665179397</v>
      </c>
      <c r="K18" s="2">
        <v>3182.6563237206228</v>
      </c>
      <c r="L18" s="2">
        <v>3308.93924238614</v>
      </c>
      <c r="M18" s="2">
        <v>2872.0916471195169</v>
      </c>
      <c r="N18" s="2">
        <v>2856.1698661890705</v>
      </c>
      <c r="O18" s="2">
        <v>2559.6935831186602</v>
      </c>
      <c r="P18" s="2">
        <v>2429.3867767463771</v>
      </c>
      <c r="Q18" s="2">
        <v>2408.2088570899082</v>
      </c>
      <c r="R18" s="2">
        <v>2461.5691392098129</v>
      </c>
      <c r="S18" s="2">
        <v>2442.8209412581418</v>
      </c>
      <c r="T18" s="2">
        <v>2351.9843462983849</v>
      </c>
      <c r="U18" s="2">
        <v>2357.2504325982081</v>
      </c>
      <c r="V18" s="2">
        <v>2553.9487720969319</v>
      </c>
      <c r="W18" s="8">
        <f>INDEX(전체모델결과!$A$2:$I$910,MATCH(GLM2차!$A18&amp;"_"&amp;GLM2차!W$3,전체모델결과!$A$2:$A$910,0),8)</f>
        <v>2369.9524960945178</v>
      </c>
      <c r="X18" s="8">
        <f>INDEX(전체모델결과!$A$2:$I$910,MATCH(GLM2차!$A18&amp;"_"&amp;GLM2차!X$3,전체모델결과!$A$2:$A$910,0),8)</f>
        <v>2363.3501506775228</v>
      </c>
      <c r="Y18" s="8">
        <f>INDEX(전체모델결과!$A$2:$I$910,MATCH(GLM2차!$A18&amp;"_"&amp;GLM2차!Y$3,전체모델결과!$A$2:$A$910,0),8)</f>
        <v>2363.1118227480952</v>
      </c>
      <c r="Z18" s="8">
        <f>INDEX(전체모델결과!$A$2:$I$910,MATCH(GLM2차!$A18&amp;"_"&amp;GLM2차!Z$3,전체모델결과!$A$2:$A$910,0),8)</f>
        <v>2369.2355872026083</v>
      </c>
      <c r="AA18" s="8">
        <f>INDEX(전체모델결과!$A$2:$I$910,MATCH(GLM2차!$A18&amp;"_"&amp;GLM2차!AA$3,전체모델결과!$A$2:$A$910,0),8)</f>
        <v>2381.7709501177628</v>
      </c>
      <c r="AB18" s="8">
        <f>INDEX(전체모델결과!$A$2:$I$910,MATCH(GLM2차!$A18&amp;"_"&amp;GLM2차!AB$3,전체모델결과!$A$2:$A$910,0),8)</f>
        <v>2400.8195163890168</v>
      </c>
      <c r="AC18" s="8">
        <f>INDEX(전체모델결과!$A$2:$I$910,MATCH(GLM2차!$A18&amp;"_"&amp;GLM2차!AC$3,전체모델결과!$A$2:$A$910,0),8)</f>
        <v>2426.5363635489339</v>
      </c>
      <c r="AD18" s="8">
        <f>INDEX(전체모델결과!$A$2:$I$910,MATCH(GLM2차!$A18&amp;"_"&amp;GLM2차!AD$3,전체모델결과!$A$2:$A$910,0),8)</f>
        <v>2459.1321478077216</v>
      </c>
      <c r="AE18" s="8">
        <f>INDEX(전체모델결과!$A$2:$I$910,MATCH(GLM2차!$A18&amp;"_"&amp;GLM2차!AE$3,전체모델결과!$A$2:$A$910,0),8)</f>
        <v>2498.8759823795881</v>
      </c>
      <c r="AG18" s="3">
        <f>(W18-실제값!W18)^2</f>
        <v>1994.8656438942444</v>
      </c>
      <c r="AH18" s="3">
        <f>(X18-실제값!X18)^2</f>
        <v>97516.621361919126</v>
      </c>
      <c r="AI18" s="3">
        <f>(Y18-실제값!Y18)^2</f>
        <v>107078.30962783561</v>
      </c>
      <c r="AJ18" s="3">
        <f>(Z18-실제값!Z18)^2</f>
        <v>22949.468684736312</v>
      </c>
      <c r="AK18" s="3">
        <f>(AA18-실제값!AA18)^2</f>
        <v>432472.7317609879</v>
      </c>
      <c r="AL18" s="3">
        <f>(AB18-실제값!AB18)^2</f>
        <v>295752.87649638567</v>
      </c>
      <c r="AM18" s="3">
        <f>(AC18-실제값!AC18)^2</f>
        <v>563843.71311773569</v>
      </c>
      <c r="AN18" s="3">
        <f>(AD18-실제값!AD18)^2</f>
        <v>376690.5459494791</v>
      </c>
    </row>
    <row r="19" spans="1:40" x14ac:dyDescent="0.3">
      <c r="A19" s="1">
        <v>15</v>
      </c>
      <c r="B19" s="2">
        <v>6637.2778166263597</v>
      </c>
      <c r="C19" s="2">
        <v>5968.6503423155709</v>
      </c>
      <c r="D19" s="2">
        <v>5515.9695543253656</v>
      </c>
      <c r="E19" s="2">
        <v>5149.6677766470657</v>
      </c>
      <c r="F19" s="2">
        <v>4896.9794447886015</v>
      </c>
      <c r="G19" s="2">
        <v>4957.921583235755</v>
      </c>
      <c r="H19" s="2">
        <v>4598.396407575563</v>
      </c>
      <c r="I19" s="2">
        <v>4350.6128920730771</v>
      </c>
      <c r="J19" s="2">
        <v>4281.9634027795364</v>
      </c>
      <c r="K19" s="2">
        <v>4589.2180622618507</v>
      </c>
      <c r="L19" s="2">
        <v>4593.2543206862065</v>
      </c>
      <c r="M19" s="2">
        <v>4129.3484852966449</v>
      </c>
      <c r="N19" s="2">
        <v>4016.6565178756896</v>
      </c>
      <c r="O19" s="2">
        <v>3753.898564216302</v>
      </c>
      <c r="P19" s="2">
        <v>3425.5416408607471</v>
      </c>
      <c r="Q19" s="2">
        <v>3228.308705439209</v>
      </c>
      <c r="R19" s="2">
        <v>3042.4608072389769</v>
      </c>
      <c r="S19" s="2">
        <v>3278.6484170044359</v>
      </c>
      <c r="T19" s="2">
        <v>3294.3547059013381</v>
      </c>
      <c r="U19" s="2">
        <v>3082.813850695879</v>
      </c>
      <c r="V19" s="2">
        <v>3366.4854072749449</v>
      </c>
      <c r="W19" s="8">
        <f>INDEX(전체모델결과!$A$2:$I$910,MATCH(GLM2차!$A19&amp;"_"&amp;GLM2차!W$3,전체모델결과!$A$2:$A$910,0),8)</f>
        <v>3065.6635686640129</v>
      </c>
      <c r="X19" s="8">
        <f>INDEX(전체모델결과!$A$2:$I$910,MATCH(GLM2차!$A19&amp;"_"&amp;GLM2차!X$3,전체모델결과!$A$2:$A$910,0),8)</f>
        <v>3017.2086389257861</v>
      </c>
      <c r="Y19" s="8">
        <f>INDEX(전체모델결과!$A$2:$I$910,MATCH(GLM2차!$A19&amp;"_"&amp;GLM2차!Y$3,전체모델결과!$A$2:$A$910,0),8)</f>
        <v>2974.400758227107</v>
      </c>
      <c r="Z19" s="8">
        <f>INDEX(전체모델결과!$A$2:$I$910,MATCH(GLM2차!$A19&amp;"_"&amp;GLM2차!Z$3,전체모델결과!$A$2:$A$910,0),8)</f>
        <v>2937.0200731084533</v>
      </c>
      <c r="AA19" s="8">
        <f>INDEX(전체모델결과!$A$2:$I$910,MATCH(GLM2차!$A19&amp;"_"&amp;GLM2차!AA$3,전체모델결과!$A$2:$A$910,0),8)</f>
        <v>2904.8762597196264</v>
      </c>
      <c r="AB19" s="8">
        <f>INDEX(전체모델결과!$A$2:$I$910,MATCH(GLM2차!$A19&amp;"_"&amp;GLM2차!AB$3,전체모델결과!$A$2:$A$910,0),8)</f>
        <v>2877.8069085017787</v>
      </c>
      <c r="AC19" s="8">
        <f>INDEX(전체모델결과!$A$2:$I$910,MATCH(GLM2차!$A19&amp;"_"&amp;GLM2차!AC$3,전체모델결과!$A$2:$A$910,0),8)</f>
        <v>2855.6761560813825</v>
      </c>
      <c r="AD19" s="8">
        <f>INDEX(전체모델결과!$A$2:$I$910,MATCH(GLM2차!$A19&amp;"_"&amp;GLM2차!AD$3,전체모델결과!$A$2:$A$910,0),8)</f>
        <v>2838.3735482594034</v>
      </c>
      <c r="AE19" s="8">
        <f>INDEX(전체모델결과!$A$2:$I$910,MATCH(GLM2차!$A19&amp;"_"&amp;GLM2차!AE$3,전체모델결과!$A$2:$A$910,0),8)</f>
        <v>2825.8131207563847</v>
      </c>
      <c r="AG19" s="3">
        <f>(W19-실제값!W19)^2</f>
        <v>256794.77439754986</v>
      </c>
      <c r="AH19" s="3">
        <f>(X19-실제값!X19)^2</f>
        <v>542543.24316453584</v>
      </c>
      <c r="AI19" s="3">
        <f>(Y19-실제값!Y19)^2</f>
        <v>601214.82364154514</v>
      </c>
      <c r="AJ19" s="3">
        <f>(Z19-실제값!Z19)^2</f>
        <v>381737.89930849714</v>
      </c>
      <c r="AK19" s="3">
        <f>(AA19-실제값!AA19)^2</f>
        <v>1457103.4056952253</v>
      </c>
      <c r="AL19" s="3">
        <f>(AB19-실제값!AB19)^2</f>
        <v>1548708.9149713051</v>
      </c>
      <c r="AM19" s="3">
        <f>(AC19-실제값!AC19)^2</f>
        <v>2306537.8157949718</v>
      </c>
      <c r="AN19" s="3">
        <f>(AD19-실제값!AD19)^2</f>
        <v>2850974.3948095501</v>
      </c>
    </row>
    <row r="20" spans="1:40" x14ac:dyDescent="0.3">
      <c r="A20" s="1">
        <v>16</v>
      </c>
      <c r="B20" s="2">
        <v>10231.472573364934</v>
      </c>
      <c r="C20" s="2">
        <v>9538.6324682093782</v>
      </c>
      <c r="D20" s="2">
        <v>8356.8954313496597</v>
      </c>
      <c r="E20" s="2">
        <v>7820.1672679258536</v>
      </c>
      <c r="F20" s="2">
        <v>7588.3114917539888</v>
      </c>
      <c r="G20" s="2">
        <v>7235.9809529869872</v>
      </c>
      <c r="H20" s="2">
        <v>6906.2838488995303</v>
      </c>
      <c r="I20" s="2">
        <v>7391.8332033736633</v>
      </c>
      <c r="J20" s="2">
        <v>6981.674667817173</v>
      </c>
      <c r="K20" s="2">
        <v>6851.7294717403429</v>
      </c>
      <c r="L20" s="2">
        <v>6531.7766919438054</v>
      </c>
      <c r="M20" s="2">
        <v>6394.3271712291798</v>
      </c>
      <c r="N20" s="2">
        <v>5811.2590366759914</v>
      </c>
      <c r="O20" s="2">
        <v>5530.2129343851821</v>
      </c>
      <c r="P20" s="2">
        <v>5117.1235188649343</v>
      </c>
      <c r="Q20" s="2">
        <v>4934.5791025347744</v>
      </c>
      <c r="R20" s="2">
        <v>4725.5666155033759</v>
      </c>
      <c r="S20" s="2">
        <v>4458.4783488852554</v>
      </c>
      <c r="T20" s="2">
        <v>4368.7828764319465</v>
      </c>
      <c r="U20" s="2">
        <v>4681.0869911836844</v>
      </c>
      <c r="V20" s="2">
        <v>4628.8828130006532</v>
      </c>
      <c r="W20" s="8">
        <f>INDEX(전체모델결과!$A$2:$I$910,MATCH(GLM2차!$A20&amp;"_"&amp;GLM2차!W$3,전체모델결과!$A$2:$A$910,0),8)</f>
        <v>4224.9194400367523</v>
      </c>
      <c r="X20" s="8">
        <f>INDEX(전체모델결과!$A$2:$I$910,MATCH(GLM2차!$A20&amp;"_"&amp;GLM2차!X$3,전체모델결과!$A$2:$A$910,0),8)</f>
        <v>4104.7704565695894</v>
      </c>
      <c r="Y20" s="8">
        <f>INDEX(전체모델결과!$A$2:$I$910,MATCH(GLM2차!$A20&amp;"_"&amp;GLM2차!Y$3,전체모델결과!$A$2:$A$910,0),8)</f>
        <v>3991.8652443140945</v>
      </c>
      <c r="Z20" s="8">
        <f>INDEX(전체모델결과!$A$2:$I$910,MATCH(GLM2차!$A20&amp;"_"&amp;GLM2차!Z$3,전체모델결과!$A$2:$A$910,0),8)</f>
        <v>3885.7908477700389</v>
      </c>
      <c r="AA20" s="8">
        <f>INDEX(전체모델결과!$A$2:$I$910,MATCH(GLM2차!$A20&amp;"_"&amp;GLM2차!AA$3,전체모델결과!$A$2:$A$910,0),8)</f>
        <v>3786.1648792568299</v>
      </c>
      <c r="AB20" s="8">
        <f>INDEX(전체모델결과!$A$2:$I$910,MATCH(GLM2차!$A20&amp;"_"&amp;GLM2차!AB$3,전체모델결과!$A$2:$A$910,0),8)</f>
        <v>3692.6332578766946</v>
      </c>
      <c r="AC20" s="8">
        <f>INDEX(전체모델결과!$A$2:$I$910,MATCH(GLM2차!$A20&amp;"_"&amp;GLM2차!AC$3,전체모델결과!$A$2:$A$910,0),8)</f>
        <v>3604.868141598175</v>
      </c>
      <c r="AD20" s="8">
        <f>INDEX(전체모델결과!$A$2:$I$910,MATCH(GLM2차!$A20&amp;"_"&amp;GLM2차!AD$3,전체모델결과!$A$2:$A$910,0),8)</f>
        <v>3522.5660357829488</v>
      </c>
      <c r="AE20" s="8">
        <f>INDEX(전체모델결과!$A$2:$I$910,MATCH(GLM2차!$A20&amp;"_"&amp;GLM2차!AE$3,전체모델결과!$A$2:$A$910,0),8)</f>
        <v>3445.4460629968912</v>
      </c>
      <c r="AG20" s="3">
        <f>(W20-실제값!W20)^2</f>
        <v>549402.75021412398</v>
      </c>
      <c r="AH20" s="3">
        <f>(X20-실제값!X20)^2</f>
        <v>1669334.2631869025</v>
      </c>
      <c r="AI20" s="3">
        <f>(Y20-실제값!Y20)^2</f>
        <v>645808.97747458797</v>
      </c>
      <c r="AJ20" s="3">
        <f>(Z20-실제값!Z20)^2</f>
        <v>1101481.44385461</v>
      </c>
      <c r="AK20" s="3">
        <f>(AA20-실제값!AA20)^2</f>
        <v>4085279.4793739021</v>
      </c>
      <c r="AL20" s="3">
        <f>(AB20-실제값!AB20)^2</f>
        <v>4776880.3191006156</v>
      </c>
      <c r="AM20" s="3">
        <f>(AC20-실제값!AC20)^2</f>
        <v>5347063.1776144831</v>
      </c>
      <c r="AN20" s="3">
        <f>(AD20-실제값!AD20)^2</f>
        <v>8507270.2860846277</v>
      </c>
    </row>
    <row r="21" spans="1:40" x14ac:dyDescent="0.3">
      <c r="A21" s="1">
        <v>17</v>
      </c>
      <c r="B21" s="2">
        <v>12257.136912612061</v>
      </c>
      <c r="C21" s="2">
        <v>11189.505906472112</v>
      </c>
      <c r="D21" s="2">
        <v>10913.390066986394</v>
      </c>
      <c r="E21" s="2">
        <v>9717.69706527569</v>
      </c>
      <c r="F21" s="2">
        <v>9753.2101706529575</v>
      </c>
      <c r="G21" s="2">
        <v>9340.8930803807289</v>
      </c>
      <c r="H21" s="2">
        <v>9206.1249522680773</v>
      </c>
      <c r="I21" s="2">
        <v>9000.5982780708036</v>
      </c>
      <c r="J21" s="2">
        <v>8895.7589209669623</v>
      </c>
      <c r="K21" s="2">
        <v>8829.9784077933982</v>
      </c>
      <c r="L21" s="2">
        <v>9003.9019541309335</v>
      </c>
      <c r="M21" s="2">
        <v>8870.8869957905499</v>
      </c>
      <c r="N21" s="2">
        <v>8099.1891125515976</v>
      </c>
      <c r="O21" s="2">
        <v>7422.7368798284851</v>
      </c>
      <c r="P21" s="2">
        <v>6832.3280772838989</v>
      </c>
      <c r="Q21" s="2">
        <v>6500.30111227615</v>
      </c>
      <c r="R21" s="2">
        <v>6216.2746581458623</v>
      </c>
      <c r="S21" s="2">
        <v>5974.746720285917</v>
      </c>
      <c r="T21" s="2">
        <v>5999.0654923211669</v>
      </c>
      <c r="U21" s="2">
        <v>5866.7440150343955</v>
      </c>
      <c r="V21" s="2">
        <v>6579.6551315887327</v>
      </c>
      <c r="W21" s="8">
        <f>INDEX(전체모델결과!$A$2:$I$910,MATCH(GLM2차!$A21&amp;"_"&amp;GLM2차!W$3,전체모델결과!$A$2:$A$910,0),8)</f>
        <v>5613.6055120366273</v>
      </c>
      <c r="X21" s="8">
        <f>INDEX(전체모델결과!$A$2:$I$910,MATCH(GLM2차!$A21&amp;"_"&amp;GLM2차!X$3,전체모델결과!$A$2:$A$910,0),8)</f>
        <v>5420.4204147477603</v>
      </c>
      <c r="Y21" s="8">
        <f>INDEX(전체모델결과!$A$2:$I$910,MATCH(GLM2차!$A21&amp;"_"&amp;GLM2차!Y$3,전체모델결과!$A$2:$A$910,0),8)</f>
        <v>5233.6637313855708</v>
      </c>
      <c r="Z21" s="8">
        <f>INDEX(전체모델결과!$A$2:$I$910,MATCH(GLM2차!$A21&amp;"_"&amp;GLM2차!Z$3,전체모델결과!$A$2:$A$910,0),8)</f>
        <v>5053.1293916578506</v>
      </c>
      <c r="AA21" s="8">
        <f>INDEX(전체모델결과!$A$2:$I$910,MATCH(GLM2차!$A21&amp;"_"&amp;GLM2차!AA$3,전체모델결과!$A$2:$A$910,0),8)</f>
        <v>4878.6176590227469</v>
      </c>
      <c r="AB21" s="8">
        <f>INDEX(전체모델결과!$A$2:$I$910,MATCH(GLM2차!$A21&amp;"_"&amp;GLM2차!AB$3,전체모델결과!$A$2:$A$910,0),8)</f>
        <v>4709.9349451807593</v>
      </c>
      <c r="AC21" s="8">
        <f>INDEX(전체모델결과!$A$2:$I$910,MATCH(GLM2차!$A21&amp;"_"&amp;GLM2차!AC$3,전체모델결과!$A$2:$A$910,0),8)</f>
        <v>4546.8936297006585</v>
      </c>
      <c r="AD21" s="8">
        <f>INDEX(전체모델결과!$A$2:$I$910,MATCH(GLM2차!$A21&amp;"_"&amp;GLM2차!AD$3,전체모델결과!$A$2:$A$910,0),8)</f>
        <v>4389.3118846473053</v>
      </c>
      <c r="AE21" s="8">
        <f>INDEX(전체모델결과!$A$2:$I$910,MATCH(GLM2차!$A21&amp;"_"&amp;GLM2차!AE$3,전체모델결과!$A$2:$A$910,0),8)</f>
        <v>4237.0135040812129</v>
      </c>
      <c r="AG21" s="3">
        <f>(W21-실제값!W21)^2</f>
        <v>1226469.473400797</v>
      </c>
      <c r="AH21" s="3">
        <f>(X21-실제값!X21)^2</f>
        <v>1131401.5663966562</v>
      </c>
      <c r="AI21" s="3">
        <f>(Y21-실제값!Y21)^2</f>
        <v>1804077.1270787313</v>
      </c>
      <c r="AJ21" s="3">
        <f>(Z21-실제값!Z21)^2</f>
        <v>1599028.1874514192</v>
      </c>
      <c r="AK21" s="3">
        <f>(AA21-실제값!AA21)^2</f>
        <v>7099341.950044929</v>
      </c>
      <c r="AL21" s="3">
        <f>(AB21-실제값!AB21)^2</f>
        <v>12741836.567916023</v>
      </c>
      <c r="AM21" s="3">
        <f>(AC21-실제값!AC21)^2</f>
        <v>12610892.27153551</v>
      </c>
      <c r="AN21" s="3">
        <f>(AD21-실제값!AD21)^2</f>
        <v>13534955.047974056</v>
      </c>
    </row>
    <row r="22" spans="1:40" x14ac:dyDescent="0.3">
      <c r="A22" s="1">
        <v>18</v>
      </c>
      <c r="B22" s="2">
        <v>15119.226467929722</v>
      </c>
      <c r="C22" s="2">
        <v>14296.247090176468</v>
      </c>
      <c r="D22" s="2">
        <v>13404.680280689861</v>
      </c>
      <c r="E22" s="2">
        <v>13139.339179091976</v>
      </c>
      <c r="F22" s="2">
        <v>12224.429034644429</v>
      </c>
      <c r="G22" s="2">
        <v>11769.367860932201</v>
      </c>
      <c r="H22" s="2">
        <v>12066.737934422737</v>
      </c>
      <c r="I22" s="2">
        <v>11914.942057541439</v>
      </c>
      <c r="J22" s="2">
        <v>11939.293151646911</v>
      </c>
      <c r="K22" s="2">
        <v>11619.70967308425</v>
      </c>
      <c r="L22" s="2">
        <v>11716.437665902271</v>
      </c>
      <c r="M22" s="2">
        <v>12000.573958927287</v>
      </c>
      <c r="N22" s="2">
        <v>11521.530556124755</v>
      </c>
      <c r="O22" s="2">
        <v>10530.288652311981</v>
      </c>
      <c r="P22" s="2">
        <v>9493.650279111791</v>
      </c>
      <c r="Q22" s="2">
        <v>9431.5433525101507</v>
      </c>
      <c r="R22" s="2">
        <v>8969.1781273937486</v>
      </c>
      <c r="S22" s="2">
        <v>8750.726027116667</v>
      </c>
      <c r="T22" s="2">
        <v>7790.1783345366603</v>
      </c>
      <c r="U22" s="2">
        <v>8242.4720835650478</v>
      </c>
      <c r="V22" s="2">
        <v>8532.4609315727266</v>
      </c>
      <c r="W22" s="8">
        <f>INDEX(전체모델결과!$A$2:$I$910,MATCH(GLM2차!$A22&amp;"_"&amp;GLM2차!W$3,전체모델결과!$A$2:$A$910,0),8)</f>
        <v>7695.3998244402273</v>
      </c>
      <c r="X22" s="8">
        <f>INDEX(전체모델결과!$A$2:$I$910,MATCH(GLM2차!$A22&amp;"_"&amp;GLM2차!X$3,전체모델결과!$A$2:$A$910,0),8)</f>
        <v>7394.0389125802512</v>
      </c>
      <c r="Y22" s="8">
        <f>INDEX(전체모델결과!$A$2:$I$910,MATCH(GLM2차!$A22&amp;"_"&amp;GLM2차!Y$3,전체모델결과!$A$2:$A$910,0),8)</f>
        <v>7097.5545405310131</v>
      </c>
      <c r="Z22" s="8">
        <f>INDEX(전체모델결과!$A$2:$I$910,MATCH(GLM2차!$A22&amp;"_"&amp;GLM2차!Z$3,전체모델결과!$A$2:$A$910,0),8)</f>
        <v>6806.3175794482231</v>
      </c>
      <c r="AA22" s="8">
        <f>INDEX(전체모델결과!$A$2:$I$910,MATCH(GLM2차!$A22&amp;"_"&amp;GLM2차!AA$3,전체모델결과!$A$2:$A$910,0),8)</f>
        <v>6520.6688291797427</v>
      </c>
      <c r="AB22" s="8">
        <f>INDEX(전체모델결과!$A$2:$I$910,MATCH(GLM2차!$A22&amp;"_"&amp;GLM2차!AB$3,전체모델결과!$A$2:$A$910,0),8)</f>
        <v>6240.9189507795254</v>
      </c>
      <c r="AC22" s="8">
        <f>INDEX(전체모델결과!$A$2:$I$910,MATCH(GLM2차!$A22&amp;"_"&amp;GLM2차!AC$3,전체모델결과!$A$2:$A$910,0),8)</f>
        <v>5967.3485455962455</v>
      </c>
      <c r="AD22" s="8">
        <f>INDEX(전체모델결과!$A$2:$I$910,MATCH(GLM2차!$A22&amp;"_"&amp;GLM2차!AD$3,전체모델결과!$A$2:$A$910,0),8)</f>
        <v>5700.2083742934319</v>
      </c>
      <c r="AE22" s="8">
        <f>INDEX(전체모델결과!$A$2:$I$910,MATCH(GLM2차!$A22&amp;"_"&amp;GLM2차!AE$3,전체모델결과!$A$2:$A$910,0),8)</f>
        <v>5439.7197086112446</v>
      </c>
      <c r="AG22" s="3">
        <f>(W22-실제값!W22)^2</f>
        <v>3129618.7605388062</v>
      </c>
      <c r="AH22" s="3">
        <f>(X22-실제값!X22)^2</f>
        <v>3784714.5721403449</v>
      </c>
      <c r="AI22" s="3">
        <f>(Y22-실제값!Y22)^2</f>
        <v>3681087.0920858644</v>
      </c>
      <c r="AJ22" s="3">
        <f>(Z22-실제값!Z22)^2</f>
        <v>4829217.7968892576</v>
      </c>
      <c r="AK22" s="3">
        <f>(AA22-실제값!AA22)^2</f>
        <v>16627003.08060829</v>
      </c>
      <c r="AL22" s="3">
        <f>(AB22-실제값!AB22)^2</f>
        <v>25122515.267560747</v>
      </c>
      <c r="AM22" s="3">
        <f>(AC22-실제값!AC22)^2</f>
        <v>22450408.423889253</v>
      </c>
      <c r="AN22" s="3">
        <f>(AD22-실제값!AD22)^2</f>
        <v>22263430.176162858</v>
      </c>
    </row>
    <row r="23" spans="1:40" x14ac:dyDescent="0.3">
      <c r="A23" s="1">
        <v>19</v>
      </c>
      <c r="B23" s="2">
        <v>15573.314485255103</v>
      </c>
      <c r="C23" s="2">
        <v>15133.608029644038</v>
      </c>
      <c r="D23" s="2">
        <v>14265.024999226322</v>
      </c>
      <c r="E23" s="2">
        <v>13556.501344550376</v>
      </c>
      <c r="F23" s="2">
        <v>13200.850856360748</v>
      </c>
      <c r="G23" s="2">
        <v>13309.589672038826</v>
      </c>
      <c r="H23" s="2">
        <v>13689.301272987863</v>
      </c>
      <c r="I23" s="2">
        <v>13753.163356331577</v>
      </c>
      <c r="J23" s="2">
        <v>13336.849271852168</v>
      </c>
      <c r="K23" s="2">
        <v>12968.730801349429</v>
      </c>
      <c r="L23" s="2">
        <v>13393.542363885894</v>
      </c>
      <c r="M23" s="2">
        <v>13425.228750736555</v>
      </c>
      <c r="N23" s="2">
        <v>13112.19148855339</v>
      </c>
      <c r="O23" s="2">
        <v>12100.368284973158</v>
      </c>
      <c r="P23" s="2">
        <v>10733.91854028805</v>
      </c>
      <c r="Q23" s="2">
        <v>10264.480202904188</v>
      </c>
      <c r="R23" s="2">
        <v>10672.271661373436</v>
      </c>
      <c r="S23" s="2">
        <v>9898.3189914413742</v>
      </c>
      <c r="T23" s="2">
        <v>9259.8506482731373</v>
      </c>
      <c r="U23" s="2">
        <v>9490.3095835061777</v>
      </c>
      <c r="V23" s="2">
        <v>10121.487217864025</v>
      </c>
      <c r="W23" s="8">
        <f>INDEX(전체모델결과!$A$2:$I$910,MATCH(GLM2차!$A23&amp;"_"&amp;GLM2차!W$3,전체모델결과!$A$2:$A$910,0),8)</f>
        <v>8870.8411506910725</v>
      </c>
      <c r="X23" s="8">
        <f>INDEX(전체모델결과!$A$2:$I$910,MATCH(GLM2차!$A23&amp;"_"&amp;GLM2차!X$3,전체모델결과!$A$2:$A$910,0),8)</f>
        <v>8500.6787843306338</v>
      </c>
      <c r="Y23" s="8">
        <f>INDEX(전체모델결과!$A$2:$I$910,MATCH(GLM2차!$A23&amp;"_"&amp;GLM2차!Y$3,전체모델결과!$A$2:$A$910,0),8)</f>
        <v>8132.3730401574048</v>
      </c>
      <c r="Z23" s="8">
        <f>INDEX(전체모델결과!$A$2:$I$910,MATCH(GLM2차!$A23&amp;"_"&amp;GLM2차!Z$3,전체모델결과!$A$2:$A$910,0),8)</f>
        <v>7767.0457087406494</v>
      </c>
      <c r="AA23" s="8">
        <f>INDEX(전체모델결과!$A$2:$I$910,MATCH(GLM2차!$A23&amp;"_"&amp;GLM2차!AA$3,전체모델결과!$A$2:$A$910,0),8)</f>
        <v>7405.7545288805468</v>
      </c>
      <c r="AB23" s="8">
        <f>INDEX(전체모델결과!$A$2:$I$910,MATCH(GLM2차!$A23&amp;"_"&amp;GLM2차!AB$3,전체모델결과!$A$2:$A$910,0),8)</f>
        <v>7049.4891677194364</v>
      </c>
      <c r="AC23" s="8">
        <f>INDEX(전체모델결과!$A$2:$I$910,MATCH(GLM2차!$A23&amp;"_"&amp;GLM2차!AC$3,전체모델결과!$A$2:$A$910,0),8)</f>
        <v>6699.1679387723761</v>
      </c>
      <c r="AD23" s="8">
        <f>INDEX(전체모델결과!$A$2:$I$910,MATCH(GLM2차!$A23&amp;"_"&amp;GLM2차!AD$3,전체모델결과!$A$2:$A$910,0),8)</f>
        <v>6355.6352557376949</v>
      </c>
      <c r="AE23" s="8">
        <f>INDEX(전체모델결과!$A$2:$I$910,MATCH(GLM2차!$A23&amp;"_"&amp;GLM2차!AE$3,전체모델결과!$A$2:$A$910,0),8)</f>
        <v>6019.6598115937268</v>
      </c>
      <c r="AG23" s="3">
        <f>(W23-실제값!W23)^2</f>
        <v>4428724.4697632333</v>
      </c>
      <c r="AH23" s="3">
        <f>(X23-실제값!X23)^2</f>
        <v>7911851.126272181</v>
      </c>
      <c r="AI23" s="3">
        <f>(Y23-실제값!Y23)^2</f>
        <v>3367626.0998777333</v>
      </c>
      <c r="AJ23" s="3">
        <f>(Z23-실제값!Z23)^2</f>
        <v>5962038.4991335711</v>
      </c>
      <c r="AK23" s="3">
        <f>(AA23-실제값!AA23)^2</f>
        <v>26828814.763400722</v>
      </c>
      <c r="AL23" s="3">
        <f>(AB23-실제값!AB23)^2</f>
        <v>40517605.697915576</v>
      </c>
      <c r="AM23" s="3">
        <f>(AC23-실제값!AC23)^2</f>
        <v>26599076.711163819</v>
      </c>
      <c r="AN23" s="3">
        <f>(AD23-실제값!AD23)^2</f>
        <v>28686186.457843129</v>
      </c>
    </row>
    <row r="24" spans="1:40" x14ac:dyDescent="0.3">
      <c r="A24" s="1">
        <v>20</v>
      </c>
      <c r="B24" s="2">
        <v>15589.02344417824</v>
      </c>
      <c r="C24" s="2">
        <v>15211.451727367632</v>
      </c>
      <c r="D24" s="2">
        <v>14128.378925710265</v>
      </c>
      <c r="E24" s="2">
        <v>13597.649308639713</v>
      </c>
      <c r="F24" s="2">
        <v>13267.633344432445</v>
      </c>
      <c r="G24" s="2">
        <v>13713.637929622484</v>
      </c>
      <c r="H24" s="2">
        <v>13540.752133426273</v>
      </c>
      <c r="I24" s="2">
        <v>13773.974330999186</v>
      </c>
      <c r="J24" s="2">
        <v>13897.813939612783</v>
      </c>
      <c r="K24" s="2">
        <v>13248.967636599782</v>
      </c>
      <c r="L24" s="2">
        <v>13585.068428389055</v>
      </c>
      <c r="M24" s="2">
        <v>14128.081189041324</v>
      </c>
      <c r="N24" s="2">
        <v>13143.439554409255</v>
      </c>
      <c r="O24" s="2">
        <v>13147.735554885747</v>
      </c>
      <c r="P24" s="2">
        <v>12046.253539066991</v>
      </c>
      <c r="Q24" s="2">
        <v>11295.153954026671</v>
      </c>
      <c r="R24" s="2">
        <v>10968.781524111253</v>
      </c>
      <c r="S24" s="2">
        <v>10884.454828187223</v>
      </c>
      <c r="T24" s="2">
        <v>10408.872079856556</v>
      </c>
      <c r="U24" s="2">
        <v>10382.041594942519</v>
      </c>
      <c r="V24" s="2">
        <v>11101.380248601301</v>
      </c>
      <c r="W24" s="8">
        <f>INDEX(전체모델결과!$A$2:$I$910,MATCH(GLM2차!$A24&amp;"_"&amp;GLM2차!W$3,전체모델결과!$A$2:$A$910,0),8)</f>
        <v>10010.834314991354</v>
      </c>
      <c r="X24" s="8">
        <f>INDEX(전체모델결과!$A$2:$I$910,MATCH(GLM2차!$A24&amp;"_"&amp;GLM2차!X$3,전체모델결과!$A$2:$A$910,0),8)</f>
        <v>9690.777822337559</v>
      </c>
      <c r="Y24" s="8">
        <f>INDEX(전체모델결과!$A$2:$I$910,MATCH(GLM2차!$A24&amp;"_"&amp;GLM2차!Y$3,전체모델결과!$A$2:$A$910,0),8)</f>
        <v>9368.8285671832127</v>
      </c>
      <c r="Z24" s="8">
        <f>INDEX(전체모델결과!$A$2:$I$910,MATCH(GLM2차!$A24&amp;"_"&amp;GLM2차!Z$3,전체모델결과!$A$2:$A$910,0),8)</f>
        <v>9045.8678733450906</v>
      </c>
      <c r="AA24" s="8">
        <f>INDEX(전체모델결과!$A$2:$I$910,MATCH(GLM2차!$A24&amp;"_"&amp;GLM2차!AA$3,전체모델결과!$A$2:$A$910,0),8)</f>
        <v>8722.7510985957942</v>
      </c>
      <c r="AB24" s="8">
        <f>INDEX(전체모델결과!$A$2:$I$910,MATCH(GLM2차!$A24&amp;"_"&amp;GLM2차!AB$3,전체모델결과!$A$2:$A$910,0),8)</f>
        <v>8400.3041850599984</v>
      </c>
      <c r="AC24" s="8">
        <f>INDEX(전체모델결과!$A$2:$I$910,MATCH(GLM2차!$A24&amp;"_"&amp;GLM2차!AC$3,전체모델결과!$A$2:$A$910,0),8)</f>
        <v>8079.3205172666276</v>
      </c>
      <c r="AD24" s="8">
        <f>INDEX(전체모델결과!$A$2:$I$910,MATCH(GLM2차!$A24&amp;"_"&amp;GLM2차!AD$3,전체모델결과!$A$2:$A$910,0),8)</f>
        <v>7760.5581008278959</v>
      </c>
      <c r="AE24" s="8">
        <f>INDEX(전체모델결과!$A$2:$I$910,MATCH(GLM2차!$A24&amp;"_"&amp;GLM2차!AE$3,전체모델결과!$A$2:$A$910,0),8)</f>
        <v>7444.7370712254769</v>
      </c>
      <c r="AG24" s="3">
        <f>(W24-실제값!W24)^2</f>
        <v>3030375.1491351998</v>
      </c>
      <c r="AH24" s="3">
        <f>(X24-실제값!X24)^2</f>
        <v>5532075.1192563325</v>
      </c>
      <c r="AI24" s="3">
        <f>(Y24-실제값!Y24)^2</f>
        <v>2438101.3978718407</v>
      </c>
      <c r="AJ24" s="3">
        <f>(Z24-실제값!Z24)^2</f>
        <v>4811131.1817778936</v>
      </c>
      <c r="AK24" s="3">
        <f>(AA24-실제값!AA24)^2</f>
        <v>22911686.133494221</v>
      </c>
      <c r="AL24" s="3">
        <f>(AB24-실제값!AB24)^2</f>
        <v>26032185.173275251</v>
      </c>
      <c r="AM24" s="3">
        <f>(AC24-실제값!AC24)^2</f>
        <v>20926574.7230515</v>
      </c>
      <c r="AN24" s="3">
        <f>(AD24-실제값!AD24)^2</f>
        <v>19891130.527497683</v>
      </c>
    </row>
    <row r="25" spans="1:40" x14ac:dyDescent="0.3">
      <c r="A25" s="1">
        <v>21</v>
      </c>
      <c r="B25" s="2">
        <v>16383.606276270681</v>
      </c>
      <c r="C25" s="2">
        <v>15757.831546186337</v>
      </c>
      <c r="D25" s="2">
        <v>15781.901408615786</v>
      </c>
      <c r="E25" s="2">
        <v>14864.339797978151</v>
      </c>
      <c r="F25" s="2">
        <v>14005.723405532666</v>
      </c>
      <c r="G25" s="2">
        <v>14591.372956779031</v>
      </c>
      <c r="H25" s="2">
        <v>15295.469270840664</v>
      </c>
      <c r="I25" s="2">
        <v>14493.860548491833</v>
      </c>
      <c r="J25" s="2">
        <v>14206.674659214163</v>
      </c>
      <c r="K25" s="2">
        <v>14547.030017136662</v>
      </c>
      <c r="L25" s="2">
        <v>14990.311765119315</v>
      </c>
      <c r="M25" s="2">
        <v>15204.068020419971</v>
      </c>
      <c r="N25" s="2">
        <v>14553.402337440761</v>
      </c>
      <c r="O25" s="2">
        <v>13786.019262759319</v>
      </c>
      <c r="P25" s="2">
        <v>13383.548970223939</v>
      </c>
      <c r="Q25" s="2">
        <v>12891.350145832499</v>
      </c>
      <c r="R25" s="2">
        <v>12543.579991423831</v>
      </c>
      <c r="S25" s="2">
        <v>12126.649292020127</v>
      </c>
      <c r="T25" s="2">
        <v>11817.873281174125</v>
      </c>
      <c r="U25" s="2">
        <v>11692.469384792892</v>
      </c>
      <c r="V25" s="2">
        <v>12425.522531937908</v>
      </c>
      <c r="W25" s="8">
        <f>INDEX(전체모델결과!$A$2:$I$910,MATCH(GLM2차!$A25&amp;"_"&amp;GLM2차!W$3,전체모델결과!$A$2:$A$910,0),8)</f>
        <v>11439.572476923471</v>
      </c>
      <c r="X25" s="8">
        <f>INDEX(전체모델결과!$A$2:$I$910,MATCH(GLM2차!$A25&amp;"_"&amp;GLM2차!X$3,전체모델결과!$A$2:$A$910,0),8)</f>
        <v>11139.494339560755</v>
      </c>
      <c r="Y25" s="8">
        <f>INDEX(전체모델결과!$A$2:$I$910,MATCH(GLM2차!$A25&amp;"_"&amp;GLM2차!Y$3,전체모델결과!$A$2:$A$910,0),8)</f>
        <v>10835.752763644399</v>
      </c>
      <c r="Z25" s="8">
        <f>INDEX(전체모델결과!$A$2:$I$910,MATCH(GLM2차!$A25&amp;"_"&amp;GLM2차!Z$3,전체모델결과!$A$2:$A$910,0),8)</f>
        <v>10529.084828548768</v>
      </c>
      <c r="AA25" s="8">
        <f>INDEX(전체모델결과!$A$2:$I$910,MATCH(GLM2차!$A25&amp;"_"&amp;GLM2차!AA$3,전체모델결과!$A$2:$A$910,0),8)</f>
        <v>10220.216344220782</v>
      </c>
      <c r="AB25" s="8">
        <f>INDEX(전체모델결과!$A$2:$I$910,MATCH(GLM2차!$A25&amp;"_"&amp;GLM2차!AB$3,전체모델결과!$A$2:$A$910,0),8)</f>
        <v>9909.8591274268729</v>
      </c>
      <c r="AC25" s="8">
        <f>INDEX(전체모델결과!$A$2:$I$910,MATCH(GLM2차!$A25&amp;"_"&amp;GLM2차!AC$3,전체모델결과!$A$2:$A$910,0),8)</f>
        <v>9598.7084297577112</v>
      </c>
      <c r="AD25" s="8">
        <f>INDEX(전체모델결과!$A$2:$I$910,MATCH(GLM2차!$A25&amp;"_"&amp;GLM2차!AD$3,전체모델결과!$A$2:$A$910,0),8)</f>
        <v>9287.4405290219875</v>
      </c>
      <c r="AE25" s="8">
        <f>INDEX(전체모델결과!$A$2:$I$910,MATCH(GLM2차!$A25&amp;"_"&amp;GLM2차!AE$3,전체모델결과!$A$2:$A$910,0),8)</f>
        <v>8976.7104943382201</v>
      </c>
      <c r="AG25" s="3">
        <f>(W25-실제값!W25)^2</f>
        <v>6008386.9415891999</v>
      </c>
      <c r="AH25" s="3">
        <f>(X25-실제값!X25)^2</f>
        <v>2979725.2894766214</v>
      </c>
      <c r="AI25" s="3">
        <f>(Y25-실제값!Y25)^2</f>
        <v>3263412.358214376</v>
      </c>
      <c r="AJ25" s="3">
        <f>(Z25-실제값!Z25)^2</f>
        <v>6780866.550993708</v>
      </c>
      <c r="AK25" s="3">
        <f>(AA25-실제값!AA25)^2</f>
        <v>26807025.685319763</v>
      </c>
      <c r="AL25" s="3">
        <f>(AB25-실제값!AB25)^2</f>
        <v>31397351.294364773</v>
      </c>
      <c r="AM25" s="3">
        <f>(AC25-실제값!AC25)^2</f>
        <v>18156088.98605844</v>
      </c>
      <c r="AN25" s="3">
        <f>(AD25-실제값!AD25)^2</f>
        <v>15676343.780027</v>
      </c>
    </row>
    <row r="26" spans="1:40" x14ac:dyDescent="0.3">
      <c r="A26" s="1">
        <v>22</v>
      </c>
      <c r="B26" s="2">
        <v>15814.399472617055</v>
      </c>
      <c r="C26" s="2">
        <v>15275.37325062528</v>
      </c>
      <c r="D26" s="2">
        <v>14005.113844048239</v>
      </c>
      <c r="E26" s="2">
        <v>14019.935875516758</v>
      </c>
      <c r="F26" s="2">
        <v>13756.52904944183</v>
      </c>
      <c r="G26" s="2">
        <v>13872.453415312208</v>
      </c>
      <c r="H26" s="2">
        <v>14624.172442199662</v>
      </c>
      <c r="I26" s="2">
        <v>14299.058910343409</v>
      </c>
      <c r="J26" s="2">
        <v>14796.981902111045</v>
      </c>
      <c r="K26" s="2">
        <v>14394.316922336278</v>
      </c>
      <c r="L26" s="2">
        <v>14916.213932752618</v>
      </c>
      <c r="M26" s="2">
        <v>14897.725122706286</v>
      </c>
      <c r="N26" s="2">
        <v>15486.473799579941</v>
      </c>
      <c r="O26" s="2">
        <v>14360.41298063588</v>
      </c>
      <c r="P26" s="2">
        <v>12684.89843336235</v>
      </c>
      <c r="Q26" s="2">
        <v>12714.726111738624</v>
      </c>
      <c r="R26" s="2">
        <v>13606.919535384968</v>
      </c>
      <c r="S26" s="2">
        <v>13379.805184922516</v>
      </c>
      <c r="T26" s="2">
        <v>12357.873153311428</v>
      </c>
      <c r="U26" s="2">
        <v>12585.312938747935</v>
      </c>
      <c r="V26" s="2">
        <v>13352.440002415628</v>
      </c>
      <c r="W26" s="8">
        <f>INDEX(전체모델결과!$A$2:$I$910,MATCH(GLM2차!$A26&amp;"_"&amp;GLM2차!W$3,전체모델결과!$A$2:$A$910,0),8)</f>
        <v>12488.4074943498</v>
      </c>
      <c r="X26" s="8">
        <f>INDEX(전체모델결과!$A$2:$I$910,MATCH(GLM2차!$A26&amp;"_"&amp;GLM2차!X$3,전체모델결과!$A$2:$A$910,0),8)</f>
        <v>12275.245268944856</v>
      </c>
      <c r="Y26" s="8">
        <f>INDEX(전체모델결과!$A$2:$I$910,MATCH(GLM2차!$A26&amp;"_"&amp;GLM2차!Y$3,전체모델결과!$A$2:$A$910,0),8)</f>
        <v>12055.406463722644</v>
      </c>
      <c r="Z26" s="8">
        <f>INDEX(전체모델결과!$A$2:$I$910,MATCH(GLM2차!$A26&amp;"_"&amp;GLM2차!Z$3,전체모델결과!$A$2:$A$910,0),8)</f>
        <v>11829.383165590993</v>
      </c>
      <c r="AA26" s="8">
        <f>INDEX(전체모델결과!$A$2:$I$910,MATCH(GLM2차!$A26&amp;"_"&amp;GLM2차!AA$3,전체모델결과!$A$2:$A$910,0),8)</f>
        <v>11597.674158390557</v>
      </c>
      <c r="AB26" s="8">
        <f>INDEX(전체모델결과!$A$2:$I$910,MATCH(GLM2차!$A26&amp;"_"&amp;GLM2차!AB$3,전체모델결과!$A$2:$A$910,0),8)</f>
        <v>11360.783108165875</v>
      </c>
      <c r="AC26" s="8">
        <f>INDEX(전체모델결과!$A$2:$I$910,MATCH(GLM2차!$A26&amp;"_"&amp;GLM2차!AC$3,전체모델결과!$A$2:$A$910,0),8)</f>
        <v>11119.21676245549</v>
      </c>
      <c r="AD26" s="8">
        <f>INDEX(전체모델결과!$A$2:$I$910,MATCH(GLM2차!$A26&amp;"_"&amp;GLM2차!AD$3,전체모델결과!$A$2:$A$910,0),8)</f>
        <v>10873.483172639922</v>
      </c>
      <c r="AE26" s="8">
        <f>INDEX(전체모델결과!$A$2:$I$910,MATCH(GLM2차!$A26&amp;"_"&amp;GLM2차!AE$3,전체모델결과!$A$2:$A$910,0),8)</f>
        <v>10624.089947790768</v>
      </c>
      <c r="AG26" s="3">
        <f>(W26-실제값!W26)^2</f>
        <v>2846793.1501985164</v>
      </c>
      <c r="AH26" s="3">
        <f>(X26-실제값!X26)^2</f>
        <v>1885229.0713655648</v>
      </c>
      <c r="AI26" s="3">
        <f>(Y26-실제값!Y26)^2</f>
        <v>1274181.6704968561</v>
      </c>
      <c r="AJ26" s="3">
        <f>(Z26-실제값!Z26)^2</f>
        <v>1857304.9247972532</v>
      </c>
      <c r="AK26" s="3">
        <f>(AA26-실제값!AA26)^2</f>
        <v>18222978.608052969</v>
      </c>
      <c r="AL26" s="3">
        <f>(AB26-실제값!AB26)^2</f>
        <v>27457924.111971535</v>
      </c>
      <c r="AM26" s="3">
        <f>(AC26-실제값!AC26)^2</f>
        <v>15136160.997124886</v>
      </c>
      <c r="AN26" s="3">
        <f>(AD26-실제값!AD26)^2</f>
        <v>8820041.6108096633</v>
      </c>
    </row>
    <row r="27" spans="1:40" x14ac:dyDescent="0.3">
      <c r="A27" s="1">
        <v>23</v>
      </c>
      <c r="B27" s="2">
        <v>15322.2149800063</v>
      </c>
      <c r="C27" s="2">
        <v>14273.239083629172</v>
      </c>
      <c r="D27" s="2">
        <v>14470.824301112265</v>
      </c>
      <c r="E27" s="2">
        <v>13655.316465897786</v>
      </c>
      <c r="F27" s="2">
        <v>13535.018150149514</v>
      </c>
      <c r="G27" s="2">
        <v>13710.138003188671</v>
      </c>
      <c r="H27" s="2">
        <v>14039.449104052088</v>
      </c>
      <c r="I27" s="2">
        <v>14609.329233401782</v>
      </c>
      <c r="J27" s="2">
        <v>14578.740772082347</v>
      </c>
      <c r="K27" s="2">
        <v>14002.305008959154</v>
      </c>
      <c r="L27" s="2">
        <v>14931.084500027153</v>
      </c>
      <c r="M27" s="2">
        <v>15466.866853726246</v>
      </c>
      <c r="N27" s="2">
        <v>14539.998162608406</v>
      </c>
      <c r="O27" s="2">
        <v>14210.09320437972</v>
      </c>
      <c r="P27" s="2">
        <v>13464.209546831762</v>
      </c>
      <c r="Q27" s="2">
        <v>12866.056573556169</v>
      </c>
      <c r="R27" s="2">
        <v>13629.363057875422</v>
      </c>
      <c r="S27" s="2">
        <v>12679.666248756675</v>
      </c>
      <c r="T27" s="2">
        <v>13028.540123970333</v>
      </c>
      <c r="U27" s="2">
        <v>12808.590578615816</v>
      </c>
      <c r="V27" s="2">
        <v>13585.823219407186</v>
      </c>
      <c r="W27" s="8">
        <f>INDEX(전체모델결과!$A$2:$I$910,MATCH(GLM2차!$A27&amp;"_"&amp;GLM2차!W$3,전체모델결과!$A$2:$A$910,0),8)</f>
        <v>12704.91930697203</v>
      </c>
      <c r="X27" s="8">
        <f>INDEX(전체모델결과!$A$2:$I$910,MATCH(GLM2차!$A27&amp;"_"&amp;GLM2차!X$3,전체모델결과!$A$2:$A$910,0),8)</f>
        <v>12509.995960561713</v>
      </c>
      <c r="Y27" s="8">
        <f>INDEX(전체모델결과!$A$2:$I$910,MATCH(GLM2차!$A27&amp;"_"&amp;GLM2차!Y$3,전체모델결과!$A$2:$A$910,0),8)</f>
        <v>12307.023909426547</v>
      </c>
      <c r="Z27" s="8">
        <f>INDEX(전체모델결과!$A$2:$I$910,MATCH(GLM2차!$A27&amp;"_"&amp;GLM2차!Z$3,전체모델결과!$A$2:$A$910,0),8)</f>
        <v>12096.494592599625</v>
      </c>
      <c r="AA27" s="8">
        <f>INDEX(전체모델결과!$A$2:$I$910,MATCH(GLM2차!$A27&amp;"_"&amp;GLM2차!AA$3,전체모델결과!$A$2:$A$910,0),8)</f>
        <v>11878.911407683261</v>
      </c>
      <c r="AB27" s="8">
        <f>INDEX(전체모델결과!$A$2:$I$910,MATCH(GLM2차!$A27&amp;"_"&amp;GLM2차!AB$3,전체모델결과!$A$2:$A$910,0),8)</f>
        <v>11654.787717646335</v>
      </c>
      <c r="AC27" s="8">
        <f>INDEX(전체모델결과!$A$2:$I$910,MATCH(GLM2차!$A27&amp;"_"&amp;GLM2차!AC$3,전체모델결과!$A$2:$A$910,0),8)</f>
        <v>11424.644848355574</v>
      </c>
      <c r="AD27" s="8">
        <f>INDEX(전체모델결과!$A$2:$I$910,MATCH(GLM2차!$A27&amp;"_"&amp;GLM2차!AD$3,전체모델결과!$A$2:$A$910,0),8)</f>
        <v>11189.010087670413</v>
      </c>
      <c r="AE27" s="8">
        <f>INDEX(전체모델결과!$A$2:$I$910,MATCH(GLM2차!$A27&amp;"_"&amp;GLM2차!AE$3,전체모델결과!$A$2:$A$910,0),8)</f>
        <v>10948.414696672051</v>
      </c>
      <c r="AG27" s="3">
        <f>(W27-실제값!W27)^2</f>
        <v>4890016.9423819333</v>
      </c>
      <c r="AH27" s="3">
        <f>(X27-실제값!X27)^2</f>
        <v>4175862.7974793883</v>
      </c>
      <c r="AI27" s="3">
        <f>(Y27-실제값!Y27)^2</f>
        <v>1946757.1142464685</v>
      </c>
      <c r="AJ27" s="3">
        <f>(Z27-실제값!Z27)^2</f>
        <v>1368793.6530037702</v>
      </c>
      <c r="AK27" s="3">
        <f>(AA27-실제값!AA27)^2</f>
        <v>21667172.435144674</v>
      </c>
      <c r="AL27" s="3">
        <f>(AB27-실제값!AB27)^2</f>
        <v>25510733.257460162</v>
      </c>
      <c r="AM27" s="3">
        <f>(AC27-실제값!AC27)^2</f>
        <v>17683836.541701026</v>
      </c>
      <c r="AN27" s="3">
        <f>(AD27-실제값!AD27)^2</f>
        <v>11312734.016545447</v>
      </c>
    </row>
    <row r="28" spans="1:40" x14ac:dyDescent="0.3">
      <c r="A28" s="1">
        <v>24</v>
      </c>
      <c r="B28" s="2">
        <v>15197.787697345353</v>
      </c>
      <c r="C28" s="2">
        <v>13617.79082875659</v>
      </c>
      <c r="D28" s="2">
        <v>13198.184722751337</v>
      </c>
      <c r="E28" s="2">
        <v>13502.87159809476</v>
      </c>
      <c r="F28" s="2">
        <v>12820.614658191234</v>
      </c>
      <c r="G28" s="2">
        <v>13552.433472918256</v>
      </c>
      <c r="H28" s="2">
        <v>14022.362238459138</v>
      </c>
      <c r="I28" s="2">
        <v>14261.402723980102</v>
      </c>
      <c r="J28" s="2">
        <v>14409.868725432665</v>
      </c>
      <c r="K28" s="2">
        <v>14311.904065723205</v>
      </c>
      <c r="L28" s="2">
        <v>14624.41942000702</v>
      </c>
      <c r="M28" s="2">
        <v>15344.799493711278</v>
      </c>
      <c r="N28" s="2">
        <v>15247.68075677776</v>
      </c>
      <c r="O28" s="2">
        <v>14102.036824602732</v>
      </c>
      <c r="P28" s="2">
        <v>13405.292241050491</v>
      </c>
      <c r="Q28" s="2">
        <v>13621.269418876554</v>
      </c>
      <c r="R28" s="2">
        <v>13318.512445867196</v>
      </c>
      <c r="S28" s="2">
        <v>13278.731825009578</v>
      </c>
      <c r="T28" s="2">
        <v>13121.823998895587</v>
      </c>
      <c r="U28" s="2">
        <v>13476.919676320273</v>
      </c>
      <c r="V28" s="2">
        <v>14242.995780217594</v>
      </c>
      <c r="W28" s="8">
        <f>INDEX(전체모델결과!$A$2:$I$910,MATCH(GLM2차!$A28&amp;"_"&amp;GLM2차!W$3,전체모델결과!$A$2:$A$910,0),8)</f>
        <v>13303.30201908359</v>
      </c>
      <c r="X28" s="8">
        <f>INDEX(전체모델결과!$A$2:$I$910,MATCH(GLM2차!$A28&amp;"_"&amp;GLM2차!X$3,전체모델결과!$A$2:$A$910,0),8)</f>
        <v>13160.475399402847</v>
      </c>
      <c r="Y28" s="8">
        <f>INDEX(전체모델결과!$A$2:$I$910,MATCH(GLM2차!$A28&amp;"_"&amp;GLM2차!Y$3,전체모델결과!$A$2:$A$910,0),8)</f>
        <v>13008.024538954123</v>
      </c>
      <c r="Z28" s="8">
        <f>INDEX(전체모델결과!$A$2:$I$910,MATCH(GLM2차!$A28&amp;"_"&amp;GLM2차!Z$3,전체모델결과!$A$2:$A$910,0),8)</f>
        <v>12846.320717175433</v>
      </c>
      <c r="AA28" s="8">
        <f>INDEX(전체모델결과!$A$2:$I$910,MATCH(GLM2차!$A28&amp;"_"&amp;GLM2차!AA$3,전체모델결과!$A$2:$A$910,0),8)</f>
        <v>12675.754401309767</v>
      </c>
      <c r="AB28" s="8">
        <f>INDEX(전체모델결과!$A$2:$I$910,MATCH(GLM2차!$A28&amp;"_"&amp;GLM2차!AB$3,전체모델결과!$A$2:$A$910,0),8)</f>
        <v>12496.733678028768</v>
      </c>
      <c r="AC28" s="8">
        <f>INDEX(전체모델결과!$A$2:$I$910,MATCH(GLM2차!$A28&amp;"_"&amp;GLM2차!AC$3,전체모델결과!$A$2:$A$910,0),8)</f>
        <v>12309.682630201718</v>
      </c>
      <c r="AD28" s="8">
        <f>INDEX(전체모델결과!$A$2:$I$910,MATCH(GLM2차!$A28&amp;"_"&amp;GLM2차!AD$3,전체모델결과!$A$2:$A$910,0),8)</f>
        <v>12115.039667865345</v>
      </c>
      <c r="AE28" s="8">
        <f>INDEX(전체모델결과!$A$2:$I$910,MATCH(GLM2차!$A28&amp;"_"&amp;GLM2차!AE$3,전체모델결과!$A$2:$A$910,0),8)</f>
        <v>11913.255822532157</v>
      </c>
      <c r="AG28" s="3">
        <f>(W28-실제값!W28)^2</f>
        <v>5070898.732670187</v>
      </c>
      <c r="AH28" s="3">
        <f>(X28-실제값!X28)^2</f>
        <v>4879840.457761609</v>
      </c>
      <c r="AI28" s="3">
        <f>(Y28-실제값!Y28)^2</f>
        <v>2100086.889445717</v>
      </c>
      <c r="AJ28" s="3">
        <f>(Z28-실제값!Z28)^2</f>
        <v>914733.39724928152</v>
      </c>
      <c r="AK28" s="3">
        <f>(AA28-실제값!AA28)^2</f>
        <v>19726100.723374255</v>
      </c>
      <c r="AL28" s="3">
        <f>(AB28-실제값!AB28)^2</f>
        <v>27120331.052300889</v>
      </c>
      <c r="AM28" s="3">
        <f>(AC28-실제값!AC28)^2</f>
        <v>18022791.739370257</v>
      </c>
      <c r="AN28" s="3">
        <f>(AD28-실제값!AD28)^2</f>
        <v>8748672.0533717442</v>
      </c>
    </row>
    <row r="29" spans="1:40" x14ac:dyDescent="0.3">
      <c r="A29" s="1">
        <v>25</v>
      </c>
      <c r="B29" s="2">
        <v>15096.357079312631</v>
      </c>
      <c r="C29" s="2">
        <v>14204.033801167092</v>
      </c>
      <c r="D29" s="2">
        <v>13428.978671003219</v>
      </c>
      <c r="E29" s="2">
        <v>12733.598486341878</v>
      </c>
      <c r="F29" s="2">
        <v>12074.912293606156</v>
      </c>
      <c r="G29" s="2">
        <v>12791.890546110213</v>
      </c>
      <c r="H29" s="2">
        <v>13139.703349374759</v>
      </c>
      <c r="I29" s="2">
        <v>13709.171053119295</v>
      </c>
      <c r="J29" s="2">
        <v>13824.495782909724</v>
      </c>
      <c r="K29" s="2">
        <v>14718.886546298407</v>
      </c>
      <c r="L29" s="2">
        <v>14837.219780027308</v>
      </c>
      <c r="M29" s="2">
        <v>15279.811540012475</v>
      </c>
      <c r="N29" s="2">
        <v>14343.409350059936</v>
      </c>
      <c r="O29" s="2">
        <v>14185.283121044669</v>
      </c>
      <c r="P29" s="2">
        <v>13159.144861715582</v>
      </c>
      <c r="Q29" s="2">
        <v>13220.969559468778</v>
      </c>
      <c r="R29" s="2">
        <v>13371.028982949727</v>
      </c>
      <c r="S29" s="2">
        <v>13308.802441437623</v>
      </c>
      <c r="T29" s="2">
        <v>13241.582553679427</v>
      </c>
      <c r="U29" s="2">
        <v>13769.727136362375</v>
      </c>
      <c r="V29" s="2">
        <v>14759.230943626944</v>
      </c>
      <c r="W29" s="8">
        <f>INDEX(전체모델결과!$A$2:$I$910,MATCH(GLM2차!$A29&amp;"_"&amp;GLM2차!W$3,전체모델결과!$A$2:$A$910,0),8)</f>
        <v>13932.56720258508</v>
      </c>
      <c r="X29" s="8">
        <f>INDEX(전체모델결과!$A$2:$I$910,MATCH(GLM2차!$A29&amp;"_"&amp;GLM2차!X$3,전체모델결과!$A$2:$A$910,0),8)</f>
        <v>13955.136700633273</v>
      </c>
      <c r="Y29" s="8">
        <f>INDEX(전체모델결과!$A$2:$I$910,MATCH(GLM2차!$A29&amp;"_"&amp;GLM2차!Y$3,전체모델결과!$A$2:$A$910,0),8)</f>
        <v>13978.762722166253</v>
      </c>
      <c r="Z29" s="8">
        <f>INDEX(전체모델결과!$A$2:$I$910,MATCH(GLM2차!$A29&amp;"_"&amp;GLM2차!Z$3,전체모델결과!$A$2:$A$910,0),8)</f>
        <v>14003.450506800549</v>
      </c>
      <c r="AA29" s="8">
        <f>INDEX(전체모델결과!$A$2:$I$910,MATCH(GLM2차!$A29&amp;"_"&amp;GLM2차!AA$3,전체모델결과!$A$2:$A$910,0),8)</f>
        <v>14029.205535849933</v>
      </c>
      <c r="AB29" s="8">
        <f>INDEX(전체모델결과!$A$2:$I$910,MATCH(GLM2차!$A29&amp;"_"&amp;GLM2차!AB$3,전체모델결과!$A$2:$A$910,0),8)</f>
        <v>14056.033534352828</v>
      </c>
      <c r="AC29" s="8">
        <f>INDEX(전체모델결과!$A$2:$I$910,MATCH(GLM2차!$A29&amp;"_"&amp;GLM2차!AC$3,전체모델결과!$A$2:$A$910,0),8)</f>
        <v>14083.940473193983</v>
      </c>
      <c r="AD29" s="8">
        <f>INDEX(전체모델결과!$A$2:$I$910,MATCH(GLM2차!$A29&amp;"_"&amp;GLM2차!AD$3,전체모델결과!$A$2:$A$910,0),8)</f>
        <v>14112.932571317106</v>
      </c>
      <c r="AE29" s="8">
        <f>INDEX(전체모델결과!$A$2:$I$910,MATCH(GLM2차!$A29&amp;"_"&amp;GLM2차!AE$3,전체모델결과!$A$2:$A$910,0),8)</f>
        <v>14143.016298037599</v>
      </c>
      <c r="AG29" s="3">
        <f>(W29-실제값!W29)^2</f>
        <v>5247069.2926620785</v>
      </c>
      <c r="AH29" s="3">
        <f>(X29-실제값!X29)^2</f>
        <v>3830469.6758566811</v>
      </c>
      <c r="AI29" s="3">
        <f>(Y29-실제값!Y29)^2</f>
        <v>772556.60834562511</v>
      </c>
      <c r="AJ29" s="3">
        <f>(Z29-실제값!Z29)^2</f>
        <v>715514.20040423609</v>
      </c>
      <c r="AK29" s="3">
        <f>(AA29-실제값!AA29)^2</f>
        <v>14328846.366765393</v>
      </c>
      <c r="AL29" s="3">
        <f>(AB29-실제값!AB29)^2</f>
        <v>24157548.946015745</v>
      </c>
      <c r="AM29" s="3">
        <f>(AC29-실제값!AC29)^2</f>
        <v>10368655.16848156</v>
      </c>
      <c r="AN29" s="3">
        <f>(AD29-실제값!AD29)^2</f>
        <v>4306805.409137629</v>
      </c>
    </row>
    <row r="30" spans="1:40" x14ac:dyDescent="0.3">
      <c r="A30" s="1">
        <v>26</v>
      </c>
      <c r="B30" s="2">
        <v>16069.022943810325</v>
      </c>
      <c r="C30" s="2">
        <v>14488.128370544375</v>
      </c>
      <c r="D30" s="2">
        <v>13725.312690197261</v>
      </c>
      <c r="E30" s="2">
        <v>12297.304356277395</v>
      </c>
      <c r="F30" s="2">
        <v>12502.830391667565</v>
      </c>
      <c r="G30" s="2">
        <v>12705.400930974871</v>
      </c>
      <c r="H30" s="2">
        <v>14025.395583569429</v>
      </c>
      <c r="I30" s="2">
        <v>14053.045946190614</v>
      </c>
      <c r="J30" s="2">
        <v>14136.751879416135</v>
      </c>
      <c r="K30" s="2">
        <v>14301.082294757663</v>
      </c>
      <c r="L30" s="2">
        <v>15168.527958804721</v>
      </c>
      <c r="M30" s="2">
        <v>15135.989487432045</v>
      </c>
      <c r="N30" s="2">
        <v>14540.394193786376</v>
      </c>
      <c r="O30" s="2">
        <v>13835.896809299611</v>
      </c>
      <c r="P30" s="2">
        <v>13825.167580353296</v>
      </c>
      <c r="Q30" s="2">
        <v>13594.402275544477</v>
      </c>
      <c r="R30" s="2">
        <v>13730.029808257039</v>
      </c>
      <c r="S30" s="2">
        <v>13654.986486749767</v>
      </c>
      <c r="T30" s="2">
        <v>13660.376603283377</v>
      </c>
      <c r="U30" s="2">
        <v>14014.638943268035</v>
      </c>
      <c r="V30" s="2">
        <v>14489.654071364888</v>
      </c>
      <c r="W30" s="8">
        <f>INDEX(전체모델결과!$A$2:$I$910,MATCH(GLM2차!$A30&amp;"_"&amp;GLM2차!W$3,전체모델결과!$A$2:$A$910,0),8)</f>
        <v>14212.241823228669</v>
      </c>
      <c r="X30" s="8">
        <f>INDEX(전체모델결과!$A$2:$I$910,MATCH(GLM2차!$A30&amp;"_"&amp;GLM2차!X$3,전체모델결과!$A$2:$A$910,0),8)</f>
        <v>14268.903858000767</v>
      </c>
      <c r="Y30" s="8">
        <f>INDEX(전체모델결과!$A$2:$I$910,MATCH(GLM2차!$A30&amp;"_"&amp;GLM2차!Y$3,전체모델결과!$A$2:$A$910,0),8)</f>
        <v>14330.642602843442</v>
      </c>
      <c r="Z30" s="8">
        <f>INDEX(전체모델결과!$A$2:$I$910,MATCH(GLM2차!$A30&amp;"_"&amp;GLM2차!Z$3,전체모델결과!$A$2:$A$910,0),8)</f>
        <v>14397.521924430646</v>
      </c>
      <c r="AA30" s="8">
        <f>INDEX(전체모델결과!$A$2:$I$910,MATCH(GLM2차!$A30&amp;"_"&amp;GLM2차!AA$3,전체모델결과!$A$2:$A$910,0),8)</f>
        <v>14469.611210428191</v>
      </c>
      <c r="AB30" s="8">
        <f>INDEX(전체모델결과!$A$2:$I$910,MATCH(GLM2차!$A30&amp;"_"&amp;GLM2차!AB$3,전체모델결과!$A$2:$A$910,0),8)</f>
        <v>14546.985489489694</v>
      </c>
      <c r="AC30" s="8">
        <f>INDEX(전체모델결과!$A$2:$I$910,MATCH(GLM2차!$A30&amp;"_"&amp;GLM2차!AC$3,전체모델결과!$A$2:$A$910,0),8)</f>
        <v>14629.725561368434</v>
      </c>
      <c r="AD30" s="8">
        <f>INDEX(전체모델결과!$A$2:$I$910,MATCH(GLM2차!$A30&amp;"_"&amp;GLM2차!AD$3,전체모델결과!$A$2:$A$910,0),8)</f>
        <v>14717.918137541512</v>
      </c>
      <c r="AE30" s="8">
        <f>INDEX(전체모델결과!$A$2:$I$910,MATCH(GLM2차!$A30&amp;"_"&amp;GLM2차!AE$3,전체모델결과!$A$2:$A$910,0),8)</f>
        <v>14811.655992599583</v>
      </c>
      <c r="AG30" s="3">
        <f>(W30-실제값!W30)^2</f>
        <v>3331996.3565231194</v>
      </c>
      <c r="AH30" s="3">
        <f>(X30-실제값!X30)^2</f>
        <v>6658205.6414470887</v>
      </c>
      <c r="AI30" s="3">
        <f>(Y30-실제값!Y30)^2</f>
        <v>1399062.060140003</v>
      </c>
      <c r="AJ30" s="3">
        <f>(Z30-실제값!Z30)^2</f>
        <v>1090663.6505730625</v>
      </c>
      <c r="AK30" s="3">
        <f>(AA30-실제값!AA30)^2</f>
        <v>14773940.90511799</v>
      </c>
      <c r="AL30" s="3">
        <f>(AB30-실제값!AB30)^2</f>
        <v>26605526.256916169</v>
      </c>
      <c r="AM30" s="3">
        <f>(AC30-실제값!AC30)^2</f>
        <v>14992645.256636238</v>
      </c>
      <c r="AN30" s="3">
        <f>(AD30-실제값!AD30)^2</f>
        <v>4279673.9852407733</v>
      </c>
    </row>
    <row r="31" spans="1:40" x14ac:dyDescent="0.3">
      <c r="A31" s="1">
        <v>27</v>
      </c>
      <c r="B31" s="2">
        <v>16218.972017567145</v>
      </c>
      <c r="C31" s="2">
        <v>14609.544712251418</v>
      </c>
      <c r="D31" s="2">
        <v>13906.732571689392</v>
      </c>
      <c r="E31" s="2">
        <v>13238.772454712807</v>
      </c>
      <c r="F31" s="2">
        <v>12300.090713646505</v>
      </c>
      <c r="G31" s="2">
        <v>12800.031928957082</v>
      </c>
      <c r="H31" s="2">
        <v>13327.877673646923</v>
      </c>
      <c r="I31" s="2">
        <v>13477.166191021022</v>
      </c>
      <c r="J31" s="2">
        <v>13530.802146679895</v>
      </c>
      <c r="K31" s="2">
        <v>14510.334840190157</v>
      </c>
      <c r="L31" s="2">
        <v>14924.7189942722</v>
      </c>
      <c r="M31" s="2">
        <v>15607.358888665092</v>
      </c>
      <c r="N31" s="2">
        <v>14990.622341398612</v>
      </c>
      <c r="O31" s="2">
        <v>14208.538654458836</v>
      </c>
      <c r="P31" s="2">
        <v>13319.756039735457</v>
      </c>
      <c r="Q31" s="2">
        <v>13284.906874429322</v>
      </c>
      <c r="R31" s="2">
        <v>13543.523089343291</v>
      </c>
      <c r="S31" s="2">
        <v>13692.968908503461</v>
      </c>
      <c r="T31" s="2">
        <v>13926.382531419782</v>
      </c>
      <c r="U31" s="2">
        <v>13814.973601073143</v>
      </c>
      <c r="V31" s="2">
        <v>15344.012923396536</v>
      </c>
      <c r="W31" s="8">
        <f>INDEX(전체모델결과!$A$2:$I$910,MATCH(GLM2차!$A31&amp;"_"&amp;GLM2차!W$3,전체모델결과!$A$2:$A$910,0),8)</f>
        <v>14691.013450711225</v>
      </c>
      <c r="X31" s="8">
        <f>INDEX(전체모델결과!$A$2:$I$910,MATCH(GLM2차!$A31&amp;"_"&amp;GLM2차!X$3,전체모델결과!$A$2:$A$910,0),8)</f>
        <v>14868.422960321714</v>
      </c>
      <c r="Y31" s="8">
        <f>INDEX(전체모델결과!$A$2:$I$910,MATCH(GLM2차!$A31&amp;"_"&amp;GLM2차!Y$3,전체모델결과!$A$2:$A$910,0),8)</f>
        <v>15063.272064083863</v>
      </c>
      <c r="Z31" s="8">
        <f>INDEX(전체모델결과!$A$2:$I$910,MATCH(GLM2차!$A31&amp;"_"&amp;GLM2차!Z$3,전체모델결과!$A$2:$A$910,0),8)</f>
        <v>15276.188053828342</v>
      </c>
      <c r="AA31" s="8">
        <f>INDEX(전체모델결과!$A$2:$I$910,MATCH(GLM2차!$A31&amp;"_"&amp;GLM2차!AA$3,전체모델결과!$A$2:$A$910,0),8)</f>
        <v>15507.862244585245</v>
      </c>
      <c r="AB31" s="8">
        <f>INDEX(전체모델결과!$A$2:$I$910,MATCH(GLM2차!$A31&amp;"_"&amp;GLM2차!AB$3,전체모델결과!$A$2:$A$910,0),8)</f>
        <v>15759.053711394114</v>
      </c>
      <c r="AC31" s="8">
        <f>INDEX(전체모델결과!$A$2:$I$910,MATCH(GLM2차!$A31&amp;"_"&amp;GLM2차!AC$3,전체모델결과!$A$2:$A$910,0),8)</f>
        <v>16030.593428026366</v>
      </c>
      <c r="AD31" s="8">
        <f>INDEX(전체모델결과!$A$2:$I$910,MATCH(GLM2차!$A31&amp;"_"&amp;GLM2차!AD$3,전체모델결과!$A$2:$A$910,0),8)</f>
        <v>16323.388839085808</v>
      </c>
      <c r="AE31" s="8">
        <f>INDEX(전체모델결과!$A$2:$I$910,MATCH(GLM2차!$A31&amp;"_"&amp;GLM2차!AE$3,전체모델결과!$A$2:$A$910,0),8)</f>
        <v>16638.428900645697</v>
      </c>
      <c r="AG31" s="3">
        <f>(W31-실제값!W31)^2</f>
        <v>6211230.2419439163</v>
      </c>
      <c r="AH31" s="3">
        <f>(X31-실제값!X31)^2</f>
        <v>6687507.6935674222</v>
      </c>
      <c r="AI31" s="3">
        <f>(Y31-실제값!Y31)^2</f>
        <v>3227024.7920325091</v>
      </c>
      <c r="AJ31" s="3">
        <f>(Z31-실제값!Z31)^2</f>
        <v>337152.10239955189</v>
      </c>
      <c r="AK31" s="3">
        <f>(AA31-실제값!AA31)^2</f>
        <v>15525302.207279101</v>
      </c>
      <c r="AL31" s="3">
        <f>(AB31-실제값!AB31)^2</f>
        <v>23901777.208347168</v>
      </c>
      <c r="AM31" s="3">
        <f>(AC31-실제값!AC31)^2</f>
        <v>10918820.217332186</v>
      </c>
      <c r="AN31" s="3">
        <f>(AD31-실제값!AD31)^2</f>
        <v>2669497.1342222649</v>
      </c>
    </row>
    <row r="32" spans="1:40" x14ac:dyDescent="0.3">
      <c r="A32" s="1">
        <v>28</v>
      </c>
      <c r="B32" s="2">
        <v>17937.242208020238</v>
      </c>
      <c r="C32" s="2">
        <v>15303.508681538038</v>
      </c>
      <c r="D32" s="2">
        <v>13853.252225641872</v>
      </c>
      <c r="E32" s="2">
        <v>12997.680997882373</v>
      </c>
      <c r="F32" s="2">
        <v>12769.332341493509</v>
      </c>
      <c r="G32" s="2">
        <v>12568.54042114629</v>
      </c>
      <c r="H32" s="2">
        <v>13704.593589059463</v>
      </c>
      <c r="I32" s="2">
        <v>13305.806651487856</v>
      </c>
      <c r="J32" s="2">
        <v>13457.660326301988</v>
      </c>
      <c r="K32" s="2">
        <v>13323.230147841081</v>
      </c>
      <c r="L32" s="2">
        <v>14496.967938374921</v>
      </c>
      <c r="M32" s="2">
        <v>14915.903934662392</v>
      </c>
      <c r="N32" s="2">
        <v>15023.577911770348</v>
      </c>
      <c r="O32" s="2">
        <v>14769.771651192992</v>
      </c>
      <c r="P32" s="2">
        <v>13841.68223985572</v>
      </c>
      <c r="Q32" s="2">
        <v>13734.216375890715</v>
      </c>
      <c r="R32" s="2">
        <v>13764.694276357804</v>
      </c>
      <c r="S32" s="2">
        <v>14043.102276843507</v>
      </c>
      <c r="T32" s="2">
        <v>13939.640619197946</v>
      </c>
      <c r="U32" s="2">
        <v>14340.809659356741</v>
      </c>
      <c r="V32" s="2">
        <v>15227.8696480453</v>
      </c>
      <c r="W32" s="8">
        <f>INDEX(전체모델결과!$A$2:$I$910,MATCH(GLM2차!$A32&amp;"_"&amp;GLM2차!W$3,전체모델결과!$A$2:$A$910,0),8)</f>
        <v>15488.119749489641</v>
      </c>
      <c r="X32" s="8">
        <f>INDEX(전체모델결과!$A$2:$I$910,MATCH(GLM2차!$A32&amp;"_"&amp;GLM2차!X$3,전체모델결과!$A$2:$A$910,0),8)</f>
        <v>15892.874274473965</v>
      </c>
      <c r="Y32" s="8">
        <f>INDEX(전체모델결과!$A$2:$I$910,MATCH(GLM2차!$A32&amp;"_"&amp;GLM2차!Y$3,전체모델결과!$A$2:$A$910,0),8)</f>
        <v>16345.623575460446</v>
      </c>
      <c r="Z32" s="8">
        <f>INDEX(전체모델결과!$A$2:$I$910,MATCH(GLM2차!$A32&amp;"_"&amp;GLM2차!Z$3,전체모델결과!$A$2:$A$910,0),8)</f>
        <v>16849.842057567832</v>
      </c>
      <c r="AA32" s="8">
        <f>INDEX(전체모델결과!$A$2:$I$910,MATCH(GLM2차!$A32&amp;"_"&amp;GLM2차!AA$3,전체모델결과!$A$2:$A$910,0),8)</f>
        <v>17409.466831158632</v>
      </c>
      <c r="AB32" s="8">
        <f>INDEX(전체모델결과!$A$2:$I$910,MATCH(GLM2차!$A32&amp;"_"&amp;GLM2차!AB$3,전체모델결과!$A$2:$A$910,0),8)</f>
        <v>18028.94870489461</v>
      </c>
      <c r="AC32" s="8">
        <f>INDEX(전체모델결과!$A$2:$I$910,MATCH(GLM2차!$A32&amp;"_"&amp;GLM2차!AC$3,전체모델결과!$A$2:$A$910,0),8)</f>
        <v>18713.310806436941</v>
      </c>
      <c r="AD32" s="8">
        <f>INDEX(전체모델결과!$A$2:$I$910,MATCH(GLM2차!$A32&amp;"_"&amp;GLM2차!AD$3,전체모델결과!$A$2:$A$910,0),8)</f>
        <v>19468.215906184934</v>
      </c>
      <c r="AE32" s="8">
        <f>INDEX(전체모델결과!$A$2:$I$910,MATCH(GLM2차!$A32&amp;"_"&amp;GLM2차!AE$3,전체모델결과!$A$2:$A$910,0),8)</f>
        <v>20300.043697745568</v>
      </c>
      <c r="AG32" s="3">
        <f>(W32-실제값!W32)^2</f>
        <v>6227447.9940907974</v>
      </c>
      <c r="AH32" s="3">
        <f>(X32-실제값!X32)^2</f>
        <v>4929597.2628438333</v>
      </c>
      <c r="AI32" s="3">
        <f>(Y32-실제값!Y32)^2</f>
        <v>1044666.4626418609</v>
      </c>
      <c r="AJ32" s="3">
        <f>(Z32-실제값!Z32)^2</f>
        <v>696.4876175962371</v>
      </c>
      <c r="AK32" s="3">
        <f>(AA32-실제값!AA32)^2</f>
        <v>8430516.4261180051</v>
      </c>
      <c r="AL32" s="3">
        <f>(AB32-실제값!AB32)^2</f>
        <v>14061899.157679552</v>
      </c>
      <c r="AM32" s="3">
        <f>(AC32-실제값!AC32)^2</f>
        <v>1908988.5234765629</v>
      </c>
      <c r="AN32" s="3">
        <f>(AD32-실제값!AD32)^2</f>
        <v>415752.63223339227</v>
      </c>
    </row>
    <row r="33" spans="1:40" x14ac:dyDescent="0.3">
      <c r="A33" s="1">
        <v>29</v>
      </c>
      <c r="B33" s="2">
        <v>18162.798599587808</v>
      </c>
      <c r="C33" s="2">
        <v>15906.583873233601</v>
      </c>
      <c r="D33" s="2">
        <v>13834.715217178069</v>
      </c>
      <c r="E33" s="2">
        <v>13176.962368690631</v>
      </c>
      <c r="F33" s="2">
        <v>13417.917634639873</v>
      </c>
      <c r="G33" s="2">
        <v>13400.283358499542</v>
      </c>
      <c r="H33" s="2">
        <v>13350.518547646061</v>
      </c>
      <c r="I33" s="2">
        <v>13803.163738601674</v>
      </c>
      <c r="J33" s="2">
        <v>14030.453790669297</v>
      </c>
      <c r="K33" s="2">
        <v>14142.425100698305</v>
      </c>
      <c r="L33" s="2">
        <v>13743.150810667872</v>
      </c>
      <c r="M33" s="2">
        <v>15283.262580989682</v>
      </c>
      <c r="N33" s="2">
        <v>15184.289034715044</v>
      </c>
      <c r="O33" s="2">
        <v>15114.689931686786</v>
      </c>
      <c r="P33" s="2">
        <v>14907.702244199347</v>
      </c>
      <c r="Q33" s="2">
        <v>14009.482111262714</v>
      </c>
      <c r="R33" s="2">
        <v>14221.436652611714</v>
      </c>
      <c r="S33" s="2">
        <v>14622.492063967475</v>
      </c>
      <c r="T33" s="2">
        <v>14265.735085193872</v>
      </c>
      <c r="U33" s="2">
        <v>14764.370085664879</v>
      </c>
      <c r="V33" s="2">
        <v>16363.560000971194</v>
      </c>
      <c r="W33" s="8">
        <f>INDEX(전체모델결과!$A$2:$I$910,MATCH(GLM2차!$A33&amp;"_"&amp;GLM2차!W$3,전체모델결과!$A$2:$A$910,0),8)</f>
        <v>16322.434579031882</v>
      </c>
      <c r="X33" s="8">
        <f>INDEX(전체모델결과!$A$2:$I$910,MATCH(GLM2차!$A33&amp;"_"&amp;GLM2차!X$3,전체모델결과!$A$2:$A$910,0),8)</f>
        <v>16824.462393104866</v>
      </c>
      <c r="Y33" s="8">
        <f>INDEX(전체모델결과!$A$2:$I$910,MATCH(GLM2차!$A33&amp;"_"&amp;GLM2차!Y$3,전체모델결과!$A$2:$A$910,0),8)</f>
        <v>17386.793446817624</v>
      </c>
      <c r="Z33" s="8">
        <f>INDEX(전체모델결과!$A$2:$I$910,MATCH(GLM2차!$A33&amp;"_"&amp;GLM2차!Z$3,전체모델결과!$A$2:$A$910,0),8)</f>
        <v>18014.401327364099</v>
      </c>
      <c r="AA33" s="8">
        <f>INDEX(전체모델결과!$A$2:$I$910,MATCH(GLM2차!$A33&amp;"_"&amp;GLM2차!AA$3,전체모델결과!$A$2:$A$910,0),8)</f>
        <v>18712.948085268639</v>
      </c>
      <c r="AB33" s="8">
        <f>INDEX(전체모델결과!$A$2:$I$910,MATCH(GLM2차!$A33&amp;"_"&amp;GLM2차!AB$3,전체모델결과!$A$2:$A$910,0),8)</f>
        <v>19488.868787403546</v>
      </c>
      <c r="AC33" s="8">
        <f>INDEX(전체모델결과!$A$2:$I$910,MATCH(GLM2차!$A33&amp;"_"&amp;GLM2차!AC$3,전체모델결과!$A$2:$A$910,0),8)</f>
        <v>20349.469435031755</v>
      </c>
      <c r="AD33" s="8">
        <f>INDEX(전체모델결과!$A$2:$I$910,MATCH(GLM2차!$A33&amp;"_"&amp;GLM2차!AD$3,전체모델결과!$A$2:$A$910,0),8)</f>
        <v>21303.040316820247</v>
      </c>
      <c r="AE33" s="8">
        <f>INDEX(전체모델결과!$A$2:$I$910,MATCH(GLM2차!$A33&amp;"_"&amp;GLM2차!AE$3,전체모델결과!$A$2:$A$910,0),8)</f>
        <v>22358.987236271725</v>
      </c>
      <c r="AG33" s="3">
        <f>(W33-실제값!W33)^2</f>
        <v>867166.10274625162</v>
      </c>
      <c r="AH33" s="3">
        <f>(X33-실제값!X33)^2</f>
        <v>2170530.9772895961</v>
      </c>
      <c r="AI33" s="3">
        <f>(Y33-실제값!Y33)^2</f>
        <v>25561.443741410221</v>
      </c>
      <c r="AJ33" s="3">
        <f>(Z33-실제값!Z33)^2</f>
        <v>24459.446378842757</v>
      </c>
      <c r="AK33" s="3">
        <f>(AA33-실제값!AA33)^2</f>
        <v>7406388.9466934819</v>
      </c>
      <c r="AL33" s="3">
        <f>(AB33-실제값!AB33)^2</f>
        <v>12685559.586914588</v>
      </c>
      <c r="AM33" s="3">
        <f>(AC33-실제값!AC33)^2</f>
        <v>2445665.9215786932</v>
      </c>
      <c r="AN33" s="3">
        <f>(AD33-실제값!AD33)^2</f>
        <v>3922192.0665151537</v>
      </c>
    </row>
    <row r="34" spans="1:40" x14ac:dyDescent="0.3">
      <c r="A34" s="1">
        <v>30</v>
      </c>
      <c r="B34" s="2">
        <v>19574.365095453337</v>
      </c>
      <c r="C34" s="2">
        <v>15837.282676348919</v>
      </c>
      <c r="D34" s="2">
        <v>14607.050124079546</v>
      </c>
      <c r="E34" s="2">
        <v>13402.277061314229</v>
      </c>
      <c r="F34" s="2">
        <v>13031.617701937421</v>
      </c>
      <c r="G34" s="2">
        <v>12892.131428571243</v>
      </c>
      <c r="H34" s="2">
        <v>14019.23797510188</v>
      </c>
      <c r="I34" s="2">
        <v>13989.91787149743</v>
      </c>
      <c r="J34" s="2">
        <v>13816.691480754853</v>
      </c>
      <c r="K34" s="2">
        <v>12981.095071165122</v>
      </c>
      <c r="L34" s="2">
        <v>14159.447395617965</v>
      </c>
      <c r="M34" s="2">
        <v>14499.061317382102</v>
      </c>
      <c r="N34" s="2">
        <v>14933.94765695647</v>
      </c>
      <c r="O34" s="2">
        <v>15011.630746050168</v>
      </c>
      <c r="P34" s="2">
        <v>14357.342953603178</v>
      </c>
      <c r="Q34" s="2">
        <v>14213.262438823534</v>
      </c>
      <c r="R34" s="2">
        <v>14182.507185547209</v>
      </c>
      <c r="S34" s="2">
        <v>14475.77936814918</v>
      </c>
      <c r="T34" s="2">
        <v>14871.549896079741</v>
      </c>
      <c r="U34" s="2">
        <v>14693.494033613573</v>
      </c>
      <c r="V34" s="2">
        <v>16053.410445231833</v>
      </c>
      <c r="W34" s="8">
        <f>INDEX(전체모델결과!$A$2:$I$910,MATCH(GLM2차!$A34&amp;"_"&amp;GLM2차!W$3,전체모델결과!$A$2:$A$910,0),8)</f>
        <v>16684.233392950944</v>
      </c>
      <c r="X34" s="8">
        <f>INDEX(전체모델결과!$A$2:$I$910,MATCH(GLM2차!$A34&amp;"_"&amp;GLM2차!X$3,전체모델결과!$A$2:$A$910,0),8)</f>
        <v>17368.100671076831</v>
      </c>
      <c r="Y34" s="8">
        <f>INDEX(전체모델결과!$A$2:$I$910,MATCH(GLM2차!$A34&amp;"_"&amp;GLM2차!Y$3,전체모델결과!$A$2:$A$910,0),8)</f>
        <v>18145.162334619112</v>
      </c>
      <c r="Z34" s="8">
        <f>INDEX(전체모델결과!$A$2:$I$910,MATCH(GLM2차!$A34&amp;"_"&amp;GLM2차!Z$3,전체모델결과!$A$2:$A$910,0),8)</f>
        <v>19025.314604026265</v>
      </c>
      <c r="AA34" s="8">
        <f>INDEX(전체모델결과!$A$2:$I$910,MATCH(GLM2차!$A34&amp;"_"&amp;GLM2차!AA$3,전체모델결과!$A$2:$A$910,0),8)</f>
        <v>20020.0563257209</v>
      </c>
      <c r="AB34" s="8">
        <f>INDEX(전체모델결과!$A$2:$I$910,MATCH(GLM2차!$A34&amp;"_"&amp;GLM2차!AB$3,전체모델결과!$A$2:$A$910,0),8)</f>
        <v>21142.736726645988</v>
      </c>
      <c r="AC34" s="8">
        <f>INDEX(전체모델결과!$A$2:$I$910,MATCH(GLM2차!$A34&amp;"_"&amp;GLM2차!AC$3,전체모델결과!$A$2:$A$910,0),8)</f>
        <v>22408.849905233972</v>
      </c>
      <c r="AD34" s="8">
        <f>INDEX(전체모델결과!$A$2:$I$910,MATCH(GLM2차!$A34&amp;"_"&amp;GLM2차!AD$3,전체모델결과!$A$2:$A$910,0),8)</f>
        <v>23836.385053379672</v>
      </c>
      <c r="AE34" s="8">
        <f>INDEX(전체모델결과!$A$2:$I$910,MATCH(GLM2차!$A34&amp;"_"&amp;GLM2차!AE$3,전체모델결과!$A$2:$A$910,0),8)</f>
        <v>25446.243342158439</v>
      </c>
      <c r="AG34" s="3">
        <f>(W34-실제값!W34)^2</f>
        <v>1137454.7145773282</v>
      </c>
      <c r="AH34" s="3">
        <f>(X34-실제값!X34)^2</f>
        <v>482896.17029194388</v>
      </c>
      <c r="AI34" s="3">
        <f>(Y34-실제값!Y34)^2</f>
        <v>191563.56518642843</v>
      </c>
      <c r="AJ34" s="3">
        <f>(Z34-실제값!Z34)^2</f>
        <v>176505.08175120698</v>
      </c>
      <c r="AK34" s="3">
        <f>(AA34-실제값!AA34)^2</f>
        <v>7759431.6306137452</v>
      </c>
      <c r="AL34" s="3">
        <f>(AB34-실제값!AB34)^2</f>
        <v>8219331.0265944619</v>
      </c>
      <c r="AM34" s="3">
        <f>(AC34-실제값!AC34)^2</f>
        <v>61693.061864954318</v>
      </c>
      <c r="AN34" s="3">
        <f>(AD34-실제값!AD34)^2</f>
        <v>8979820.9924427439</v>
      </c>
    </row>
    <row r="35" spans="1:40" x14ac:dyDescent="0.3">
      <c r="A35" s="1">
        <v>31</v>
      </c>
      <c r="B35" s="2">
        <v>21947.141792075541</v>
      </c>
      <c r="C35" s="2">
        <v>18354.181701788606</v>
      </c>
      <c r="D35" s="2">
        <v>15303.997909248732</v>
      </c>
      <c r="E35" s="2">
        <v>14495.238271370157</v>
      </c>
      <c r="F35" s="2">
        <v>14245.852806182966</v>
      </c>
      <c r="G35" s="2">
        <v>14374.557311147611</v>
      </c>
      <c r="H35" s="2">
        <v>14523.907120209487</v>
      </c>
      <c r="I35" s="2">
        <v>14544.402345062996</v>
      </c>
      <c r="J35" s="2">
        <v>14193.700581820225</v>
      </c>
      <c r="K35" s="2">
        <v>14045.758470058869</v>
      </c>
      <c r="L35" s="2">
        <v>14828.899562649965</v>
      </c>
      <c r="M35" s="2">
        <v>15601.280813522735</v>
      </c>
      <c r="N35" s="2">
        <v>14893.93115696623</v>
      </c>
      <c r="O35" s="2">
        <v>15171.044946298378</v>
      </c>
      <c r="P35" s="2">
        <v>15019.955585303464</v>
      </c>
      <c r="Q35" s="2">
        <v>15044.084468530849</v>
      </c>
      <c r="R35" s="2">
        <v>14797.413150897959</v>
      </c>
      <c r="S35" s="2">
        <v>14944.713591017451</v>
      </c>
      <c r="T35" s="2">
        <v>15053.415040784568</v>
      </c>
      <c r="U35" s="2">
        <v>15816.846587913329</v>
      </c>
      <c r="V35" s="2">
        <v>16555.772894628837</v>
      </c>
      <c r="W35" s="8">
        <f>INDEX(전체모델결과!$A$2:$I$910,MATCH(GLM2차!$A35&amp;"_"&amp;GLM2차!W$3,전체모델결과!$A$2:$A$910,0),8)</f>
        <v>17603.064970129286</v>
      </c>
      <c r="X35" s="8">
        <f>INDEX(전체모델결과!$A$2:$I$910,MATCH(GLM2차!$A35&amp;"_"&amp;GLM2차!X$3,전체모델결과!$A$2:$A$910,0),8)</f>
        <v>18447.472553900483</v>
      </c>
      <c r="Y35" s="8">
        <f>INDEX(전체모델결과!$A$2:$I$910,MATCH(GLM2차!$A35&amp;"_"&amp;GLM2차!Y$3,전체모델결과!$A$2:$A$910,0),8)</f>
        <v>19419.59531540452</v>
      </c>
      <c r="Z35" s="8">
        <f>INDEX(전체모델결과!$A$2:$I$910,MATCH(GLM2차!$A35&amp;"_"&amp;GLM2차!Z$3,전체모델결과!$A$2:$A$910,0),8)</f>
        <v>20535.165129622241</v>
      </c>
      <c r="AA35" s="8">
        <f>INDEX(전체모델결과!$A$2:$I$910,MATCH(GLM2차!$A35&amp;"_"&amp;GLM2차!AA$3,전체모델결과!$A$2:$A$910,0),8)</f>
        <v>21812.776282023333</v>
      </c>
      <c r="AB35" s="8">
        <f>INDEX(전체모델결과!$A$2:$I$910,MATCH(GLM2차!$A35&amp;"_"&amp;GLM2차!AB$3,전체모델결과!$A$2:$A$910,0),8)</f>
        <v>23274.395626029862</v>
      </c>
      <c r="AC35" s="8">
        <f>INDEX(전체모델결과!$A$2:$I$910,MATCH(GLM2차!$A35&amp;"_"&amp;GLM2차!AC$3,전체모델결과!$A$2:$A$910,0),8)</f>
        <v>24945.981795193125</v>
      </c>
      <c r="AD35" s="8">
        <f>INDEX(전체모델결과!$A$2:$I$910,MATCH(GLM2차!$A35&amp;"_"&amp;GLM2차!AD$3,전체모델결과!$A$2:$A$910,0),8)</f>
        <v>26858.237593550573</v>
      </c>
      <c r="AE35" s="8">
        <f>INDEX(전체모델결과!$A$2:$I$910,MATCH(GLM2차!$A35&amp;"_"&amp;GLM2차!AE$3,전체모델결과!$A$2:$A$910,0),8)</f>
        <v>29047.525605625899</v>
      </c>
      <c r="AG35" s="3">
        <f>(W35-실제값!W35)^2</f>
        <v>455646.32041335263</v>
      </c>
      <c r="AH35" s="3">
        <f>(X35-실제값!X35)^2</f>
        <v>263409.27240232838</v>
      </c>
      <c r="AI35" s="3">
        <f>(Y35-실제값!Y35)^2</f>
        <v>1268938.9640639308</v>
      </c>
      <c r="AJ35" s="3">
        <f>(Z35-실제값!Z35)^2</f>
        <v>2623338.6419307999</v>
      </c>
      <c r="AK35" s="3">
        <f>(AA35-실제값!AA35)^2</f>
        <v>3414091.186477717</v>
      </c>
      <c r="AL35" s="3">
        <f>(AB35-실제값!AB35)^2</f>
        <v>3832874.5038639898</v>
      </c>
      <c r="AM35" s="3">
        <f>(AC35-실제값!AC35)^2</f>
        <v>1787504.2516265393</v>
      </c>
      <c r="AN35" s="3">
        <f>(AD35-실제값!AD35)^2</f>
        <v>21825988.01962132</v>
      </c>
    </row>
    <row r="36" spans="1:40" x14ac:dyDescent="0.3">
      <c r="A36" s="1">
        <v>32</v>
      </c>
      <c r="B36" s="2">
        <v>22403.945566755341</v>
      </c>
      <c r="C36" s="2">
        <v>19674.194299879382</v>
      </c>
      <c r="D36" s="2">
        <v>16247.425363086119</v>
      </c>
      <c r="E36" s="2">
        <v>15026.17831643968</v>
      </c>
      <c r="F36" s="2">
        <v>15196.116106752424</v>
      </c>
      <c r="G36" s="2">
        <v>14444.357124136222</v>
      </c>
      <c r="H36" s="2">
        <v>14824.160951354314</v>
      </c>
      <c r="I36" s="2">
        <v>14555.813761694037</v>
      </c>
      <c r="J36" s="2">
        <v>15085.954693544905</v>
      </c>
      <c r="K36" s="2">
        <v>14644.729212886874</v>
      </c>
      <c r="L36" s="2">
        <v>15005.564852739863</v>
      </c>
      <c r="M36" s="2">
        <v>15001.608694697417</v>
      </c>
      <c r="N36" s="2">
        <v>14836.967122637237</v>
      </c>
      <c r="O36" s="2">
        <v>14592.105881165169</v>
      </c>
      <c r="P36" s="2">
        <v>14914.249194321237</v>
      </c>
      <c r="Q36" s="2">
        <v>14796.810920671831</v>
      </c>
      <c r="R36" s="2">
        <v>15494.585007986489</v>
      </c>
      <c r="S36" s="2">
        <v>15005.103232163634</v>
      </c>
      <c r="T36" s="2">
        <v>14887.202647768669</v>
      </c>
      <c r="U36" s="2">
        <v>15713.245425160181</v>
      </c>
      <c r="V36" s="2">
        <v>17220.474747773165</v>
      </c>
      <c r="W36" s="8">
        <f>INDEX(전체모델결과!$A$2:$I$910,MATCH(GLM2차!$A36&amp;"_"&amp;GLM2차!W$3,전체모델결과!$A$2:$A$910,0),8)</f>
        <v>17889.503667181554</v>
      </c>
      <c r="X36" s="8">
        <f>INDEX(전체모델결과!$A$2:$I$910,MATCH(GLM2차!$A36&amp;"_"&amp;GLM2차!X$3,전체모델결과!$A$2:$A$910,0),8)</f>
        <v>18835.38724903472</v>
      </c>
      <c r="Y36" s="8">
        <f>INDEX(전체모델결과!$A$2:$I$910,MATCH(GLM2차!$A36&amp;"_"&amp;GLM2차!Y$3,전체모델결과!$A$2:$A$910,0),8)</f>
        <v>19932.944760613962</v>
      </c>
      <c r="Z36" s="8">
        <f>INDEX(전체모델결과!$A$2:$I$910,MATCH(GLM2차!$A36&amp;"_"&amp;GLM2차!Z$3,전체모델결과!$A$2:$A$910,0),8)</f>
        <v>21202.595129721747</v>
      </c>
      <c r="AA36" s="8">
        <f>INDEX(전체모델결과!$A$2:$I$910,MATCH(GLM2차!$A36&amp;"_"&amp;GLM2차!AA$3,전체모델결과!$A$2:$A$910,0),8)</f>
        <v>22668.731851687258</v>
      </c>
      <c r="AB36" s="8">
        <f>INDEX(전체모델결과!$A$2:$I$910,MATCH(GLM2차!$A36&amp;"_"&amp;GLM2차!AB$3,전체모델결과!$A$2:$A$910,0),8)</f>
        <v>24360.493249346677</v>
      </c>
      <c r="AC36" s="8">
        <f>INDEX(전체모델결과!$A$2:$I$910,MATCH(GLM2차!$A36&amp;"_"&amp;GLM2차!AC$3,전체모델결과!$A$2:$A$910,0),8)</f>
        <v>26312.709896661047</v>
      </c>
      <c r="AD36" s="8">
        <f>INDEX(전체모델결과!$A$2:$I$910,MATCH(GLM2차!$A36&amp;"_"&amp;GLM2차!AD$3,전체모델결과!$A$2:$A$910,0),8)</f>
        <v>28567.071718381962</v>
      </c>
      <c r="AE36" s="8">
        <f>INDEX(전체모델결과!$A$2:$I$910,MATCH(GLM2차!$A36&amp;"_"&amp;GLM2차!AE$3,전체모델결과!$A$2:$A$910,0),8)</f>
        <v>31173.568538421321</v>
      </c>
      <c r="AG36" s="3">
        <f>(W36-실제값!W36)^2</f>
        <v>1525624.4613750335</v>
      </c>
      <c r="AH36" s="3">
        <f>(X36-실제값!X36)^2</f>
        <v>1614744.874543933</v>
      </c>
      <c r="AI36" s="3">
        <f>(Y36-실제값!Y36)^2</f>
        <v>1221983.9853553092</v>
      </c>
      <c r="AJ36" s="3">
        <f>(Z36-실제값!Z36)^2</f>
        <v>4711131.4577014102</v>
      </c>
      <c r="AK36" s="3">
        <f>(AA36-실제값!AA36)^2</f>
        <v>693297.05036641285</v>
      </c>
      <c r="AL36" s="3">
        <f>(AB36-실제값!AB36)^2</f>
        <v>3132882.2350157173</v>
      </c>
      <c r="AM36" s="3">
        <f>(AC36-실제값!AC36)^2</f>
        <v>299020.374420234</v>
      </c>
      <c r="AN36" s="3">
        <f>(AD36-실제값!AD36)^2</f>
        <v>29943015.59904537</v>
      </c>
    </row>
    <row r="37" spans="1:40" x14ac:dyDescent="0.3">
      <c r="A37" s="1">
        <v>33</v>
      </c>
      <c r="B37" s="2">
        <v>23295.534652050093</v>
      </c>
      <c r="C37" s="2">
        <v>20297.241349828822</v>
      </c>
      <c r="D37" s="2">
        <v>17476.363070380954</v>
      </c>
      <c r="E37" s="2">
        <v>16485.589066691133</v>
      </c>
      <c r="F37" s="2">
        <v>15913.531630198522</v>
      </c>
      <c r="G37" s="2">
        <v>15586.293389632971</v>
      </c>
      <c r="H37" s="2">
        <v>16083.523949063705</v>
      </c>
      <c r="I37" s="2">
        <v>16270.835588945703</v>
      </c>
      <c r="J37" s="2">
        <v>15705.660768308242</v>
      </c>
      <c r="K37" s="2">
        <v>14800.380878946036</v>
      </c>
      <c r="L37" s="2">
        <v>14946.559215268173</v>
      </c>
      <c r="M37" s="2">
        <v>15336.051145370651</v>
      </c>
      <c r="N37" s="2">
        <v>15350.832829955727</v>
      </c>
      <c r="O37" s="2">
        <v>15558.495720424124</v>
      </c>
      <c r="P37" s="2">
        <v>14775.302680579445</v>
      </c>
      <c r="Q37" s="2">
        <v>15308.266362511285</v>
      </c>
      <c r="R37" s="2">
        <v>15504.416229235441</v>
      </c>
      <c r="S37" s="2">
        <v>15850.162668366946</v>
      </c>
      <c r="T37" s="2">
        <v>16121.824445230755</v>
      </c>
      <c r="U37" s="2">
        <v>15918.580839730372</v>
      </c>
      <c r="V37" s="2">
        <v>17787.984749626547</v>
      </c>
      <c r="W37" s="8">
        <f>INDEX(전체모델결과!$A$2:$I$910,MATCH(GLM2차!$A37&amp;"_"&amp;GLM2차!W$3,전체모델결과!$A$2:$A$910,0),8)</f>
        <v>18382.829339044896</v>
      </c>
      <c r="X37" s="8">
        <f>INDEX(전체모델결과!$A$2:$I$910,MATCH(GLM2차!$A37&amp;"_"&amp;GLM2차!X$3,전체모델결과!$A$2:$A$910,0),8)</f>
        <v>19332.908284576781</v>
      </c>
      <c r="Y37" s="8">
        <f>INDEX(전체모델결과!$A$2:$I$910,MATCH(GLM2차!$A37&amp;"_"&amp;GLM2차!Y$3,전체모델결과!$A$2:$A$910,0),8)</f>
        <v>20437.215724839851</v>
      </c>
      <c r="Z37" s="8">
        <f>INDEX(전체모델결과!$A$2:$I$910,MATCH(GLM2차!$A37&amp;"_"&amp;GLM2차!Z$3,전체모델결과!$A$2:$A$910,0),8)</f>
        <v>21716.306913187869</v>
      </c>
      <c r="AA37" s="8">
        <f>INDEX(전체모델결과!$A$2:$I$910,MATCH(GLM2차!$A37&amp;"_"&amp;GLM2차!AA$3,전체모델결과!$A$2:$A$910,0),8)</f>
        <v>23194.761739618651</v>
      </c>
      <c r="AB37" s="8">
        <f>INDEX(전체모델결과!$A$2:$I$910,MATCH(GLM2차!$A37&amp;"_"&amp;GLM2차!AB$3,전체모델결과!$A$2:$A$910,0),8)</f>
        <v>24901.961871744898</v>
      </c>
      <c r="AC37" s="8">
        <f>INDEX(전체모델결과!$A$2:$I$910,MATCH(GLM2차!$A37&amp;"_"&amp;GLM2차!AC$3,전체모델결과!$A$2:$A$910,0),8)</f>
        <v>26873.047211042842</v>
      </c>
      <c r="AD37" s="8">
        <f>INDEX(전체모델결과!$A$2:$I$910,MATCH(GLM2차!$A37&amp;"_"&amp;GLM2차!AD$3,전체모델결과!$A$2:$A$910,0),8)</f>
        <v>29150.094673210355</v>
      </c>
      <c r="AE37" s="8">
        <f>INDEX(전체모델결과!$A$2:$I$910,MATCH(GLM2차!$A37&amp;"_"&amp;GLM2차!AE$3,전체모델결과!$A$2:$A$910,0),8)</f>
        <v>31783.573714480543</v>
      </c>
      <c r="AG37" s="3">
        <f>(W37-실제값!W37)^2</f>
        <v>941749.0566291156</v>
      </c>
      <c r="AH37" s="3">
        <f>(X37-실제값!X37)^2</f>
        <v>1244847.8842427367</v>
      </c>
      <c r="AI37" s="3">
        <f>(Y37-실제값!Y37)^2</f>
        <v>624632.13872307679</v>
      </c>
      <c r="AJ37" s="3">
        <f>(Z37-실제값!Z37)^2</f>
        <v>4480614.8544335011</v>
      </c>
      <c r="AK37" s="3">
        <f>(AA37-실제값!AA37)^2</f>
        <v>1055750.9182851778</v>
      </c>
      <c r="AL37" s="3">
        <f>(AB37-실제값!AB37)^2</f>
        <v>2580674.5193008217</v>
      </c>
      <c r="AM37" s="3">
        <f>(AC37-실제값!AC37)^2</f>
        <v>82204.458856961588</v>
      </c>
      <c r="AN37" s="3">
        <f>(AD37-실제값!AD37)^2</f>
        <v>18772904.065655991</v>
      </c>
    </row>
    <row r="38" spans="1:40" x14ac:dyDescent="0.3">
      <c r="A38" s="1">
        <v>34</v>
      </c>
      <c r="B38" s="2">
        <v>24793.069664310977</v>
      </c>
      <c r="C38" s="2">
        <v>21222.447035805413</v>
      </c>
      <c r="D38" s="2">
        <v>18607.861095563225</v>
      </c>
      <c r="E38" s="2">
        <v>17094.124272076449</v>
      </c>
      <c r="F38" s="2">
        <v>16897.237208791837</v>
      </c>
      <c r="G38" s="2">
        <v>16573.006878042055</v>
      </c>
      <c r="H38" s="2">
        <v>16677.951123061008</v>
      </c>
      <c r="I38" s="2">
        <v>16714.063821865402</v>
      </c>
      <c r="J38" s="2">
        <v>16465.711812513182</v>
      </c>
      <c r="K38" s="2">
        <v>15897.758047366369</v>
      </c>
      <c r="L38" s="2">
        <v>16129.950143727305</v>
      </c>
      <c r="M38" s="2">
        <v>16229.112599179716</v>
      </c>
      <c r="N38" s="2">
        <v>16135.710932327282</v>
      </c>
      <c r="O38" s="2">
        <v>15569.702408023773</v>
      </c>
      <c r="P38" s="2">
        <v>15899.715044412023</v>
      </c>
      <c r="Q38" s="2">
        <v>14886.576774963769</v>
      </c>
      <c r="R38" s="2">
        <v>15894.799351361031</v>
      </c>
      <c r="S38" s="2">
        <v>16118.378320171274</v>
      </c>
      <c r="T38" s="2">
        <v>16898.090787271001</v>
      </c>
      <c r="U38" s="2">
        <v>17474.688680106359</v>
      </c>
      <c r="V38" s="2">
        <v>18258.866302994884</v>
      </c>
      <c r="W38" s="8">
        <f>INDEX(전체모델결과!$A$2:$I$910,MATCH(GLM2차!$A38&amp;"_"&amp;GLM2차!W$3,전체모델결과!$A$2:$A$910,0),8)</f>
        <v>19134.004156109469</v>
      </c>
      <c r="X38" s="8">
        <f>INDEX(전체모델결과!$A$2:$I$910,MATCH(GLM2차!$A38&amp;"_"&amp;GLM2차!X$3,전체모델결과!$A$2:$A$910,0),8)</f>
        <v>20134.713878557308</v>
      </c>
      <c r="Y38" s="8">
        <f>INDEX(전체모델결과!$A$2:$I$910,MATCH(GLM2차!$A38&amp;"_"&amp;GLM2차!Y$3,전체모델결과!$A$2:$A$910,0),8)</f>
        <v>21300.199669903071</v>
      </c>
      <c r="Z38" s="8">
        <f>INDEX(전체모델결과!$A$2:$I$910,MATCH(GLM2차!$A38&amp;"_"&amp;GLM2차!Z$3,전체모델결과!$A$2:$A$910,0),8)</f>
        <v>22652.727471906339</v>
      </c>
      <c r="AA38" s="8">
        <f>INDEX(전체모델결과!$A$2:$I$910,MATCH(GLM2차!$A38&amp;"_"&amp;GLM2차!AA$3,전체모델결과!$A$2:$A$910,0),8)</f>
        <v>24218.985057275502</v>
      </c>
      <c r="AB38" s="8">
        <f>INDEX(전체모델결과!$A$2:$I$910,MATCH(GLM2차!$A38&amp;"_"&amp;GLM2차!AB$3,전체모델결과!$A$2:$A$910,0),8)</f>
        <v>26030.948434358896</v>
      </c>
      <c r="AC38" s="8">
        <f>INDEX(전체모델결과!$A$2:$I$910,MATCH(GLM2차!$A38&amp;"_"&amp;GLM2차!AC$3,전체모델결과!$A$2:$A$910,0),8)</f>
        <v>28126.951090119932</v>
      </c>
      <c r="AD38" s="8">
        <f>INDEX(전체모델결과!$A$2:$I$910,MATCH(GLM2차!$A38&amp;"_"&amp;GLM2차!AD$3,전체모델결과!$A$2:$A$910,0),8)</f>
        <v>30553.005457689869</v>
      </c>
      <c r="AE38" s="8">
        <f>INDEX(전체모델결과!$A$2:$I$910,MATCH(GLM2차!$A38&amp;"_"&amp;GLM2차!AE$3,전체모델결과!$A$2:$A$910,0),8)</f>
        <v>33364.439300671329</v>
      </c>
      <c r="AG38" s="3">
        <f>(W38-실제값!W38)^2</f>
        <v>1569551.9396282162</v>
      </c>
      <c r="AH38" s="3">
        <f>(X38-실제값!X38)^2</f>
        <v>811746.50531641243</v>
      </c>
      <c r="AI38" s="3">
        <f>(Y38-실제값!Y38)^2</f>
        <v>1564924.4128297775</v>
      </c>
      <c r="AJ38" s="3">
        <f>(Z38-실제값!Z38)^2</f>
        <v>2637707.5467292648</v>
      </c>
      <c r="AK38" s="3">
        <f>(AA38-실제값!AA38)^2</f>
        <v>303868.60044702131</v>
      </c>
      <c r="AL38" s="3">
        <f>(AB38-실제값!AB38)^2</f>
        <v>618745.14783576329</v>
      </c>
      <c r="AM38" s="3">
        <f>(AC38-실제값!AC38)^2</f>
        <v>2912855.018233825</v>
      </c>
      <c r="AN38" s="3">
        <f>(AD38-실제값!AD38)^2</f>
        <v>30218074.671525832</v>
      </c>
    </row>
    <row r="39" spans="1:40" x14ac:dyDescent="0.3">
      <c r="A39" s="1">
        <v>35</v>
      </c>
      <c r="B39" s="2">
        <v>25382.188737172211</v>
      </c>
      <c r="C39" s="2">
        <v>21957.161514544008</v>
      </c>
      <c r="D39" s="2">
        <v>19571.410562280795</v>
      </c>
      <c r="E39" s="2">
        <v>18177.288842659593</v>
      </c>
      <c r="F39" s="2">
        <v>17936.77688576559</v>
      </c>
      <c r="G39" s="2">
        <v>17019.072830568046</v>
      </c>
      <c r="H39" s="2">
        <v>18072.431335393729</v>
      </c>
      <c r="I39" s="2">
        <v>17695.304924744192</v>
      </c>
      <c r="J39" s="2">
        <v>17556.765921627877</v>
      </c>
      <c r="K39" s="2">
        <v>17687.385150552996</v>
      </c>
      <c r="L39" s="2">
        <v>16722.054899577259</v>
      </c>
      <c r="M39" s="2">
        <v>17449.977129251172</v>
      </c>
      <c r="N39" s="2">
        <v>16306.317113142057</v>
      </c>
      <c r="O39" s="2">
        <v>15789.846792062033</v>
      </c>
      <c r="P39" s="2">
        <v>16628.363774613841</v>
      </c>
      <c r="Q39" s="2">
        <v>15740.936069008734</v>
      </c>
      <c r="R39" s="2">
        <v>15755.087772201272</v>
      </c>
      <c r="S39" s="2">
        <v>16627.783037336892</v>
      </c>
      <c r="T39" s="2">
        <v>16955.609017340572</v>
      </c>
      <c r="U39" s="2">
        <v>17788.395028902738</v>
      </c>
      <c r="V39" s="2">
        <v>19014.031634864892</v>
      </c>
      <c r="W39" s="8">
        <f>INDEX(전체모델결과!$A$2:$I$910,MATCH(GLM2차!$A39&amp;"_"&amp;GLM2차!W$3,전체모델결과!$A$2:$A$910,0),8)</f>
        <v>19116.552012982324</v>
      </c>
      <c r="X39" s="8">
        <f>INDEX(전체모델결과!$A$2:$I$910,MATCH(GLM2차!$A39&amp;"_"&amp;GLM2차!X$3,전체모델결과!$A$2:$A$910,0),8)</f>
        <v>19938.811539607068</v>
      </c>
      <c r="Y39" s="8">
        <f>INDEX(전체모델결과!$A$2:$I$910,MATCH(GLM2차!$A39&amp;"_"&amp;GLM2차!Y$3,전체모델결과!$A$2:$A$910,0),8)</f>
        <v>20893.300858946332</v>
      </c>
      <c r="Z39" s="8">
        <f>INDEX(전체모델결과!$A$2:$I$910,MATCH(GLM2차!$A39&amp;"_"&amp;GLM2차!Z$3,전체모델결과!$A$2:$A$910,0),8)</f>
        <v>21995.454053671565</v>
      </c>
      <c r="AA39" s="8">
        <f>INDEX(전체모델결과!$A$2:$I$910,MATCH(GLM2차!$A39&amp;"_"&amp;GLM2차!AA$3,전체모델결과!$A$2:$A$910,0),8)</f>
        <v>23263.598240229767</v>
      </c>
      <c r="AB39" s="8">
        <f>INDEX(전체모델결과!$A$2:$I$910,MATCH(GLM2차!$A39&amp;"_"&amp;GLM2차!AB$3,전체모델결과!$A$2:$A$910,0),8)</f>
        <v>24719.457217083607</v>
      </c>
      <c r="AC39" s="8">
        <f>INDEX(전체모델결과!$A$2:$I$910,MATCH(GLM2차!$A39&amp;"_"&amp;GLM2차!AC$3,전체모델결과!$A$2:$A$910,0),8)</f>
        <v>26388.764397927356</v>
      </c>
      <c r="AD39" s="8">
        <f>INDEX(전체모델결과!$A$2:$I$910,MATCH(GLM2차!$A39&amp;"_"&amp;GLM2차!AD$3,전체모델결과!$A$2:$A$910,0),8)</f>
        <v>28302.009013705087</v>
      </c>
      <c r="AE39" s="8">
        <f>INDEX(전체모델결과!$A$2:$I$910,MATCH(GLM2차!$A39&amp;"_"&amp;GLM2차!AE$3,전체모델결과!$A$2:$A$910,0),8)</f>
        <v>30495.345500211813</v>
      </c>
      <c r="AG39" s="3">
        <f>(W39-실제값!W39)^2</f>
        <v>2074728.8567617766</v>
      </c>
      <c r="AH39" s="3">
        <f>(X39-실제값!X39)^2</f>
        <v>2524291.4807365914</v>
      </c>
      <c r="AI39" s="3">
        <f>(Y39-실제값!Y39)^2</f>
        <v>342466.89962214394</v>
      </c>
      <c r="AJ39" s="3">
        <f>(Z39-실제값!Z39)^2</f>
        <v>340220.00253969128</v>
      </c>
      <c r="AK39" s="3">
        <f>(AA39-실제값!AA39)^2</f>
        <v>4980992.402992487</v>
      </c>
      <c r="AL39" s="3">
        <f>(AB39-실제값!AB39)^2</f>
        <v>10819941.17424449</v>
      </c>
      <c r="AM39" s="3">
        <f>(AC39-실제값!AC39)^2</f>
        <v>102695.04805341848</v>
      </c>
      <c r="AN39" s="3">
        <f>(AD39-실제값!AD39)^2</f>
        <v>4631117.3488233844</v>
      </c>
    </row>
    <row r="40" spans="1:40" x14ac:dyDescent="0.3">
      <c r="A40" s="1">
        <v>36</v>
      </c>
      <c r="B40" s="2">
        <v>27675.136865780085</v>
      </c>
      <c r="C40" s="2">
        <v>24572.703164879367</v>
      </c>
      <c r="D40" s="2">
        <v>20544.03381240712</v>
      </c>
      <c r="E40" s="2">
        <v>19540.611416517841</v>
      </c>
      <c r="F40" s="2">
        <v>18818.829122771982</v>
      </c>
      <c r="G40" s="2">
        <v>18909.258300577159</v>
      </c>
      <c r="H40" s="2">
        <v>18945.780457693072</v>
      </c>
      <c r="I40" s="2">
        <v>18347.595515346038</v>
      </c>
      <c r="J40" s="2">
        <v>18700.976911715217</v>
      </c>
      <c r="K40" s="2">
        <v>18034.00328473662</v>
      </c>
      <c r="L40" s="2">
        <v>17516.546800294302</v>
      </c>
      <c r="M40" s="2">
        <v>17719.909663477963</v>
      </c>
      <c r="N40" s="2">
        <v>17410.566318517271</v>
      </c>
      <c r="O40" s="2">
        <v>16649.667758402255</v>
      </c>
      <c r="P40" s="2">
        <v>16961.286810822188</v>
      </c>
      <c r="Q40" s="2">
        <v>16255.310175174211</v>
      </c>
      <c r="R40" s="2">
        <v>16370.680016027994</v>
      </c>
      <c r="S40" s="2">
        <v>17168.857523585812</v>
      </c>
      <c r="T40" s="2">
        <v>17430.83893519788</v>
      </c>
      <c r="U40" s="2">
        <v>18430.064814735932</v>
      </c>
      <c r="V40" s="2">
        <v>19488.445728823855</v>
      </c>
      <c r="W40" s="8">
        <f>INDEX(전체모델결과!$A$2:$I$910,MATCH(GLM2차!$A40&amp;"_"&amp;GLM2차!W$3,전체모델결과!$A$2:$A$910,0),8)</f>
        <v>19782.681181637672</v>
      </c>
      <c r="X40" s="8">
        <f>INDEX(전체모델결과!$A$2:$I$910,MATCH(GLM2차!$A40&amp;"_"&amp;GLM2차!X$3,전체모델결과!$A$2:$A$910,0),8)</f>
        <v>20673.593495094046</v>
      </c>
      <c r="Y40" s="8">
        <f>INDEX(전체모델결과!$A$2:$I$910,MATCH(GLM2차!$A40&amp;"_"&amp;GLM2차!Y$3,전체모델결과!$A$2:$A$910,0),8)</f>
        <v>21714.509876109692</v>
      </c>
      <c r="Z40" s="8">
        <f>INDEX(전체모델결과!$A$2:$I$910,MATCH(GLM2차!$A40&amp;"_"&amp;GLM2차!Z$3,전체모델결과!$A$2:$A$910,0),8)</f>
        <v>22923.83786798616</v>
      </c>
      <c r="AA40" s="8">
        <f>INDEX(전체모델결과!$A$2:$I$910,MATCH(GLM2차!$A40&amp;"_"&amp;GLM2차!AA$3,전체모델결과!$A$2:$A$910,0),8)</f>
        <v>24323.600587649595</v>
      </c>
      <c r="AB40" s="8">
        <f>INDEX(전체모델결과!$A$2:$I$910,MATCH(GLM2차!$A40&amp;"_"&amp;GLM2차!AB$3,전체모델결과!$A$2:$A$910,0),8)</f>
        <v>25940.099447036067</v>
      </c>
      <c r="AC40" s="8">
        <f>INDEX(전체모델결과!$A$2:$I$910,MATCH(GLM2차!$A40&amp;"_"&amp;GLM2차!AC$3,전체모델결과!$A$2:$A$910,0),8)</f>
        <v>27804.727829796484</v>
      </c>
      <c r="AD40" s="8">
        <f>INDEX(전체모델결과!$A$2:$I$910,MATCH(GLM2차!$A40&amp;"_"&amp;GLM2차!AD$3,전체모델결과!$A$2:$A$910,0),8)</f>
        <v>29954.970626603437</v>
      </c>
      <c r="AE40" s="8">
        <f>INDEX(전체모델결과!$A$2:$I$910,MATCH(GLM2차!$A40&amp;"_"&amp;GLM2차!AE$3,전체모델결과!$A$2:$A$910,0),8)</f>
        <v>32435.63361185235</v>
      </c>
      <c r="AG40" s="3">
        <f>(W40-실제값!W40)^2</f>
        <v>3008693.3096777406</v>
      </c>
      <c r="AH40" s="3">
        <f>(X40-실제값!X40)^2</f>
        <v>1997232.4139364175</v>
      </c>
      <c r="AI40" s="3">
        <f>(Y40-실제값!Y40)^2</f>
        <v>6095.1252739087922</v>
      </c>
      <c r="AJ40" s="3">
        <f>(Z40-실제값!Z40)^2</f>
        <v>552705.705785578</v>
      </c>
      <c r="AK40" s="3">
        <f>(AA40-실제값!AA40)^2</f>
        <v>3391708.1442966857</v>
      </c>
      <c r="AL40" s="3">
        <f>(AB40-실제값!AB40)^2</f>
        <v>7930005.3143323939</v>
      </c>
      <c r="AM40" s="3">
        <f>(AC40-실제값!AC40)^2</f>
        <v>562716.20047321194</v>
      </c>
      <c r="AN40" s="3">
        <f>(AD40-실제값!AD40)^2</f>
        <v>11292561.086608108</v>
      </c>
    </row>
    <row r="41" spans="1:40" x14ac:dyDescent="0.3">
      <c r="A41" s="1">
        <v>37</v>
      </c>
      <c r="B41" s="2">
        <v>28932.857613754277</v>
      </c>
      <c r="C41" s="2">
        <v>25671.594009421842</v>
      </c>
      <c r="D41" s="2">
        <v>22080.07905032648</v>
      </c>
      <c r="E41" s="2">
        <v>20901.20671418673</v>
      </c>
      <c r="F41" s="2">
        <v>20652.476606441753</v>
      </c>
      <c r="G41" s="2">
        <v>20391.138342771148</v>
      </c>
      <c r="H41" s="2">
        <v>21522.590696940129</v>
      </c>
      <c r="I41" s="2">
        <v>20227.296292733547</v>
      </c>
      <c r="J41" s="2">
        <v>19702.289366414876</v>
      </c>
      <c r="K41" s="2">
        <v>19372.714180949777</v>
      </c>
      <c r="L41" s="2">
        <v>19483.200187174851</v>
      </c>
      <c r="M41" s="2">
        <v>18992.498984504335</v>
      </c>
      <c r="N41" s="2">
        <v>19159.068962445821</v>
      </c>
      <c r="O41" s="2">
        <v>18661.272080929091</v>
      </c>
      <c r="P41" s="2">
        <v>17682.022046503269</v>
      </c>
      <c r="Q41" s="2">
        <v>17193.525337601728</v>
      </c>
      <c r="R41" s="2">
        <v>17419.925779494777</v>
      </c>
      <c r="S41" s="2">
        <v>17934.452312046909</v>
      </c>
      <c r="T41" s="2">
        <v>17650.840685610907</v>
      </c>
      <c r="U41" s="2">
        <v>18766.288470389976</v>
      </c>
      <c r="V41" s="2">
        <v>20200.296566743866</v>
      </c>
      <c r="W41" s="8">
        <f>INDEX(전체모델결과!$A$2:$I$910,MATCH(GLM2차!$A41&amp;"_"&amp;GLM2차!W$3,전체모델결과!$A$2:$A$910,0),8)</f>
        <v>19694.584125602483</v>
      </c>
      <c r="X41" s="8">
        <f>INDEX(전체모델결과!$A$2:$I$910,MATCH(GLM2차!$A41&amp;"_"&amp;GLM2차!X$3,전체모델결과!$A$2:$A$910,0),8)</f>
        <v>20257.054437946936</v>
      </c>
      <c r="Y41" s="8">
        <f>INDEX(전체모델결과!$A$2:$I$910,MATCH(GLM2차!$A41&amp;"_"&amp;GLM2차!Y$3,전체모델결과!$A$2:$A$910,0),8)</f>
        <v>20915.868245736601</v>
      </c>
      <c r="Z41" s="8">
        <f>INDEX(전체모델결과!$A$2:$I$910,MATCH(GLM2차!$A41&amp;"_"&amp;GLM2차!Z$3,전체모델결과!$A$2:$A$910,0),8)</f>
        <v>21679.318274601748</v>
      </c>
      <c r="AA41" s="8">
        <f>INDEX(전체모델결과!$A$2:$I$910,MATCH(GLM2차!$A41&amp;"_"&amp;GLM2차!AA$3,전체모델결과!$A$2:$A$910,0),8)</f>
        <v>22557.214368598001</v>
      </c>
      <c r="AB41" s="8">
        <f>INDEX(전체모델결과!$A$2:$I$910,MATCH(GLM2차!$A41&amp;"_"&amp;GLM2차!AB$3,전체모델결과!$A$2:$A$910,0),8)</f>
        <v>23561.093022962647</v>
      </c>
      <c r="AC41" s="8">
        <f>INDEX(전체모델결과!$A$2:$I$910,MATCH(GLM2차!$A41&amp;"_"&amp;GLM2차!AC$3,전체모델결과!$A$2:$A$910,0),8)</f>
        <v>24704.468951664232</v>
      </c>
      <c r="AD41" s="8">
        <f>INDEX(전체모델결과!$A$2:$I$910,MATCH(GLM2차!$A41&amp;"_"&amp;GLM2차!AD$3,전체모델결과!$A$2:$A$910,0),8)</f>
        <v>26003.136341741065</v>
      </c>
      <c r="AE41" s="8">
        <f>INDEX(전체모델결과!$A$2:$I$910,MATCH(GLM2차!$A41&amp;"_"&amp;GLM2차!AE$3,전체모델결과!$A$2:$A$910,0),8)</f>
        <v>27475.529144850312</v>
      </c>
      <c r="AG41" s="3">
        <f>(W41-실제값!W41)^2</f>
        <v>7767423.5064129643</v>
      </c>
      <c r="AH41" s="3">
        <f>(X41-실제값!X41)^2</f>
        <v>8453242.3354415409</v>
      </c>
      <c r="AI41" s="3">
        <f>(Y41-실제값!Y41)^2</f>
        <v>2263799.4687704435</v>
      </c>
      <c r="AJ41" s="3">
        <f>(Z41-실제값!Z41)^2</f>
        <v>2867668.2000759942</v>
      </c>
      <c r="AK41" s="3">
        <f>(AA41-실제값!AA41)^2</f>
        <v>27577486.828813694</v>
      </c>
      <c r="AL41" s="3">
        <f>(AB41-실제값!AB41)^2</f>
        <v>28923547.280399255</v>
      </c>
      <c r="AM41" s="3">
        <f>(AC41-실제값!AC41)^2</f>
        <v>26237737.786943533</v>
      </c>
      <c r="AN41" s="3">
        <f>(AD41-실제값!AD41)^2</f>
        <v>4334113.366029528</v>
      </c>
    </row>
    <row r="42" spans="1:40" x14ac:dyDescent="0.3">
      <c r="A42" s="1">
        <v>38</v>
      </c>
      <c r="B42" s="2">
        <v>31935.568159071459</v>
      </c>
      <c r="C42" s="2">
        <v>27394.556316784649</v>
      </c>
      <c r="D42" s="2">
        <v>23994.459611737526</v>
      </c>
      <c r="E42" s="2">
        <v>22765.838984194444</v>
      </c>
      <c r="F42" s="2">
        <v>22712.82264755476</v>
      </c>
      <c r="G42" s="2">
        <v>22567.525703934334</v>
      </c>
      <c r="H42" s="2">
        <v>23058.164819083991</v>
      </c>
      <c r="I42" s="2">
        <v>22469.162436135666</v>
      </c>
      <c r="J42" s="2">
        <v>21356.835976589715</v>
      </c>
      <c r="K42" s="2">
        <v>20168.980474991564</v>
      </c>
      <c r="L42" s="2">
        <v>20623.755247257195</v>
      </c>
      <c r="M42" s="2">
        <v>20613.642214060208</v>
      </c>
      <c r="N42" s="2">
        <v>20503.021687384095</v>
      </c>
      <c r="O42" s="2">
        <v>19866.113115198412</v>
      </c>
      <c r="P42" s="2">
        <v>19070.768901905722</v>
      </c>
      <c r="Q42" s="2">
        <v>18129.748643204999</v>
      </c>
      <c r="R42" s="2">
        <v>18448.872061100003</v>
      </c>
      <c r="S42" s="2">
        <v>18329.9913326395</v>
      </c>
      <c r="T42" s="2">
        <v>18396.502799231301</v>
      </c>
      <c r="U42" s="2">
        <v>18691.042898785388</v>
      </c>
      <c r="V42" s="2">
        <v>20847.905880653398</v>
      </c>
      <c r="W42" s="8">
        <f>INDEX(전체모델결과!$A$2:$I$910,MATCH(GLM2차!$A42&amp;"_"&amp;GLM2차!W$3,전체모델결과!$A$2:$A$910,0),8)</f>
        <v>19876.24022768917</v>
      </c>
      <c r="X42" s="8">
        <f>INDEX(전체모델결과!$A$2:$I$910,MATCH(GLM2차!$A42&amp;"_"&amp;GLM2차!X$3,전체모델결과!$A$2:$A$910,0),8)</f>
        <v>20270.960265767659</v>
      </c>
      <c r="Y42" s="8">
        <f>INDEX(전체모델결과!$A$2:$I$910,MATCH(GLM2차!$A42&amp;"_"&amp;GLM2차!Y$3,전체모델결과!$A$2:$A$910,0),8)</f>
        <v>20743.98674163394</v>
      </c>
      <c r="Z42" s="8">
        <f>INDEX(전체모델결과!$A$2:$I$910,MATCH(GLM2차!$A42&amp;"_"&amp;GLM2차!Z$3,전체모델결과!$A$2:$A$910,0),8)</f>
        <v>21300.409289726627</v>
      </c>
      <c r="AA42" s="8">
        <f>INDEX(전체모델결과!$A$2:$I$910,MATCH(GLM2차!$A42&amp;"_"&amp;GLM2차!AA$3,전체모델결과!$A$2:$A$910,0),8)</f>
        <v>21946.308985845932</v>
      </c>
      <c r="AB42" s="8">
        <f>INDEX(전체모델결과!$A$2:$I$910,MATCH(GLM2차!$A42&amp;"_"&amp;GLM2차!AB$3,전체모델결과!$A$2:$A$910,0),8)</f>
        <v>22688.869062907983</v>
      </c>
      <c r="AC42" s="8">
        <f>INDEX(전체모델결과!$A$2:$I$910,MATCH(GLM2차!$A42&amp;"_"&amp;GLM2차!AC$3,전체모델결과!$A$2:$A$910,0),8)</f>
        <v>23536.507873812767</v>
      </c>
      <c r="AD42" s="8">
        <f>INDEX(전체모델결과!$A$2:$I$910,MATCH(GLM2차!$A42&amp;"_"&amp;GLM2차!AD$3,전체모델결과!$A$2:$A$910,0),8)</f>
        <v>24499.03754197371</v>
      </c>
      <c r="AE42" s="8">
        <f>INDEX(전체모델결과!$A$2:$I$910,MATCH(GLM2차!$A42&amp;"_"&amp;GLM2차!AE$3,전체모델결과!$A$2:$A$910,0),8)</f>
        <v>25587.852476762233</v>
      </c>
      <c r="AG42" s="3">
        <f>(W42-실제값!W42)^2</f>
        <v>9273642.5554139577</v>
      </c>
      <c r="AH42" s="3">
        <f>(X42-실제값!X42)^2</f>
        <v>12378236.177551705</v>
      </c>
      <c r="AI42" s="3">
        <f>(Y42-실제값!Y42)^2</f>
        <v>11313717.140241949</v>
      </c>
      <c r="AJ42" s="3">
        <f>(Z42-실제값!Z42)^2</f>
        <v>8768002.1633511689</v>
      </c>
      <c r="AK42" s="3">
        <f>(AA42-실제값!AA42)^2</f>
        <v>36732351.436154097</v>
      </c>
      <c r="AL42" s="3">
        <f>(AB42-실제값!AB42)^2</f>
        <v>61554237.866354778</v>
      </c>
      <c r="AM42" s="3">
        <f>(AC42-실제값!AC42)^2</f>
        <v>33641966.759572402</v>
      </c>
      <c r="AN42" s="3">
        <f>(AD42-실제값!AD42)^2</f>
        <v>18044157.656671446</v>
      </c>
    </row>
    <row r="43" spans="1:40" x14ac:dyDescent="0.3">
      <c r="A43" s="1">
        <v>39</v>
      </c>
      <c r="B43" s="2">
        <v>32046.887871045776</v>
      </c>
      <c r="C43" s="2">
        <v>28389.594220592131</v>
      </c>
      <c r="D43" s="2">
        <v>24151.516453227166</v>
      </c>
      <c r="E43" s="2">
        <v>23989.316192716266</v>
      </c>
      <c r="F43" s="2">
        <v>23672.640360528232</v>
      </c>
      <c r="G43" s="2">
        <v>23530.23480327566</v>
      </c>
      <c r="H43" s="2">
        <v>24246.361911952015</v>
      </c>
      <c r="I43" s="2">
        <v>24049.610737430387</v>
      </c>
      <c r="J43" s="2">
        <v>23602.518150970493</v>
      </c>
      <c r="K43" s="2">
        <v>21915.31060372058</v>
      </c>
      <c r="L43" s="2">
        <v>21793.795518535055</v>
      </c>
      <c r="M43" s="2">
        <v>22022.643041667732</v>
      </c>
      <c r="N43" s="2">
        <v>21239.493043553241</v>
      </c>
      <c r="O43" s="2">
        <v>20567.437461808335</v>
      </c>
      <c r="P43" s="2">
        <v>20607.531908310313</v>
      </c>
      <c r="Q43" s="2">
        <v>19549.454355875714</v>
      </c>
      <c r="R43" s="2">
        <v>19697.909315851535</v>
      </c>
      <c r="S43" s="2">
        <v>19154.612154265003</v>
      </c>
      <c r="T43" s="2">
        <v>19687.203983833402</v>
      </c>
      <c r="U43" s="2">
        <v>20366.286531939386</v>
      </c>
      <c r="V43" s="2">
        <v>21236.55664961983</v>
      </c>
      <c r="W43" s="8">
        <f>INDEX(전체모델결과!$A$2:$I$910,MATCH(GLM2차!$A43&amp;"_"&amp;GLM2차!W$3,전체모델결과!$A$2:$A$910,0),8)</f>
        <v>20573.332242535267</v>
      </c>
      <c r="X43" s="8">
        <f>INDEX(전체모델결과!$A$2:$I$910,MATCH(GLM2차!$A43&amp;"_"&amp;GLM2차!X$3,전체모델결과!$A$2:$A$910,0),8)</f>
        <v>20812.76917408306</v>
      </c>
      <c r="Y43" s="8">
        <f>INDEX(전체모델결과!$A$2:$I$910,MATCH(GLM2차!$A43&amp;"_"&amp;GLM2차!Y$3,전체모델결과!$A$2:$A$910,0),8)</f>
        <v>21109.035790170488</v>
      </c>
      <c r="Z43" s="8">
        <f>INDEX(전체모델결과!$A$2:$I$910,MATCH(GLM2차!$A43&amp;"_"&amp;GLM2차!Z$3,전체모델결과!$A$2:$A$910,0),8)</f>
        <v>21464.472766872022</v>
      </c>
      <c r="AA43" s="8">
        <f>INDEX(전체모델결과!$A$2:$I$910,MATCH(GLM2차!$A43&amp;"_"&amp;GLM2차!AA$3,전체모델결과!$A$2:$A$910,0),8)</f>
        <v>21881.916426119351</v>
      </c>
      <c r="AB43" s="8">
        <f>INDEX(전체모델결과!$A$2:$I$910,MATCH(GLM2차!$A43&amp;"_"&amp;GLM2차!AB$3,전체모델결과!$A$2:$A$910,0),8)</f>
        <v>22364.736473109206</v>
      </c>
      <c r="AC43" s="8">
        <f>INDEX(전체모델결과!$A$2:$I$910,MATCH(GLM2차!$A43&amp;"_"&amp;GLM2차!AC$3,전체모델결과!$A$2:$A$910,0),8)</f>
        <v>22916.881333297832</v>
      </c>
      <c r="AD43" s="8">
        <f>INDEX(전체모델결과!$A$2:$I$910,MATCH(GLM2차!$A43&amp;"_"&amp;GLM2차!AD$3,전체모델결과!$A$2:$A$910,0),8)</f>
        <v>23542.931943573138</v>
      </c>
      <c r="AE43" s="8">
        <f>INDEX(전체모델결과!$A$2:$I$910,MATCH(GLM2차!$A43&amp;"_"&amp;GLM2차!AE$3,전체모델결과!$A$2:$A$910,0),8)</f>
        <v>24248.165023486814</v>
      </c>
      <c r="AG43" s="3">
        <f>(W43-실제값!W43)^2</f>
        <v>10811806.512572613</v>
      </c>
      <c r="AH43" s="3">
        <f>(X43-실제값!X43)^2</f>
        <v>13758629.219154006</v>
      </c>
      <c r="AI43" s="3">
        <f>(Y43-실제값!Y43)^2</f>
        <v>17212044.638825215</v>
      </c>
      <c r="AJ43" s="3">
        <f>(Z43-실제값!Z43)^2</f>
        <v>14606468.054865973</v>
      </c>
      <c r="AK43" s="3">
        <f>(AA43-실제값!AA43)^2</f>
        <v>67395597.336623624</v>
      </c>
      <c r="AL43" s="3">
        <f>(AB43-실제값!AB43)^2</f>
        <v>92549207.59583275</v>
      </c>
      <c r="AM43" s="3">
        <f>(AC43-실제값!AC43)^2</f>
        <v>70967081.619093835</v>
      </c>
      <c r="AN43" s="3">
        <f>(AD43-실제값!AD43)^2</f>
        <v>41627827.249406241</v>
      </c>
    </row>
    <row r="44" spans="1:40" x14ac:dyDescent="0.3">
      <c r="A44" s="1">
        <v>40</v>
      </c>
      <c r="B44" s="2">
        <v>33349.652071036413</v>
      </c>
      <c r="C44" s="2">
        <v>30495.120211159276</v>
      </c>
      <c r="D44" s="2">
        <v>27246.891999656251</v>
      </c>
      <c r="E44" s="2">
        <v>25378.558131596725</v>
      </c>
      <c r="F44" s="2">
        <v>24864.623008491537</v>
      </c>
      <c r="G44" s="2">
        <v>25738.465904938272</v>
      </c>
      <c r="H44" s="2">
        <v>25806.225818227042</v>
      </c>
      <c r="I44" s="2">
        <v>26703.032612108585</v>
      </c>
      <c r="J44" s="2">
        <v>25487.663333874705</v>
      </c>
      <c r="K44" s="2">
        <v>24427.738921409556</v>
      </c>
      <c r="L44" s="2">
        <v>24294.105855480204</v>
      </c>
      <c r="M44" s="2">
        <v>23807.650279962618</v>
      </c>
      <c r="N44" s="2">
        <v>22943.962983050089</v>
      </c>
      <c r="O44" s="2">
        <v>21877.042932508881</v>
      </c>
      <c r="P44" s="2">
        <v>22466.22426560452</v>
      </c>
      <c r="Q44" s="2">
        <v>20662.600211647885</v>
      </c>
      <c r="R44" s="2">
        <v>21373.923157771755</v>
      </c>
      <c r="S44" s="2">
        <v>20872.81156692731</v>
      </c>
      <c r="T44" s="2">
        <v>20934.528288978589</v>
      </c>
      <c r="U44" s="2">
        <v>21293.076638846025</v>
      </c>
      <c r="V44" s="2">
        <v>22024.543197381045</v>
      </c>
      <c r="W44" s="8">
        <f>INDEX(전체모델결과!$A$2:$I$910,MATCH(GLM2차!$A44&amp;"_"&amp;GLM2차!W$3,전체모델결과!$A$2:$A$910,0),8)</f>
        <v>21251.025520402978</v>
      </c>
      <c r="X44" s="8">
        <f>INDEX(전체모델결과!$A$2:$I$910,MATCH(GLM2차!$A44&amp;"_"&amp;GLM2차!X$3,전체모델결과!$A$2:$A$910,0),8)</f>
        <v>21286.41588666815</v>
      </c>
      <c r="Y44" s="8">
        <f>INDEX(전체모델결과!$A$2:$I$910,MATCH(GLM2차!$A44&amp;"_"&amp;GLM2차!Y$3,전체모델결과!$A$2:$A$910,0),8)</f>
        <v>21359.533037062301</v>
      </c>
      <c r="Z44" s="8">
        <f>INDEX(전체모델결과!$A$2:$I$910,MATCH(GLM2차!$A44&amp;"_"&amp;GLM2차!Z$3,전체모델결과!$A$2:$A$910,0),8)</f>
        <v>21470.765345633976</v>
      </c>
      <c r="AA44" s="8">
        <f>INDEX(전체모델결과!$A$2:$I$910,MATCH(GLM2차!$A44&amp;"_"&amp;GLM2차!AA$3,전체모델결과!$A$2:$A$910,0),8)</f>
        <v>21620.705337658834</v>
      </c>
      <c r="AB44" s="8">
        <f>INDEX(전체모델결과!$A$2:$I$910,MATCH(GLM2차!$A44&amp;"_"&amp;GLM2차!AB$3,전체모델결과!$A$2:$A$910,0),8)</f>
        <v>21810.154953028879</v>
      </c>
      <c r="AC44" s="8">
        <f>INDEX(전체모델결과!$A$2:$I$910,MATCH(GLM2차!$A44&amp;"_"&amp;GLM2차!AC$3,전체모델결과!$A$2:$A$910,0),8)</f>
        <v>22040.132698961239</v>
      </c>
      <c r="AD44" s="8">
        <f>INDEX(전체모델결과!$A$2:$I$910,MATCH(GLM2차!$A44&amp;"_"&amp;GLM2차!AD$3,전체모델결과!$A$2:$A$910,0),8)</f>
        <v>22311.882780603824</v>
      </c>
      <c r="AE44" s="8">
        <f>INDEX(전체모델결과!$A$2:$I$910,MATCH(GLM2차!$A44&amp;"_"&amp;GLM2차!AE$3,전체모델결과!$A$2:$A$910,0),8)</f>
        <v>22626.886324887058</v>
      </c>
      <c r="AG44" s="3">
        <f>(W44-실제값!W44)^2</f>
        <v>5378041.1465072352</v>
      </c>
      <c r="AH44" s="3">
        <f>(X44-실제값!X44)^2</f>
        <v>22420910.376337916</v>
      </c>
      <c r="AI44" s="3">
        <f>(Y44-실제값!Y44)^2</f>
        <v>15532837.01268094</v>
      </c>
      <c r="AJ44" s="3">
        <f>(Z44-실제값!Z44)^2</f>
        <v>39945349.465729237</v>
      </c>
      <c r="AK44" s="3">
        <f>(AA44-실제값!AA44)^2</f>
        <v>105840095.20104288</v>
      </c>
      <c r="AL44" s="3">
        <f>(AB44-실제값!AB44)^2</f>
        <v>127171719.19630134</v>
      </c>
      <c r="AM44" s="3">
        <f>(AC44-실제값!AC44)^2</f>
        <v>111792935.38216452</v>
      </c>
      <c r="AN44" s="3">
        <f>(AD44-실제값!AD44)^2</f>
        <v>83808807.621449888</v>
      </c>
    </row>
    <row r="45" spans="1:40" x14ac:dyDescent="0.3">
      <c r="A45" s="1">
        <v>41</v>
      </c>
      <c r="B45" s="2">
        <v>37223.987780284428</v>
      </c>
      <c r="C45" s="2">
        <v>33892.312535185956</v>
      </c>
      <c r="D45" s="2">
        <v>30347.420006017903</v>
      </c>
      <c r="E45" s="2">
        <v>28863.673237270676</v>
      </c>
      <c r="F45" s="2">
        <v>28421.763661439498</v>
      </c>
      <c r="G45" s="2">
        <v>28288.274384118478</v>
      </c>
      <c r="H45" s="2">
        <v>28274.984814963362</v>
      </c>
      <c r="I45" s="2">
        <v>27990.806184200395</v>
      </c>
      <c r="J45" s="2">
        <v>28134.833313864416</v>
      </c>
      <c r="K45" s="2">
        <v>26964.505420500293</v>
      </c>
      <c r="L45" s="2">
        <v>26428.469360822866</v>
      </c>
      <c r="M45" s="2">
        <v>25356.925423761262</v>
      </c>
      <c r="N45" s="2">
        <v>24634.880745422775</v>
      </c>
      <c r="O45" s="2">
        <v>24378.69341758926</v>
      </c>
      <c r="P45" s="2">
        <v>24478.004362005457</v>
      </c>
      <c r="Q45" s="2">
        <v>22800.053927378838</v>
      </c>
      <c r="R45" s="2">
        <v>22785.596842540068</v>
      </c>
      <c r="S45" s="2">
        <v>22582.257521186464</v>
      </c>
      <c r="T45" s="2">
        <v>21880.997539455257</v>
      </c>
      <c r="U45" s="2">
        <v>23325.560537101941</v>
      </c>
      <c r="V45" s="2">
        <v>23646.435052805569</v>
      </c>
      <c r="W45" s="8">
        <f>INDEX(전체모델결과!$A$2:$I$910,MATCH(GLM2차!$A45&amp;"_"&amp;GLM2차!W$3,전체모델결과!$A$2:$A$910,0),8)</f>
        <v>22875.679116696054</v>
      </c>
      <c r="X45" s="8">
        <f>INDEX(전체모델결과!$A$2:$I$910,MATCH(GLM2차!$A45&amp;"_"&amp;GLM2차!X$3,전체모델결과!$A$2:$A$910,0),8)</f>
        <v>22916.835914377705</v>
      </c>
      <c r="Y45" s="8">
        <f>INDEX(전체모델결과!$A$2:$I$910,MATCH(GLM2차!$A45&amp;"_"&amp;GLM2차!Y$3,전체모델결과!$A$2:$A$910,0),8)</f>
        <v>23003.219225596193</v>
      </c>
      <c r="Z45" s="8">
        <f>INDEX(전체모델결과!$A$2:$I$910,MATCH(GLM2차!$A45&amp;"_"&amp;GLM2차!Z$3,전체모델결과!$A$2:$A$910,0),8)</f>
        <v>23135.3399551248</v>
      </c>
      <c r="AA45" s="8">
        <f>INDEX(전체모델결과!$A$2:$I$910,MATCH(GLM2차!$A45&amp;"_"&amp;GLM2차!AA$3,전체모델결과!$A$2:$A$910,0),8)</f>
        <v>23313.981985069258</v>
      </c>
      <c r="AB45" s="8">
        <f>INDEX(전체모델결과!$A$2:$I$910,MATCH(GLM2차!$A45&amp;"_"&amp;GLM2차!AB$3,전체모델결과!$A$2:$A$910,0),8)</f>
        <v>23540.209931172187</v>
      </c>
      <c r="AC45" s="8">
        <f>INDEX(전체모델결과!$A$2:$I$910,MATCH(GLM2차!$A45&amp;"_"&amp;GLM2차!AC$3,전체모델결과!$A$2:$A$910,0),8)</f>
        <v>23815.379723718917</v>
      </c>
      <c r="AD45" s="8">
        <f>INDEX(전체모델결과!$A$2:$I$910,MATCH(GLM2차!$A45&amp;"_"&amp;GLM2차!AD$3,전체모델결과!$A$2:$A$910,0),8)</f>
        <v>24141.152160193687</v>
      </c>
      <c r="AE45" s="8">
        <f>INDEX(전체모델결과!$A$2:$I$910,MATCH(GLM2차!$A45&amp;"_"&amp;GLM2차!AE$3,전체모델결과!$A$2:$A$910,0),8)</f>
        <v>24519.509619458822</v>
      </c>
      <c r="AG45" s="3">
        <f>(W45-실제값!W45)^2</f>
        <v>5908804.7138616201</v>
      </c>
      <c r="AH45" s="3">
        <f>(X45-실제값!X45)^2</f>
        <v>8598989.0889063571</v>
      </c>
      <c r="AI45" s="3">
        <f>(Y45-실제값!Y45)^2</f>
        <v>13667703.331856884</v>
      </c>
      <c r="AJ45" s="3">
        <f>(Z45-실제값!Z45)^2</f>
        <v>15410639.247752318</v>
      </c>
      <c r="AK45" s="3">
        <f>(AA45-실제값!AA45)^2</f>
        <v>85578199.419913381</v>
      </c>
      <c r="AL45" s="3">
        <f>(AB45-실제값!AB45)^2</f>
        <v>136220041.40057036</v>
      </c>
      <c r="AM45" s="3">
        <f>(AC45-실제값!AC45)^2</f>
        <v>109552697.28427985</v>
      </c>
      <c r="AN45" s="3">
        <f>(AD45-실제값!AD45)^2</f>
        <v>71264630.365160063</v>
      </c>
    </row>
    <row r="46" spans="1:40" x14ac:dyDescent="0.3">
      <c r="A46" s="1">
        <v>42</v>
      </c>
      <c r="B46" s="2">
        <v>39216.04443966096</v>
      </c>
      <c r="C46" s="2">
        <v>34575.506441756494</v>
      </c>
      <c r="D46" s="2">
        <v>31404.432391719391</v>
      </c>
      <c r="E46" s="2">
        <v>30870.298842364969</v>
      </c>
      <c r="F46" s="2">
        <v>30374.67038961763</v>
      </c>
      <c r="G46" s="2">
        <v>30045.242180528458</v>
      </c>
      <c r="H46" s="2">
        <v>29846.734124345763</v>
      </c>
      <c r="I46" s="2">
        <v>30523.70668974533</v>
      </c>
      <c r="J46" s="2">
        <v>30033.750062399722</v>
      </c>
      <c r="K46" s="2">
        <v>29584.979655305538</v>
      </c>
      <c r="L46" s="2">
        <v>29911.615044424103</v>
      </c>
      <c r="M46" s="2">
        <v>29009.369682705863</v>
      </c>
      <c r="N46" s="2">
        <v>26792.321807207685</v>
      </c>
      <c r="O46" s="2">
        <v>25853.997873688342</v>
      </c>
      <c r="P46" s="2">
        <v>26361.902373330682</v>
      </c>
      <c r="Q46" s="2">
        <v>25046.239670117928</v>
      </c>
      <c r="R46" s="2">
        <v>24935.303214486463</v>
      </c>
      <c r="S46" s="2">
        <v>24158.334186963126</v>
      </c>
      <c r="T46" s="2">
        <v>24624.534994592617</v>
      </c>
      <c r="U46" s="2">
        <v>23712.165546685716</v>
      </c>
      <c r="V46" s="2">
        <v>24933.31769504827</v>
      </c>
      <c r="W46" s="8">
        <f>INDEX(전체모델결과!$A$2:$I$910,MATCH(GLM2차!$A46&amp;"_"&amp;GLM2차!W$3,전체모델결과!$A$2:$A$910,0),8)</f>
        <v>23850.856405314644</v>
      </c>
      <c r="X46" s="8">
        <f>INDEX(전체모델결과!$A$2:$I$910,MATCH(GLM2차!$A46&amp;"_"&amp;GLM2차!X$3,전체모델결과!$A$2:$A$910,0),8)</f>
        <v>23633.692959868571</v>
      </c>
      <c r="Y46" s="8">
        <f>INDEX(전체모델결과!$A$2:$I$910,MATCH(GLM2차!$A46&amp;"_"&amp;GLM2차!Y$3,전체모델결과!$A$2:$A$910,0),8)</f>
        <v>23439.576092546376</v>
      </c>
      <c r="Z46" s="8">
        <f>INDEX(전체모델결과!$A$2:$I$910,MATCH(GLM2차!$A46&amp;"_"&amp;GLM2차!Z$3,전체모델결과!$A$2:$A$910,0),8)</f>
        <v>23267.968654976594</v>
      </c>
      <c r="AA46" s="8">
        <f>INDEX(전체모델결과!$A$2:$I$910,MATCH(GLM2차!$A46&amp;"_"&amp;GLM2차!AA$3,전체모델결과!$A$2:$A$910,0),8)</f>
        <v>23118.398194432652</v>
      </c>
      <c r="AB46" s="8">
        <f>INDEX(전체모델결과!$A$2:$I$910,MATCH(GLM2차!$A46&amp;"_"&amp;GLM2차!AB$3,전체모델결과!$A$2:$A$910,0),8)</f>
        <v>22990.454785738897</v>
      </c>
      <c r="AC46" s="8">
        <f>INDEX(전체모델결과!$A$2:$I$910,MATCH(GLM2차!$A46&amp;"_"&amp;GLM2차!AC$3,전체모델결과!$A$2:$A$910,0),8)</f>
        <v>22883.789158372463</v>
      </c>
      <c r="AD46" s="8">
        <f>INDEX(전체모델결과!$A$2:$I$910,MATCH(GLM2차!$A46&amp;"_"&amp;GLM2차!AD$3,전체모델결과!$A$2:$A$910,0),8)</f>
        <v>22798.111106944634</v>
      </c>
      <c r="AE46" s="8">
        <f>INDEX(전체모델결과!$A$2:$I$910,MATCH(GLM2차!$A46&amp;"_"&amp;GLM2차!AE$3,전체모델결과!$A$2:$A$910,0),8)</f>
        <v>22733.188174914801</v>
      </c>
      <c r="AG46" s="3">
        <f>(W46-실제값!W46)^2</f>
        <v>3719914.1017375607</v>
      </c>
      <c r="AH46" s="3">
        <f>(X46-실제값!X46)^2</f>
        <v>10820577.229285905</v>
      </c>
      <c r="AI46" s="3">
        <f>(Y46-실제값!Y46)^2</f>
        <v>10344170.994395297</v>
      </c>
      <c r="AJ46" s="3">
        <f>(Z46-실제값!Z46)^2</f>
        <v>33851897.893622726</v>
      </c>
      <c r="AK46" s="3">
        <f>(AA46-실제값!AA46)^2</f>
        <v>93988679.486565813</v>
      </c>
      <c r="AL46" s="3">
        <f>(AB46-실제값!AB46)^2</f>
        <v>175404581.47775522</v>
      </c>
      <c r="AM46" s="3">
        <f>(AC46-실제값!AC46)^2</f>
        <v>160188147.55465165</v>
      </c>
      <c r="AN46" s="3">
        <f>(AD46-실제값!AD46)^2</f>
        <v>134293203.75832421</v>
      </c>
    </row>
    <row r="47" spans="1:40" x14ac:dyDescent="0.3">
      <c r="A47" s="1">
        <v>43</v>
      </c>
      <c r="B47" s="2">
        <v>41159.790091973089</v>
      </c>
      <c r="C47" s="2">
        <v>37565.424583949483</v>
      </c>
      <c r="D47" s="2">
        <v>34690.663821510541</v>
      </c>
      <c r="E47" s="2">
        <v>33940.519907851143</v>
      </c>
      <c r="F47" s="2">
        <v>34127.405009881746</v>
      </c>
      <c r="G47" s="2">
        <v>33891.901170420409</v>
      </c>
      <c r="H47" s="2">
        <v>33430.368314499174</v>
      </c>
      <c r="I47" s="2">
        <v>32989.356470035542</v>
      </c>
      <c r="J47" s="2">
        <v>33193.271188163344</v>
      </c>
      <c r="K47" s="2">
        <v>31225.018724952362</v>
      </c>
      <c r="L47" s="2">
        <v>31692.596937188035</v>
      </c>
      <c r="M47" s="2">
        <v>31558.875987975327</v>
      </c>
      <c r="N47" s="2">
        <v>30050.395452213543</v>
      </c>
      <c r="O47" s="2">
        <v>28244.114945417918</v>
      </c>
      <c r="P47" s="2">
        <v>27290.783343902294</v>
      </c>
      <c r="Q47" s="2">
        <v>26138.258705086722</v>
      </c>
      <c r="R47" s="2">
        <v>26926.779651458986</v>
      </c>
      <c r="S47" s="2">
        <v>26346.158507597855</v>
      </c>
      <c r="T47" s="2">
        <v>26359.522398356174</v>
      </c>
      <c r="U47" s="2">
        <v>25805.39156277286</v>
      </c>
      <c r="V47" s="2">
        <v>25924.918408496796</v>
      </c>
      <c r="W47" s="8">
        <f>INDEX(전체모델결과!$A$2:$I$910,MATCH(GLM2차!$A47&amp;"_"&amp;GLM2차!W$3,전체모델결과!$A$2:$A$910,0),8)</f>
        <v>24931.171976062124</v>
      </c>
      <c r="X47" s="8">
        <f>INDEX(전체모델결과!$A$2:$I$910,MATCH(GLM2차!$A47&amp;"_"&amp;GLM2차!X$3,전체모델결과!$A$2:$A$910,0),8)</f>
        <v>24540.564763863771</v>
      </c>
      <c r="Y47" s="8">
        <f>INDEX(전체모델결과!$A$2:$I$910,MATCH(GLM2차!$A47&amp;"_"&amp;GLM2차!Y$3,전체모델결과!$A$2:$A$910,0),8)</f>
        <v>24167.070749511025</v>
      </c>
      <c r="Z47" s="8">
        <f>INDEX(전체모델결과!$A$2:$I$910,MATCH(GLM2차!$A47&amp;"_"&amp;GLM2차!Z$3,전체모델결과!$A$2:$A$910,0),8)</f>
        <v>23810.092113444291</v>
      </c>
      <c r="AA47" s="8">
        <f>INDEX(전체모델결과!$A$2:$I$910,MATCH(GLM2차!$A47&amp;"_"&amp;GLM2차!AA$3,전체모델결과!$A$2:$A$910,0),8)</f>
        <v>23469.062381344018</v>
      </c>
      <c r="AB47" s="8">
        <f>INDEX(전체모델결과!$A$2:$I$910,MATCH(GLM2차!$A47&amp;"_"&amp;GLM2차!AB$3,전체모델결과!$A$2:$A$910,0),8)</f>
        <v>23143.444937403077</v>
      </c>
      <c r="AC47" s="8">
        <f>INDEX(전체모델결과!$A$2:$I$910,MATCH(GLM2차!$A47&amp;"_"&amp;GLM2차!AC$3,전체모델결과!$A$2:$A$910,0),8)</f>
        <v>22832.731626610432</v>
      </c>
      <c r="AD47" s="8">
        <f>INDEX(전체모델결과!$A$2:$I$910,MATCH(GLM2차!$A47&amp;"_"&amp;GLM2차!AD$3,전체모델결과!$A$2:$A$910,0),8)</f>
        <v>22536.441441140923</v>
      </c>
      <c r="AE47" s="8">
        <f>INDEX(전체모델결과!$A$2:$I$910,MATCH(GLM2차!$A47&amp;"_"&amp;GLM2차!AE$3,전체모델결과!$A$2:$A$910,0),8)</f>
        <v>22254.119285988345</v>
      </c>
      <c r="AG47" s="3">
        <f>(W47-실제값!W47)^2</f>
        <v>15264251.289748156</v>
      </c>
      <c r="AH47" s="3">
        <f>(X47-실제값!X47)^2</f>
        <v>15230353.914889023</v>
      </c>
      <c r="AI47" s="3">
        <f>(Y47-실제값!Y47)^2</f>
        <v>16674408.314258946</v>
      </c>
      <c r="AJ47" s="3">
        <f>(Z47-실제값!Z47)^2</f>
        <v>22985032.87102174</v>
      </c>
      <c r="AK47" s="3">
        <f>(AA47-실제값!AA47)^2</f>
        <v>124436624.58317715</v>
      </c>
      <c r="AL47" s="3">
        <f>(AB47-실제값!AB47)^2</f>
        <v>205909683.23421562</v>
      </c>
      <c r="AM47" s="3">
        <f>(AC47-실제값!AC47)^2</f>
        <v>198279424.47159448</v>
      </c>
      <c r="AN47" s="3">
        <f>(AD47-실제값!AD47)^2</f>
        <v>205540753.82007352</v>
      </c>
    </row>
    <row r="48" spans="1:40" x14ac:dyDescent="0.3">
      <c r="A48" s="1">
        <v>44</v>
      </c>
      <c r="B48" s="2">
        <v>41604.609824497704</v>
      </c>
      <c r="C48" s="2">
        <v>39572.105004873629</v>
      </c>
      <c r="D48" s="2">
        <v>35906.344757771709</v>
      </c>
      <c r="E48" s="2">
        <v>36970.257409908605</v>
      </c>
      <c r="F48" s="2">
        <v>36392.533786788932</v>
      </c>
      <c r="G48" s="2">
        <v>36297.905654270726</v>
      </c>
      <c r="H48" s="2">
        <v>36287.286218733738</v>
      </c>
      <c r="I48" s="2">
        <v>36318.436525366385</v>
      </c>
      <c r="J48" s="2">
        <v>36092.7706882083</v>
      </c>
      <c r="K48" s="2">
        <v>33889.285945120675</v>
      </c>
      <c r="L48" s="2">
        <v>34834.517654502059</v>
      </c>
      <c r="M48" s="2">
        <v>33558.705334706377</v>
      </c>
      <c r="N48" s="2">
        <v>33718.509309746471</v>
      </c>
      <c r="O48" s="2">
        <v>32261.991729627498</v>
      </c>
      <c r="P48" s="2">
        <v>30924.548110267046</v>
      </c>
      <c r="Q48" s="2">
        <v>29252.959368344633</v>
      </c>
      <c r="R48" s="2">
        <v>28284.215119163335</v>
      </c>
      <c r="S48" s="2">
        <v>28531.106951323665</v>
      </c>
      <c r="T48" s="2">
        <v>28813.834812296416</v>
      </c>
      <c r="U48" s="2">
        <v>28101.930935332704</v>
      </c>
      <c r="V48" s="2">
        <v>29270.728884635195</v>
      </c>
      <c r="W48" s="8">
        <f>INDEX(전체모델결과!$A$2:$I$910,MATCH(GLM2차!$A48&amp;"_"&amp;GLM2차!W$3,전체모델결과!$A$2:$A$910,0),8)</f>
        <v>27083.78617894564</v>
      </c>
      <c r="X48" s="8">
        <f>INDEX(전체모델결과!$A$2:$I$910,MATCH(GLM2차!$A48&amp;"_"&amp;GLM2차!X$3,전체모델결과!$A$2:$A$910,0),8)</f>
        <v>26506.480306599027</v>
      </c>
      <c r="Y48" s="8">
        <f>INDEX(전체모델결과!$A$2:$I$910,MATCH(GLM2차!$A48&amp;"_"&amp;GLM2차!Y$3,전체모델결과!$A$2:$A$910,0),8)</f>
        <v>25933.620140279734</v>
      </c>
      <c r="Z48" s="8">
        <f>INDEX(전체모델결과!$A$2:$I$910,MATCH(GLM2차!$A48&amp;"_"&amp;GLM2차!Z$3,전체모델결과!$A$2:$A$910,0),8)</f>
        <v>25365.452984307711</v>
      </c>
      <c r="AA48" s="8">
        <f>INDEX(전체모델결과!$A$2:$I$910,MATCH(GLM2차!$A48&amp;"_"&amp;GLM2차!AA$3,전체모델결과!$A$2:$A$910,0),8)</f>
        <v>24802.21654293589</v>
      </c>
      <c r="AB48" s="8">
        <f>INDEX(전체모델결과!$A$2:$I$910,MATCH(GLM2차!$A48&amp;"_"&amp;GLM2차!AB$3,전체모델결과!$A$2:$A$910,0),8)</f>
        <v>24244.138845754453</v>
      </c>
      <c r="AC48" s="8">
        <f>INDEX(전체모델결과!$A$2:$I$910,MATCH(GLM2차!$A48&amp;"_"&amp;GLM2차!AC$3,전체모델결과!$A$2:$A$910,0),8)</f>
        <v>23691.438189240973</v>
      </c>
      <c r="AD48" s="8">
        <f>INDEX(전체모델결과!$A$2:$I$910,MATCH(GLM2차!$A48&amp;"_"&amp;GLM2차!AD$3,전체모델결과!$A$2:$A$910,0),8)</f>
        <v>23144.323094167725</v>
      </c>
      <c r="AE48" s="8">
        <f>INDEX(전체모델결과!$A$2:$I$910,MATCH(GLM2차!$A48&amp;"_"&amp;GLM2차!AE$3,전체모델결과!$A$2:$A$910,0),8)</f>
        <v>22602.992278666708</v>
      </c>
      <c r="AG48" s="3">
        <f>(W48-실제값!W48)^2</f>
        <v>7935676.1512926053</v>
      </c>
      <c r="AH48" s="3">
        <f>(X48-실제값!X48)^2</f>
        <v>10133370.064667707</v>
      </c>
      <c r="AI48" s="3">
        <f>(Y48-실제값!Y48)^2</f>
        <v>24910053.224780913</v>
      </c>
      <c r="AJ48" s="3">
        <f>(Z48-실제값!Z48)^2</f>
        <v>29293131.494516041</v>
      </c>
      <c r="AK48" s="3">
        <f>(AA48-실제값!AA48)^2</f>
        <v>101358188.58760554</v>
      </c>
      <c r="AL48" s="3">
        <f>(AB48-실제값!AB48)^2</f>
        <v>221165784.45597398</v>
      </c>
      <c r="AM48" s="3">
        <f>(AC48-실제값!AC48)^2</f>
        <v>241335211.30313057</v>
      </c>
      <c r="AN48" s="3">
        <f>(AD48-실제값!AD48)^2</f>
        <v>240448289.18126407</v>
      </c>
    </row>
    <row r="49" spans="1:40" x14ac:dyDescent="0.3">
      <c r="A49" s="1">
        <v>45</v>
      </c>
      <c r="B49" s="2">
        <v>44044.978873547727</v>
      </c>
      <c r="C49" s="2">
        <v>42409.475024800864</v>
      </c>
      <c r="D49" s="2">
        <v>39534.507874800191</v>
      </c>
      <c r="E49" s="2">
        <v>38407.683416375701</v>
      </c>
      <c r="F49" s="2">
        <v>38011.910609597799</v>
      </c>
      <c r="G49" s="2">
        <v>38477.305619676496</v>
      </c>
      <c r="H49" s="2">
        <v>38841.980131799311</v>
      </c>
      <c r="I49" s="2">
        <v>39050.33125894823</v>
      </c>
      <c r="J49" s="2">
        <v>38364.04077524168</v>
      </c>
      <c r="K49" s="2">
        <v>38137.822127750951</v>
      </c>
      <c r="L49" s="2">
        <v>38049.234744287467</v>
      </c>
      <c r="M49" s="2">
        <v>36340.374921323499</v>
      </c>
      <c r="N49" s="2">
        <v>36281.974129714799</v>
      </c>
      <c r="O49" s="2">
        <v>34993.914968100165</v>
      </c>
      <c r="P49" s="2">
        <v>34362.97457849807</v>
      </c>
      <c r="Q49" s="2">
        <v>32364.613681650553</v>
      </c>
      <c r="R49" s="2">
        <v>31550.83782669744</v>
      </c>
      <c r="S49" s="2">
        <v>30582.426215361196</v>
      </c>
      <c r="T49" s="2">
        <v>30778.971188677489</v>
      </c>
      <c r="U49" s="2">
        <v>31264.413304706915</v>
      </c>
      <c r="V49" s="2">
        <v>31361.700748783602</v>
      </c>
      <c r="W49" s="8">
        <f>INDEX(전체모델결과!$A$2:$I$910,MATCH(GLM2차!$A49&amp;"_"&amp;GLM2차!W$3,전체모델결과!$A$2:$A$910,0),8)</f>
        <v>29479.40090113612</v>
      </c>
      <c r="X49" s="8">
        <f>INDEX(전체모델결과!$A$2:$I$910,MATCH(GLM2차!$A49&amp;"_"&amp;GLM2차!X$3,전체모델결과!$A$2:$A$910,0),8)</f>
        <v>28817.230656013333</v>
      </c>
      <c r="Y49" s="8">
        <f>INDEX(전체모델결과!$A$2:$I$910,MATCH(GLM2차!$A49&amp;"_"&amp;GLM2차!Y$3,전체모델결과!$A$2:$A$910,0),8)</f>
        <v>28154.71699548405</v>
      </c>
      <c r="Z49" s="8">
        <f>INDEX(전체모델결과!$A$2:$I$910,MATCH(GLM2차!$A49&amp;"_"&amp;GLM2차!Z$3,전체모델결과!$A$2:$A$910,0),8)</f>
        <v>27492.575356038975</v>
      </c>
      <c r="AA49" s="8">
        <f>INDEX(전체모델결과!$A$2:$I$910,MATCH(GLM2차!$A49&amp;"_"&amp;GLM2차!AA$3,전체모델결과!$A$2:$A$910,0),8)</f>
        <v>26831.503943665768</v>
      </c>
      <c r="AB49" s="8">
        <f>INDEX(전체모델결과!$A$2:$I$910,MATCH(GLM2차!$A49&amp;"_"&amp;GLM2차!AB$3,전체모델결과!$A$2:$A$910,0),8)</f>
        <v>26172.182648427839</v>
      </c>
      <c r="AC49" s="8">
        <f>INDEX(전체모델결과!$A$2:$I$910,MATCH(GLM2차!$A49&amp;"_"&amp;GLM2차!AC$3,전체모델결과!$A$2:$A$910,0),8)</f>
        <v>25515.272033652775</v>
      </c>
      <c r="AD49" s="8">
        <f>INDEX(전체모델결과!$A$2:$I$910,MATCH(GLM2차!$A49&amp;"_"&amp;GLM2차!AD$3,전체모델결과!$A$2:$A$910,0),8)</f>
        <v>24861.412401158828</v>
      </c>
      <c r="AE49" s="8">
        <f>INDEX(전체모델결과!$A$2:$I$910,MATCH(GLM2차!$A49&amp;"_"&amp;GLM2차!AE$3,전체모델결과!$A$2:$A$910,0),8)</f>
        <v>24211.22293385342</v>
      </c>
      <c r="AG49" s="3">
        <f>(W49-실제값!W49)^2</f>
        <v>7451341.911871314</v>
      </c>
      <c r="AH49" s="3">
        <f>(X49-실제값!X49)^2</f>
        <v>18184570.02886704</v>
      </c>
      <c r="AI49" s="3">
        <f>(Y49-실제값!Y49)^2</f>
        <v>21940346.556919251</v>
      </c>
      <c r="AJ49" s="3">
        <f>(Z49-실제값!Z49)^2</f>
        <v>30000480.645693444</v>
      </c>
      <c r="AK49" s="3">
        <f>(AA49-실제값!AA49)^2</f>
        <v>117282229.83397484</v>
      </c>
      <c r="AL49" s="3">
        <f>(AB49-실제값!AB49)^2</f>
        <v>176427152.98549891</v>
      </c>
      <c r="AM49" s="3">
        <f>(AC49-실제값!AC49)^2</f>
        <v>225040028.19315144</v>
      </c>
      <c r="AN49" s="3">
        <f>(AD49-실제값!AD49)^2</f>
        <v>230076846.87392893</v>
      </c>
    </row>
    <row r="50" spans="1:40" x14ac:dyDescent="0.3">
      <c r="A50" s="1">
        <v>46</v>
      </c>
      <c r="B50" s="2">
        <v>47058.371519513254</v>
      </c>
      <c r="C50" s="2">
        <v>45159.540138030614</v>
      </c>
      <c r="D50" s="2">
        <v>42619.787945644312</v>
      </c>
      <c r="E50" s="2">
        <v>42520.296068489115</v>
      </c>
      <c r="F50" s="2">
        <v>43205.255204607034</v>
      </c>
      <c r="G50" s="2">
        <v>42825.612366703717</v>
      </c>
      <c r="H50" s="2">
        <v>42232.799755465152</v>
      </c>
      <c r="I50" s="2">
        <v>42853.420440046801</v>
      </c>
      <c r="J50" s="2">
        <v>43470.296575682944</v>
      </c>
      <c r="K50" s="2">
        <v>41034.613412694263</v>
      </c>
      <c r="L50" s="2">
        <v>40848.065192891067</v>
      </c>
      <c r="M50" s="2">
        <v>39613.61274345417</v>
      </c>
      <c r="N50" s="2">
        <v>39126.989447891639</v>
      </c>
      <c r="O50" s="2">
        <v>38326.795182917151</v>
      </c>
      <c r="P50" s="2">
        <v>37649.086680957902</v>
      </c>
      <c r="Q50" s="2">
        <v>36443.091766427882</v>
      </c>
      <c r="R50" s="2">
        <v>34334.339546359668</v>
      </c>
      <c r="S50" s="2">
        <v>33671.880227795402</v>
      </c>
      <c r="T50" s="2">
        <v>34805.526544320877</v>
      </c>
      <c r="U50" s="2">
        <v>34032.954960680785</v>
      </c>
      <c r="V50" s="2">
        <v>35082.288567923635</v>
      </c>
      <c r="W50" s="8">
        <f>INDEX(전체모델결과!$A$2:$I$910,MATCH(GLM2차!$A50&amp;"_"&amp;GLM2차!W$3,전체모델결과!$A$2:$A$910,0),8)</f>
        <v>32558.385130426548</v>
      </c>
      <c r="X50" s="8">
        <f>INDEX(전체모델결과!$A$2:$I$910,MATCH(GLM2차!$A50&amp;"_"&amp;GLM2차!X$3,전체모델결과!$A$2:$A$910,0),8)</f>
        <v>31822.700081472813</v>
      </c>
      <c r="Y50" s="8">
        <f>INDEX(전체모델결과!$A$2:$I$910,MATCH(GLM2차!$A50&amp;"_"&amp;GLM2차!Y$3,전체모델결과!$A$2:$A$910,0),8)</f>
        <v>31083.848387951221</v>
      </c>
      <c r="Z50" s="8">
        <f>INDEX(전체모델결과!$A$2:$I$910,MATCH(GLM2차!$A50&amp;"_"&amp;GLM2차!Z$3,전체모델결과!$A$2:$A$910,0),8)</f>
        <v>30342.832865167671</v>
      </c>
      <c r="AA50" s="8">
        <f>INDEX(전체모델결과!$A$2:$I$910,MATCH(GLM2차!$A50&amp;"_"&amp;GLM2차!AA$3,전체모델결과!$A$2:$A$910,0),8)</f>
        <v>29600.636818730945</v>
      </c>
      <c r="AB50" s="8">
        <f>INDEX(전체모델결과!$A$2:$I$910,MATCH(GLM2차!$A50&amp;"_"&amp;GLM2차!AB$3,전체모델결과!$A$2:$A$910,0),8)</f>
        <v>28858.22203715306</v>
      </c>
      <c r="AC50" s="8">
        <f>INDEX(전체모델결과!$A$2:$I$910,MATCH(GLM2차!$A50&amp;"_"&amp;GLM2차!AC$3,전체모델결과!$A$2:$A$910,0),8)</f>
        <v>28116.526900847992</v>
      </c>
      <c r="AD50" s="8">
        <f>INDEX(전체모델결과!$A$2:$I$910,MATCH(GLM2차!$A50&amp;"_"&amp;GLM2차!AD$3,전체모델결과!$A$2:$A$910,0),8)</f>
        <v>27376.464611227013</v>
      </c>
      <c r="AE50" s="8">
        <f>INDEX(전체모델결과!$A$2:$I$910,MATCH(GLM2차!$A50&amp;"_"&amp;GLM2차!AE$3,전체모델결과!$A$2:$A$910,0),8)</f>
        <v>26638.92154392958</v>
      </c>
      <c r="AG50" s="3">
        <f>(W50-실제값!W50)^2</f>
        <v>8727803.5518015344</v>
      </c>
      <c r="AH50" s="3">
        <f>(X50-실제값!X50)^2</f>
        <v>15419857.087310886</v>
      </c>
      <c r="AI50" s="3">
        <f>(Y50-실제값!Y50)^2</f>
        <v>17824172.390274748</v>
      </c>
      <c r="AJ50" s="3">
        <f>(Z50-실제값!Z50)^2</f>
        <v>24579523.022270292</v>
      </c>
      <c r="AK50" s="3">
        <f>(AA50-실제값!AA50)^2</f>
        <v>101470334.08896609</v>
      </c>
      <c r="AL50" s="3">
        <f>(AB50-실제값!AB50)^2</f>
        <v>199567890.87883478</v>
      </c>
      <c r="AM50" s="3">
        <f>(AC50-실제값!AC50)^2</f>
        <v>164155377.31152019</v>
      </c>
      <c r="AN50" s="3">
        <f>(AD50-실제값!AD50)^2</f>
        <v>196297201.95193121</v>
      </c>
    </row>
    <row r="51" spans="1:40" x14ac:dyDescent="0.3">
      <c r="A51" s="1">
        <v>47</v>
      </c>
      <c r="B51" s="2">
        <v>48081.796376992606</v>
      </c>
      <c r="C51" s="2">
        <v>48307.517198042333</v>
      </c>
      <c r="D51" s="2">
        <v>45102.153699250019</v>
      </c>
      <c r="E51" s="2">
        <v>45010.730796804593</v>
      </c>
      <c r="F51" s="2">
        <v>45755.699126818508</v>
      </c>
      <c r="G51" s="2">
        <v>46077.310087036654</v>
      </c>
      <c r="H51" s="2">
        <v>46906.991212923509</v>
      </c>
      <c r="I51" s="2">
        <v>45620.764463596694</v>
      </c>
      <c r="J51" s="2">
        <v>46213.520282370133</v>
      </c>
      <c r="K51" s="2">
        <v>45910.66349545827</v>
      </c>
      <c r="L51" s="2">
        <v>44052.866420653481</v>
      </c>
      <c r="M51" s="2">
        <v>43797.875673716924</v>
      </c>
      <c r="N51" s="2">
        <v>41708.866539933086</v>
      </c>
      <c r="O51" s="2">
        <v>41573.746598271326</v>
      </c>
      <c r="P51" s="2">
        <v>41065.093294101316</v>
      </c>
      <c r="Q51" s="2">
        <v>40013.750114216738</v>
      </c>
      <c r="R51" s="2">
        <v>39788.921162603801</v>
      </c>
      <c r="S51" s="2">
        <v>37647.493055470783</v>
      </c>
      <c r="T51" s="2">
        <v>37481.647787914582</v>
      </c>
      <c r="U51" s="2">
        <v>37519.772894367234</v>
      </c>
      <c r="V51" s="2">
        <v>36821.366262491043</v>
      </c>
      <c r="W51" s="8">
        <f>INDEX(전체모델결과!$A$2:$I$910,MATCH(GLM2차!$A51&amp;"_"&amp;GLM2차!W$3,전체모델결과!$A$2:$A$910,0),8)</f>
        <v>35131.103174416778</v>
      </c>
      <c r="X51" s="8">
        <f>INDEX(전체모델결과!$A$2:$I$910,MATCH(GLM2차!$A51&amp;"_"&amp;GLM2차!X$3,전체모델결과!$A$2:$A$910,0),8)</f>
        <v>34165.36571387497</v>
      </c>
      <c r="Y51" s="8">
        <f>INDEX(전체모델결과!$A$2:$I$910,MATCH(GLM2차!$A51&amp;"_"&amp;GLM2차!Y$3,전체모델결과!$A$2:$A$910,0),8)</f>
        <v>33184.313203531405</v>
      </c>
      <c r="Z51" s="8">
        <f>INDEX(전체모델결과!$A$2:$I$910,MATCH(GLM2차!$A51&amp;"_"&amp;GLM2차!Z$3,전체모델결과!$A$2:$A$910,0),8)</f>
        <v>32190.822037757782</v>
      </c>
      <c r="AA51" s="8">
        <f>INDEX(전체모델결과!$A$2:$I$910,MATCH(GLM2차!$A51&amp;"_"&amp;GLM2차!AA$3,전체모델결과!$A$2:$A$910,0),8)</f>
        <v>31187.730599469098</v>
      </c>
      <c r="AB51" s="8">
        <f>INDEX(전체모델결과!$A$2:$I$910,MATCH(GLM2차!$A51&amp;"_"&amp;GLM2차!AB$3,전체모델결과!$A$2:$A$910,0),8)</f>
        <v>30177.826312607776</v>
      </c>
      <c r="AC51" s="8">
        <f>INDEX(전체모델결과!$A$2:$I$910,MATCH(GLM2차!$A51&amp;"_"&amp;GLM2차!AC$3,전체모델결과!$A$2:$A$910,0),8)</f>
        <v>29163.833405785059</v>
      </c>
      <c r="AD51" s="8">
        <f>INDEX(전체모델결과!$A$2:$I$910,MATCH(GLM2차!$A51&amp;"_"&amp;GLM2차!AD$3,전체모델결과!$A$2:$A$910,0),8)</f>
        <v>28148.401456146668</v>
      </c>
      <c r="AE51" s="8">
        <f>INDEX(전체모델결과!$A$2:$I$910,MATCH(GLM2차!$A51&amp;"_"&amp;GLM2차!AE$3,전체모델결과!$A$2:$A$910,0),8)</f>
        <v>27134.094773138859</v>
      </c>
      <c r="AG51" s="3">
        <f>(W51-실제값!W51)^2</f>
        <v>10930311.172177494</v>
      </c>
      <c r="AH51" s="3">
        <f>(X51-실제값!X51)^2</f>
        <v>26827521.720044352</v>
      </c>
      <c r="AI51" s="3">
        <f>(Y51-실제값!Y51)^2</f>
        <v>24407286.204712883</v>
      </c>
      <c r="AJ51" s="3">
        <f>(Z51-실제값!Z51)^2</f>
        <v>31192338.994398762</v>
      </c>
      <c r="AK51" s="3">
        <f>(AA51-실제값!AA51)^2</f>
        <v>120441349.12496959</v>
      </c>
      <c r="AL51" s="3">
        <f>(AB51-실제값!AB51)^2</f>
        <v>192625004.50911224</v>
      </c>
      <c r="AM51" s="3">
        <f>(AC51-실제값!AC51)^2</f>
        <v>258059493.19062501</v>
      </c>
      <c r="AN51" s="3">
        <f>(AD51-실제값!AD51)^2</f>
        <v>201889338.02722967</v>
      </c>
    </row>
    <row r="52" spans="1:40" x14ac:dyDescent="0.3">
      <c r="A52" s="1">
        <v>48</v>
      </c>
      <c r="B52" s="2">
        <v>58881.172351839712</v>
      </c>
      <c r="C52" s="2">
        <v>49767.109249769121</v>
      </c>
      <c r="D52" s="2">
        <v>49975.399736704479</v>
      </c>
      <c r="E52" s="2">
        <v>48839.561667384645</v>
      </c>
      <c r="F52" s="2">
        <v>49437.391485609682</v>
      </c>
      <c r="G52" s="2">
        <v>51031.947392365997</v>
      </c>
      <c r="H52" s="2">
        <v>50477.067917857654</v>
      </c>
      <c r="I52" s="2">
        <v>50625.88610381601</v>
      </c>
      <c r="J52" s="2">
        <v>50396.801219720335</v>
      </c>
      <c r="K52" s="2">
        <v>48389.106745467521</v>
      </c>
      <c r="L52" s="2">
        <v>48838.247734117882</v>
      </c>
      <c r="M52" s="2">
        <v>48463.471491076903</v>
      </c>
      <c r="N52" s="2">
        <v>46076.771781389361</v>
      </c>
      <c r="O52" s="2">
        <v>45262.76221097754</v>
      </c>
      <c r="P52" s="2">
        <v>44034.159395848248</v>
      </c>
      <c r="Q52" s="2">
        <v>43336.886059240293</v>
      </c>
      <c r="R52" s="2">
        <v>43289.932936455822</v>
      </c>
      <c r="S52" s="2">
        <v>42256.656769600871</v>
      </c>
      <c r="T52" s="2">
        <v>41089.752995220668</v>
      </c>
      <c r="U52" s="2">
        <v>40601.87544842792</v>
      </c>
      <c r="V52" s="2">
        <v>40432.583625263091</v>
      </c>
      <c r="W52" s="8">
        <f>INDEX(전체모델결과!$A$2:$I$910,MATCH(GLM2차!$A52&amp;"_"&amp;GLM2차!W$3,전체모델결과!$A$2:$A$910,0),8)</f>
        <v>39093.968504895303</v>
      </c>
      <c r="X52" s="8">
        <f>INDEX(전체모델결과!$A$2:$I$910,MATCH(GLM2차!$A52&amp;"_"&amp;GLM2차!X$3,전체모델결과!$A$2:$A$910,0),8)</f>
        <v>38240.091824864117</v>
      </c>
      <c r="Y52" s="8">
        <f>INDEX(전체모델결과!$A$2:$I$910,MATCH(GLM2차!$A52&amp;"_"&amp;GLM2차!Y$3,전체모델결과!$A$2:$A$910,0),8)</f>
        <v>37379.192527709318</v>
      </c>
      <c r="Z52" s="8">
        <f>INDEX(전체모델결과!$A$2:$I$910,MATCH(GLM2차!$A52&amp;"_"&amp;GLM2차!Z$3,전체모델결과!$A$2:$A$910,0),8)</f>
        <v>36512.597161325095</v>
      </c>
      <c r="AA52" s="8">
        <f>INDEX(전체모델결과!$A$2:$I$910,MATCH(GLM2차!$A52&amp;"_"&amp;GLM2차!AA$3,전체모델결과!$A$2:$A$910,0),8)</f>
        <v>35641.613562392493</v>
      </c>
      <c r="AB52" s="8">
        <f>INDEX(전체모델결과!$A$2:$I$910,MATCH(GLM2차!$A52&amp;"_"&amp;GLM2차!AB$3,전체모델결과!$A$2:$A$910,0),8)</f>
        <v>34767.527742003207</v>
      </c>
      <c r="AC52" s="8">
        <f>INDEX(전체모델결과!$A$2:$I$910,MATCH(GLM2차!$A52&amp;"_"&amp;GLM2차!AC$3,전체모델결과!$A$2:$A$910,0),8)</f>
        <v>33891.600918328237</v>
      </c>
      <c r="AD52" s="8">
        <f>INDEX(전체모델결과!$A$2:$I$910,MATCH(GLM2차!$A52&amp;"_"&amp;GLM2차!AD$3,전체모델결과!$A$2:$A$910,0),8)</f>
        <v>33015.066705264711</v>
      </c>
      <c r="AE52" s="8">
        <f>INDEX(전체모델결과!$A$2:$I$910,MATCH(GLM2차!$A52&amp;"_"&amp;GLM2차!AE$3,전체모델결과!$A$2:$A$910,0),8)</f>
        <v>32139.128464441568</v>
      </c>
      <c r="AG52" s="3">
        <f>(W52-실제값!W52)^2</f>
        <v>7305203.5298017422</v>
      </c>
      <c r="AH52" s="3">
        <f>(X52-실제값!X52)^2</f>
        <v>12178171.470658358</v>
      </c>
      <c r="AI52" s="3">
        <f>(Y52-실제값!Y52)^2</f>
        <v>17592407.323633645</v>
      </c>
      <c r="AJ52" s="3">
        <f>(Z52-실제값!Z52)^2</f>
        <v>24166731.984395918</v>
      </c>
      <c r="AK52" s="3">
        <f>(AA52-실제값!AA52)^2</f>
        <v>98968727.946682587</v>
      </c>
      <c r="AL52" s="3">
        <f>(AB52-실제값!AB52)^2</f>
        <v>151063664.40084028</v>
      </c>
      <c r="AM52" s="3">
        <f>(AC52-실제값!AC52)^2</f>
        <v>172645723.69120663</v>
      </c>
      <c r="AN52" s="3">
        <f>(AD52-실제값!AD52)^2</f>
        <v>128140665.67905149</v>
      </c>
    </row>
    <row r="53" spans="1:40" x14ac:dyDescent="0.3">
      <c r="A53" s="1">
        <v>49</v>
      </c>
      <c r="B53" s="2">
        <v>56381.768126351963</v>
      </c>
      <c r="C53" s="2">
        <v>57032.933049401239</v>
      </c>
      <c r="D53" s="2">
        <v>49451.588022499745</v>
      </c>
      <c r="E53" s="2">
        <v>50689.086095240185</v>
      </c>
      <c r="F53" s="2">
        <v>51955.859849021683</v>
      </c>
      <c r="G53" s="2">
        <v>52876.630221276377</v>
      </c>
      <c r="H53" s="2">
        <v>53959.386987072234</v>
      </c>
      <c r="I53" s="2">
        <v>53819.333382987548</v>
      </c>
      <c r="J53" s="2">
        <v>54649.565349937213</v>
      </c>
      <c r="K53" s="2">
        <v>51925.629036448518</v>
      </c>
      <c r="L53" s="2">
        <v>53463.912117655513</v>
      </c>
      <c r="M53" s="2">
        <v>52542.34122190623</v>
      </c>
      <c r="N53" s="2">
        <v>50328.582998355414</v>
      </c>
      <c r="O53" s="2">
        <v>50103.616204944046</v>
      </c>
      <c r="P53" s="2">
        <v>48358.619837487975</v>
      </c>
      <c r="Q53" s="2">
        <v>47705.619191501435</v>
      </c>
      <c r="R53" s="2">
        <v>47312.698423981914</v>
      </c>
      <c r="S53" s="2">
        <v>46079.389526332518</v>
      </c>
      <c r="T53" s="2">
        <v>46011.866689401832</v>
      </c>
      <c r="U53" s="2">
        <v>44793.7265353119</v>
      </c>
      <c r="V53" s="2">
        <v>44720.932209874998</v>
      </c>
      <c r="W53" s="8">
        <f>INDEX(전체모델결과!$A$2:$I$910,MATCH(GLM2차!$A53&amp;"_"&amp;GLM2차!W$3,전체모델결과!$A$2:$A$910,0),8)</f>
        <v>43078.011802027067</v>
      </c>
      <c r="X53" s="8">
        <f>INDEX(전체모델결과!$A$2:$I$910,MATCH(GLM2차!$A53&amp;"_"&amp;GLM2차!X$3,전체모델결과!$A$2:$A$910,0),8)</f>
        <v>42064.030101685377</v>
      </c>
      <c r="Y53" s="8">
        <f>INDEX(전체모델결과!$A$2:$I$910,MATCH(GLM2차!$A53&amp;"_"&amp;GLM2차!Y$3,전체모델결과!$A$2:$A$910,0),8)</f>
        <v>41024.467034171437</v>
      </c>
      <c r="Z53" s="8">
        <f>INDEX(전체모델결과!$A$2:$I$910,MATCH(GLM2차!$A53&amp;"_"&amp;GLM2차!Z$3,전체모델결과!$A$2:$A$910,0),8)</f>
        <v>39962.42693533811</v>
      </c>
      <c r="AA53" s="8">
        <f>INDEX(전체모델결과!$A$2:$I$910,MATCH(GLM2차!$A53&amp;"_"&amp;GLM2차!AA$3,전체모델결과!$A$2:$A$910,0),8)</f>
        <v>38881.015762299576</v>
      </c>
      <c r="AB53" s="8">
        <f>INDEX(전체모델결과!$A$2:$I$910,MATCH(GLM2차!$A53&amp;"_"&amp;GLM2차!AB$3,전체모델결과!$A$2:$A$910,0),8)</f>
        <v>37783.326293291757</v>
      </c>
      <c r="AC53" s="8">
        <f>INDEX(전체모델결과!$A$2:$I$910,MATCH(GLM2차!$A53&amp;"_"&amp;GLM2차!AC$3,전체모델결과!$A$2:$A$910,0),8)</f>
        <v>36672.423797451818</v>
      </c>
      <c r="AD53" s="8">
        <f>INDEX(전체모델결과!$A$2:$I$910,MATCH(GLM2차!$A53&amp;"_"&amp;GLM2차!AD$3,전체모델결과!$A$2:$A$910,0),8)</f>
        <v>35551.332263671946</v>
      </c>
      <c r="AE53" s="8">
        <f>INDEX(전체모델결과!$A$2:$I$910,MATCH(GLM2차!$A53&amp;"_"&amp;GLM2차!AE$3,전체모델결과!$A$2:$A$910,0),8)</f>
        <v>34423.021271004123</v>
      </c>
      <c r="AG53" s="3">
        <f>(W53-실제값!W53)^2</f>
        <v>4874260.6193338968</v>
      </c>
      <c r="AH53" s="3">
        <f>(X53-실제값!X53)^2</f>
        <v>7310921.4926599665</v>
      </c>
      <c r="AI53" s="3">
        <f>(Y53-실제값!Y53)^2</f>
        <v>25682346.286080807</v>
      </c>
      <c r="AJ53" s="3">
        <f>(Z53-실제값!Z53)^2</f>
        <v>28783470.807780482</v>
      </c>
      <c r="AK53" s="3">
        <f>(AA53-실제값!AA53)^2</f>
        <v>107854077.43678583</v>
      </c>
      <c r="AL53" s="3">
        <f>(AB53-실제값!AB53)^2</f>
        <v>131536301.80725685</v>
      </c>
      <c r="AM53" s="3">
        <f>(AC53-실제값!AC53)^2</f>
        <v>152634254.17102408</v>
      </c>
      <c r="AN53" s="3">
        <f>(AD53-실제값!AD53)^2</f>
        <v>172742303.31040916</v>
      </c>
    </row>
    <row r="54" spans="1:40" x14ac:dyDescent="0.3">
      <c r="A54" s="1">
        <v>50</v>
      </c>
      <c r="B54" s="2">
        <v>59748.281122283697</v>
      </c>
      <c r="C54" s="2">
        <v>58025.383018435059</v>
      </c>
      <c r="D54" s="2">
        <v>58596.125582171437</v>
      </c>
      <c r="E54" s="2">
        <v>51818.348375412956</v>
      </c>
      <c r="F54" s="2">
        <v>53129.52693875321</v>
      </c>
      <c r="G54" s="2">
        <v>55293.932961509592</v>
      </c>
      <c r="H54" s="2">
        <v>56292.235967719294</v>
      </c>
      <c r="I54" s="2">
        <v>58461.842345010271</v>
      </c>
      <c r="J54" s="2">
        <v>58970.190674673409</v>
      </c>
      <c r="K54" s="2">
        <v>57763.795693519911</v>
      </c>
      <c r="L54" s="2">
        <v>57749.384288015652</v>
      </c>
      <c r="M54" s="2">
        <v>57019.281097714113</v>
      </c>
      <c r="N54" s="2">
        <v>56016.119623716142</v>
      </c>
      <c r="O54" s="2">
        <v>54971.071975904582</v>
      </c>
      <c r="P54" s="2">
        <v>53960.602398139388</v>
      </c>
      <c r="Q54" s="2">
        <v>52364.626526835214</v>
      </c>
      <c r="R54" s="2">
        <v>51749.365022337901</v>
      </c>
      <c r="S54" s="2">
        <v>51522.208166250137</v>
      </c>
      <c r="T54" s="2">
        <v>51103.989610702651</v>
      </c>
      <c r="U54" s="2">
        <v>50123.852658800577</v>
      </c>
      <c r="V54" s="2">
        <v>49295.995138921127</v>
      </c>
      <c r="W54" s="8">
        <f>INDEX(전체모델결과!$A$2:$I$910,MATCH(GLM2차!$A54&amp;"_"&amp;GLM2차!W$3,전체모델결과!$A$2:$A$910,0),8)</f>
        <v>48261.651760854285</v>
      </c>
      <c r="X54" s="8">
        <f>INDEX(전체모델결과!$A$2:$I$910,MATCH(GLM2차!$A54&amp;"_"&amp;GLM2차!X$3,전체모델결과!$A$2:$A$910,0),8)</f>
        <v>47245.038408477049</v>
      </c>
      <c r="Y54" s="8">
        <f>INDEX(전체모델결과!$A$2:$I$910,MATCH(GLM2차!$A54&amp;"_"&amp;GLM2차!Y$3,전체모델결과!$A$2:$A$910,0),8)</f>
        <v>46192.048206257634</v>
      </c>
      <c r="Z54" s="8">
        <f>INDEX(전체모델결과!$A$2:$I$910,MATCH(GLM2차!$A54&amp;"_"&amp;GLM2차!Z$3,전체모델결과!$A$2:$A$910,0),8)</f>
        <v>45106.094115328066</v>
      </c>
      <c r="AA54" s="8">
        <f>INDEX(전체모델결과!$A$2:$I$910,MATCH(GLM2차!$A54&amp;"_"&amp;GLM2차!AA$3,전체모델결과!$A$2:$A$910,0),8)</f>
        <v>43990.633105267363</v>
      </c>
      <c r="AB54" s="8">
        <f>INDEX(전체모델결과!$A$2:$I$910,MATCH(GLM2차!$A54&amp;"_"&amp;GLM2차!AB$3,전체모델결과!$A$2:$A$910,0),8)</f>
        <v>42849.148050588192</v>
      </c>
      <c r="AC54" s="8">
        <f>INDEX(전체모델결과!$A$2:$I$910,MATCH(GLM2차!$A54&amp;"_"&amp;GLM2차!AC$3,전체모델결과!$A$2:$A$910,0),8)</f>
        <v>41685.129903718283</v>
      </c>
      <c r="AD54" s="8">
        <f>INDEX(전체모델결과!$A$2:$I$910,MATCH(GLM2차!$A54&amp;"_"&amp;GLM2차!AD$3,전체모델결과!$A$2:$A$910,0),8)</f>
        <v>40502.060269560832</v>
      </c>
      <c r="AE54" s="8">
        <f>INDEX(전체모델결과!$A$2:$I$910,MATCH(GLM2차!$A54&amp;"_"&amp;GLM2차!AE$3,전체모델결과!$A$2:$A$910,0),8)</f>
        <v>39303.394500409282</v>
      </c>
      <c r="AG54" s="3">
        <f>(W54-실제값!W54)^2</f>
        <v>468936.07140365749</v>
      </c>
      <c r="AH54" s="3">
        <f>(X54-실제값!X54)^2</f>
        <v>4620198.0926247174</v>
      </c>
      <c r="AI54" s="3">
        <f>(Y54-실제값!Y54)^2</f>
        <v>6975884.5944972048</v>
      </c>
      <c r="AJ54" s="3">
        <f>(Z54-실제값!Z54)^2</f>
        <v>20158518.158808928</v>
      </c>
      <c r="AK54" s="3">
        <f>(AA54-실제값!AA54)^2</f>
        <v>111680182.55891967</v>
      </c>
      <c r="AL54" s="3">
        <f>(AB54-실제값!AB54)^2</f>
        <v>167905530.23227051</v>
      </c>
      <c r="AM54" s="3">
        <f>(AC54-실제값!AC54)^2</f>
        <v>108129099.30906396</v>
      </c>
      <c r="AN54" s="3">
        <f>(AD54-실제값!AD54)^2</f>
        <v>90577340.52259849</v>
      </c>
    </row>
    <row r="55" spans="1:40" x14ac:dyDescent="0.3">
      <c r="A55" s="1">
        <v>51</v>
      </c>
      <c r="B55" s="2">
        <v>65503.311808462924</v>
      </c>
      <c r="C55" s="2">
        <v>63865.756525569828</v>
      </c>
      <c r="D55" s="2">
        <v>63221.990481026805</v>
      </c>
      <c r="E55" s="2">
        <v>66370.496462175797</v>
      </c>
      <c r="F55" s="2">
        <v>57456.600629683322</v>
      </c>
      <c r="G55" s="2">
        <v>59675.691364453021</v>
      </c>
      <c r="H55" s="2">
        <v>60341.00530745821</v>
      </c>
      <c r="I55" s="2">
        <v>61255.56063960406</v>
      </c>
      <c r="J55" s="2">
        <v>62937.140754102489</v>
      </c>
      <c r="K55" s="2">
        <v>62211.327774215904</v>
      </c>
      <c r="L55" s="2">
        <v>61974.049802472975</v>
      </c>
      <c r="M55" s="2">
        <v>60783.65748731231</v>
      </c>
      <c r="N55" s="2">
        <v>60300.263458405185</v>
      </c>
      <c r="O55" s="2">
        <v>59722.435291874543</v>
      </c>
      <c r="P55" s="2">
        <v>58774.285217576202</v>
      </c>
      <c r="Q55" s="2">
        <v>55879.193316547149</v>
      </c>
      <c r="R55" s="2">
        <v>56152.770212331328</v>
      </c>
      <c r="S55" s="2">
        <v>56321.491394508572</v>
      </c>
      <c r="T55" s="2">
        <v>56051.672378067226</v>
      </c>
      <c r="U55" s="2">
        <v>55747.923568718667</v>
      </c>
      <c r="V55" s="2">
        <v>55420.151854396005</v>
      </c>
      <c r="W55" s="8">
        <f>INDEX(전체모델결과!$A$2:$I$910,MATCH(GLM2차!$A55&amp;"_"&amp;GLM2차!W$3,전체모델결과!$A$2:$A$910,0),8)</f>
        <v>54412.837644790226</v>
      </c>
      <c r="X55" s="8">
        <f>INDEX(전체모델결과!$A$2:$I$910,MATCH(GLM2차!$A55&amp;"_"&amp;GLM2차!X$3,전체모델결과!$A$2:$A$910,0),8)</f>
        <v>53800.95703120777</v>
      </c>
      <c r="Y55" s="8">
        <f>INDEX(전체모델결과!$A$2:$I$910,MATCH(GLM2차!$A55&amp;"_"&amp;GLM2차!Y$3,전체모델결과!$A$2:$A$910,0),8)</f>
        <v>53178.469975139982</v>
      </c>
      <c r="Z55" s="8">
        <f>INDEX(전체모델결과!$A$2:$I$910,MATCH(GLM2차!$A55&amp;"_"&amp;GLM2차!Z$3,전체모델결과!$A$2:$A$910,0),8)</f>
        <v>52545.906088420314</v>
      </c>
      <c r="AA55" s="8">
        <f>INDEX(전체모델결과!$A$2:$I$910,MATCH(GLM2차!$A55&amp;"_"&amp;GLM2차!AA$3,전체모델결과!$A$2:$A$910,0),8)</f>
        <v>51903.798648651144</v>
      </c>
      <c r="AB55" s="8">
        <f>INDEX(전체모델결과!$A$2:$I$910,MATCH(GLM2차!$A55&amp;"_"&amp;GLM2차!AB$3,전체모델결과!$A$2:$A$910,0),8)</f>
        <v>51252.683858597142</v>
      </c>
      <c r="AC55" s="8">
        <f>INDEX(전체모델결과!$A$2:$I$910,MATCH(GLM2차!$A55&amp;"_"&amp;GLM2차!AC$3,전체모델결과!$A$2:$A$910,0),8)</f>
        <v>50593.100109776598</v>
      </c>
      <c r="AD55" s="8">
        <f>INDEX(전체모델결과!$A$2:$I$910,MATCH(GLM2차!$A55&amp;"_"&amp;GLM2차!AD$3,전체모델결과!$A$2:$A$910,0),8)</f>
        <v>49925.587251553901</v>
      </c>
      <c r="AE55" s="8">
        <f>INDEX(전체모델결과!$A$2:$I$910,MATCH(GLM2차!$A55&amp;"_"&amp;GLM2차!AE$3,전체모델결과!$A$2:$A$910,0),8)</f>
        <v>49250.685867155764</v>
      </c>
      <c r="AG55" s="3">
        <f>(W55-실제값!W55)^2</f>
        <v>1466426.7696794495</v>
      </c>
      <c r="AH55" s="3">
        <f>(X55-실제값!X55)^2</f>
        <v>73378.120414302801</v>
      </c>
      <c r="AI55" s="3">
        <f>(Y55-실제값!Y55)^2</f>
        <v>59681.903349040964</v>
      </c>
      <c r="AJ55" s="3">
        <f>(Z55-실제값!Z55)^2</f>
        <v>1791723.6563667785</v>
      </c>
      <c r="AK55" s="3">
        <f>(AA55-실제값!AA55)^2</f>
        <v>39960170.903783627</v>
      </c>
      <c r="AL55" s="3">
        <f>(AB55-실제값!AB55)^2</f>
        <v>73432689.836922735</v>
      </c>
      <c r="AM55" s="3">
        <f>(AC55-실제값!AC55)^2</f>
        <v>48972732.80384621</v>
      </c>
      <c r="AN55" s="3">
        <f>(AD55-실제값!AD55)^2</f>
        <v>12185250.520296704</v>
      </c>
    </row>
    <row r="56" spans="1:40" x14ac:dyDescent="0.3">
      <c r="A56" s="1">
        <v>52</v>
      </c>
      <c r="B56" s="2">
        <v>74339.728324194322</v>
      </c>
      <c r="C56" s="2">
        <v>67248.420614827977</v>
      </c>
      <c r="D56" s="2">
        <v>66484.820241203735</v>
      </c>
      <c r="E56" s="2">
        <v>66479.423846151432</v>
      </c>
      <c r="F56" s="2">
        <v>70318.514919698675</v>
      </c>
      <c r="G56" s="2">
        <v>62424.666755835446</v>
      </c>
      <c r="H56" s="2">
        <v>63918.41198596311</v>
      </c>
      <c r="I56" s="2">
        <v>65541.162768502807</v>
      </c>
      <c r="J56" s="2">
        <v>65663.089037976344</v>
      </c>
      <c r="K56" s="2">
        <v>67737.89308425755</v>
      </c>
      <c r="L56" s="2">
        <v>69603.801464035918</v>
      </c>
      <c r="M56" s="2">
        <v>67521.474412800715</v>
      </c>
      <c r="N56" s="2">
        <v>64720.750690880675</v>
      </c>
      <c r="O56" s="2">
        <v>63991.16146746085</v>
      </c>
      <c r="P56" s="2">
        <v>65519.838270154563</v>
      </c>
      <c r="Q56" s="2">
        <v>61965.918300321995</v>
      </c>
      <c r="R56" s="2">
        <v>62255.859119403416</v>
      </c>
      <c r="S56" s="2">
        <v>61278.015620615653</v>
      </c>
      <c r="T56" s="2">
        <v>59992.113046534811</v>
      </c>
      <c r="U56" s="2">
        <v>59947.639212979768</v>
      </c>
      <c r="V56" s="2">
        <v>60353.998045664572</v>
      </c>
      <c r="W56" s="8">
        <f>INDEX(전체모델결과!$A$2:$I$910,MATCH(GLM2차!$A56&amp;"_"&amp;GLM2차!W$3,전체모델결과!$A$2:$A$910,0),8)</f>
        <v>59362.272977586217</v>
      </c>
      <c r="X56" s="8">
        <f>INDEX(전체모델결과!$A$2:$I$910,MATCH(GLM2차!$A56&amp;"_"&amp;GLM2차!X$3,전체모델결과!$A$2:$A$910,0),8)</f>
        <v>58705.638592689225</v>
      </c>
      <c r="Y56" s="8">
        <f>INDEX(전체모델결과!$A$2:$I$910,MATCH(GLM2차!$A56&amp;"_"&amp;GLM2차!Y$3,전체모델결과!$A$2:$A$910,0),8)</f>
        <v>58035.048931073499</v>
      </c>
      <c r="Z56" s="8">
        <f>INDEX(전체모델결과!$A$2:$I$910,MATCH(GLM2차!$A56&amp;"_"&amp;GLM2차!Z$3,전체모델결과!$A$2:$A$910,0),8)</f>
        <v>57351.150782332013</v>
      </c>
      <c r="AA56" s="8">
        <f>INDEX(전체모델결과!$A$2:$I$910,MATCH(GLM2차!$A56&amp;"_"&amp;GLM2차!AA$3,전체모델결과!$A$2:$A$910,0),8)</f>
        <v>56654.59793851382</v>
      </c>
      <c r="AB56" s="8">
        <f>INDEX(전체모델결과!$A$2:$I$910,MATCH(GLM2차!$A56&amp;"_"&amp;GLM2차!AB$3,전체모델결과!$A$2:$A$910,0),8)</f>
        <v>55946.050161491825</v>
      </c>
      <c r="AC56" s="8">
        <f>INDEX(전체모델결과!$A$2:$I$910,MATCH(GLM2차!$A56&amp;"_"&amp;GLM2차!AC$3,전체모델결과!$A$2:$A$910,0),8)</f>
        <v>55226.172151989143</v>
      </c>
      <c r="AD56" s="8">
        <f>INDEX(전체모델결과!$A$2:$I$910,MATCH(GLM2차!$A56&amp;"_"&amp;GLM2차!AD$3,전체모델결과!$A$2:$A$910,0),8)</f>
        <v>54495.632522175969</v>
      </c>
      <c r="AE56" s="8">
        <f>INDEX(전체모델결과!$A$2:$I$910,MATCH(GLM2차!$A56&amp;"_"&amp;GLM2차!AE$3,전체모델결과!$A$2:$A$910,0),8)</f>
        <v>53755.102774287647</v>
      </c>
      <c r="AG56" s="3">
        <f>(W56-실제값!W56)^2</f>
        <v>1830461.8653826027</v>
      </c>
      <c r="AH56" s="3">
        <f>(X56-실제값!X56)^2</f>
        <v>337924.2343613439</v>
      </c>
      <c r="AI56" s="3">
        <f>(Y56-실제값!Y56)^2</f>
        <v>318782.83371118188</v>
      </c>
      <c r="AJ56" s="3">
        <f>(Z56-실제값!Z56)^2</f>
        <v>826809.44537468394</v>
      </c>
      <c r="AK56" s="3">
        <f>(AA56-실제값!AA56)^2</f>
        <v>43104671.622747652</v>
      </c>
      <c r="AL56" s="3">
        <f>(AB56-실제값!AB56)^2</f>
        <v>86058660.196869716</v>
      </c>
      <c r="AM56" s="3">
        <f>(AC56-실제값!AC56)^2</f>
        <v>64170338.608323008</v>
      </c>
      <c r="AN56" s="3">
        <f>(AD56-실제값!AD56)^2</f>
        <v>22774119.218552757</v>
      </c>
    </row>
    <row r="57" spans="1:40" x14ac:dyDescent="0.3">
      <c r="A57" s="1">
        <v>53</v>
      </c>
      <c r="B57" s="2">
        <v>83023.182662855688</v>
      </c>
      <c r="C57" s="2">
        <v>77991.98241544007</v>
      </c>
      <c r="D57" s="2">
        <v>71293.6674367956</v>
      </c>
      <c r="E57" s="2">
        <v>70972.091237359316</v>
      </c>
      <c r="F57" s="2">
        <v>72314.402754964132</v>
      </c>
      <c r="G57" s="2">
        <v>76774.094237001351</v>
      </c>
      <c r="H57" s="2">
        <v>66304.808513413678</v>
      </c>
      <c r="I57" s="2">
        <v>70300.579064277525</v>
      </c>
      <c r="J57" s="2">
        <v>69193.846502209883</v>
      </c>
      <c r="K57" s="2">
        <v>70856.609505330911</v>
      </c>
      <c r="L57" s="2">
        <v>72714.647478415805</v>
      </c>
      <c r="M57" s="2">
        <v>72409.351917614855</v>
      </c>
      <c r="N57" s="2">
        <v>71497.029772646609</v>
      </c>
      <c r="O57" s="2">
        <v>69170.714292160934</v>
      </c>
      <c r="P57" s="2">
        <v>69040.25403253331</v>
      </c>
      <c r="Q57" s="2">
        <v>67841.775021425303</v>
      </c>
      <c r="R57" s="2">
        <v>67092.06750266398</v>
      </c>
      <c r="S57" s="2">
        <v>66047.759378020492</v>
      </c>
      <c r="T57" s="2">
        <v>65933.74147034777</v>
      </c>
      <c r="U57" s="2">
        <v>66132.709878337642</v>
      </c>
      <c r="V57" s="2">
        <v>66125.53391586832</v>
      </c>
      <c r="W57" s="8">
        <f>INDEX(전체모델결과!$A$2:$I$910,MATCH(GLM2차!$A57&amp;"_"&amp;GLM2차!W$3,전체모델결과!$A$2:$A$910,0),8)</f>
        <v>66370.927598383409</v>
      </c>
      <c r="X57" s="8">
        <f>INDEX(전체모델결과!$A$2:$I$910,MATCH(GLM2차!$A57&amp;"_"&amp;GLM2차!X$3,전체모델결과!$A$2:$A$910,0),8)</f>
        <v>66274.029569981823</v>
      </c>
      <c r="Y57" s="8">
        <f>INDEX(전체모델결과!$A$2:$I$910,MATCH(GLM2차!$A57&amp;"_"&amp;GLM2차!Y$3,전체모델결과!$A$2:$A$910,0),8)</f>
        <v>66212.508455370029</v>
      </c>
      <c r="Z57" s="8">
        <f>INDEX(전체모델결과!$A$2:$I$910,MATCH(GLM2차!$A57&amp;"_"&amp;GLM2차!Z$3,전체모델결과!$A$2:$A$910,0),8)</f>
        <v>66186.265932507958</v>
      </c>
      <c r="AA57" s="8">
        <f>INDEX(전체모델결과!$A$2:$I$910,MATCH(GLM2차!$A57&amp;"_"&amp;GLM2차!AA$3,전체모델결과!$A$2:$A$910,0),8)</f>
        <v>66195.260079583561</v>
      </c>
      <c r="AB57" s="8">
        <f>INDEX(전체모델결과!$A$2:$I$910,MATCH(GLM2차!$A57&amp;"_"&amp;GLM2차!AB$3,전체모델결과!$A$2:$A$910,0),8)</f>
        <v>66239.505263242172</v>
      </c>
      <c r="AC57" s="8">
        <f>INDEX(전체모델결과!$A$2:$I$910,MATCH(GLM2차!$A57&amp;"_"&amp;GLM2차!AC$3,전체모델결과!$A$2:$A$910,0),8)</f>
        <v>66319.072177066599</v>
      </c>
      <c r="AD57" s="8">
        <f>INDEX(전체모델결과!$A$2:$I$910,MATCH(GLM2차!$A57&amp;"_"&amp;GLM2차!AD$3,전체모델결과!$A$2:$A$910,0),8)</f>
        <v>66434.088029607534</v>
      </c>
      <c r="AE57" s="8">
        <f>INDEX(전체모델결과!$A$2:$I$910,MATCH(GLM2차!$A57&amp;"_"&amp;GLM2차!AE$3,전체모델결과!$A$2:$A$910,0),8)</f>
        <v>66584.736883660516</v>
      </c>
      <c r="AG57" s="3">
        <f>(W57-실제값!W57)^2</f>
        <v>20555.579655649621</v>
      </c>
      <c r="AH57" s="3">
        <f>(X57-실제값!X57)^2</f>
        <v>447303.37773518154</v>
      </c>
      <c r="AI57" s="3">
        <f>(Y57-실제값!Y57)^2</f>
        <v>9891109.2288625576</v>
      </c>
      <c r="AJ57" s="3">
        <f>(Z57-실제값!Z57)^2</f>
        <v>28661591.493186712</v>
      </c>
      <c r="AK57" s="3">
        <f>(AA57-실제값!AA57)^2</f>
        <v>1218370.3857584766</v>
      </c>
      <c r="AL57" s="3">
        <f>(AB57-실제값!AB57)^2</f>
        <v>5867982.0597923975</v>
      </c>
      <c r="AM57" s="3">
        <f>(AC57-실제값!AC57)^2</f>
        <v>1600566.8464344277</v>
      </c>
      <c r="AN57" s="3">
        <f>(AD57-실제값!AD57)^2</f>
        <v>264513.08446796559</v>
      </c>
    </row>
    <row r="58" spans="1:40" x14ac:dyDescent="0.3">
      <c r="A58" s="1">
        <v>54</v>
      </c>
      <c r="B58" s="2">
        <v>85208.574150907763</v>
      </c>
      <c r="C58" s="2">
        <v>84691.696499881058</v>
      </c>
      <c r="D58" s="2">
        <v>81506.74104429032</v>
      </c>
      <c r="E58" s="2">
        <v>72412.648746555176</v>
      </c>
      <c r="F58" s="2">
        <v>76001.67316859735</v>
      </c>
      <c r="G58" s="2">
        <v>75104.73913562308</v>
      </c>
      <c r="H58" s="2">
        <v>81641.801372332266</v>
      </c>
      <c r="I58" s="2">
        <v>72766.767828950062</v>
      </c>
      <c r="J58" s="2">
        <v>76718.157889463968</v>
      </c>
      <c r="K58" s="2">
        <v>73904.953260194408</v>
      </c>
      <c r="L58" s="2">
        <v>75619.962665147919</v>
      </c>
      <c r="M58" s="2">
        <v>76592.934579870387</v>
      </c>
      <c r="N58" s="2">
        <v>74874.582979585801</v>
      </c>
      <c r="O58" s="2">
        <v>76674.02852824943</v>
      </c>
      <c r="P58" s="2">
        <v>73733.841425521328</v>
      </c>
      <c r="Q58" s="2">
        <v>71274.227691395121</v>
      </c>
      <c r="R58" s="2">
        <v>73288.622163675827</v>
      </c>
      <c r="S58" s="2">
        <v>71716.275718511402</v>
      </c>
      <c r="T58" s="2">
        <v>71978.468278639426</v>
      </c>
      <c r="U58" s="2">
        <v>71571.173769746558</v>
      </c>
      <c r="V58" s="2">
        <v>72492.354911677307</v>
      </c>
      <c r="W58" s="8">
        <f>INDEX(전체모델결과!$A$2:$I$910,MATCH(GLM2차!$A58&amp;"_"&amp;GLM2차!W$3,전체모델결과!$A$2:$A$910,0),8)</f>
        <v>72566.329366659862</v>
      </c>
      <c r="X58" s="8">
        <f>INDEX(전체모델결과!$A$2:$I$910,MATCH(GLM2차!$A58&amp;"_"&amp;GLM2차!X$3,전체모델결과!$A$2:$A$910,0),8)</f>
        <v>72688.923776923795</v>
      </c>
      <c r="Y58" s="8">
        <f>INDEX(전체모델결과!$A$2:$I$910,MATCH(GLM2차!$A58&amp;"_"&amp;GLM2차!Y$3,전체모델결과!$A$2:$A$910,0),8)</f>
        <v>72863.582334647203</v>
      </c>
      <c r="Z58" s="8">
        <f>INDEX(전체모델결과!$A$2:$I$910,MATCH(GLM2차!$A58&amp;"_"&amp;GLM2차!Z$3,전체모델결과!$A$2:$A$910,0),8)</f>
        <v>73090.679225760585</v>
      </c>
      <c r="AA58" s="8">
        <f>INDEX(전체모델결과!$A$2:$I$910,MATCH(GLM2차!$A58&amp;"_"&amp;GLM2차!AA$3,전체모델결과!$A$2:$A$910,0),8)</f>
        <v>73370.701871151148</v>
      </c>
      <c r="AB58" s="8">
        <f>INDEX(전체모델결과!$A$2:$I$910,MATCH(GLM2차!$A58&amp;"_"&amp;GLM2차!AB$3,전체모델결과!$A$2:$A$910,0),8)</f>
        <v>73704.252670576941</v>
      </c>
      <c r="AC58" s="8">
        <f>INDEX(전체모델결과!$A$2:$I$910,MATCH(GLM2차!$A58&amp;"_"&amp;GLM2차!AC$3,전체모델결과!$A$2:$A$910,0),8)</f>
        <v>74092.051163117969</v>
      </c>
      <c r="AD58" s="8">
        <f>INDEX(전체모델결과!$A$2:$I$910,MATCH(GLM2차!$A58&amp;"_"&amp;GLM2차!AD$3,전체모델결과!$A$2:$A$910,0),8)</f>
        <v>74534.936614562597</v>
      </c>
      <c r="AE58" s="8">
        <f>INDEX(전체모델결과!$A$2:$I$910,MATCH(GLM2차!$A58&amp;"_"&amp;GLM2차!AE$3,전체모델결과!$A$2:$A$910,0),8)</f>
        <v>75033.87104527757</v>
      </c>
      <c r="AG58" s="3">
        <f>(W58-실제값!W58)^2</f>
        <v>6431.4071836065486</v>
      </c>
      <c r="AH58" s="3">
        <f>(X58-실제값!X58)^2</f>
        <v>663418.23245329899</v>
      </c>
      <c r="AI58" s="3">
        <f>(Y58-실제값!Y58)^2</f>
        <v>4300262.1350882193</v>
      </c>
      <c r="AJ58" s="3">
        <f>(Z58-실제값!Z58)^2</f>
        <v>16321910.724855797</v>
      </c>
      <c r="AK58" s="3">
        <f>(AA58-실제값!AA58)^2</f>
        <v>894087.34399088682</v>
      </c>
      <c r="AL58" s="3">
        <f>(AB58-실제값!AB58)^2</f>
        <v>766524.17943286931</v>
      </c>
      <c r="AM58" s="3">
        <f>(AC58-실제값!AC58)^2</f>
        <v>4445445.7763014948</v>
      </c>
      <c r="AN58" s="3">
        <f>(AD58-실제값!AD58)^2</f>
        <v>15456092.695648691</v>
      </c>
    </row>
    <row r="59" spans="1:40" x14ac:dyDescent="0.3">
      <c r="A59" s="1">
        <v>55</v>
      </c>
      <c r="B59" s="2">
        <v>92221.884299146186</v>
      </c>
      <c r="C59" s="2">
        <v>90462.673209814151</v>
      </c>
      <c r="D59" s="2">
        <v>88354.114647910756</v>
      </c>
      <c r="E59" s="2">
        <v>88030.883545051416</v>
      </c>
      <c r="F59" s="2">
        <v>82486.717269808272</v>
      </c>
      <c r="G59" s="2">
        <v>82907.353583991469</v>
      </c>
      <c r="H59" s="2">
        <v>83340.231390823043</v>
      </c>
      <c r="I59" s="2">
        <v>89585.673837590773</v>
      </c>
      <c r="J59" s="2">
        <v>79485.291097111971</v>
      </c>
      <c r="K59" s="2">
        <v>79803.325645505654</v>
      </c>
      <c r="L59" s="2">
        <v>81623.342951300176</v>
      </c>
      <c r="M59" s="2">
        <v>80549.815628223587</v>
      </c>
      <c r="N59" s="2">
        <v>82854.720578862965</v>
      </c>
      <c r="O59" s="2">
        <v>83475.84951669244</v>
      </c>
      <c r="P59" s="2">
        <v>81425.312594746283</v>
      </c>
      <c r="Q59" s="2">
        <v>79021.672219969085</v>
      </c>
      <c r="R59" s="2">
        <v>78908.99977122758</v>
      </c>
      <c r="S59" s="2">
        <v>80549.622482277278</v>
      </c>
      <c r="T59" s="2">
        <v>78667.245912613391</v>
      </c>
      <c r="U59" s="2">
        <v>79046.818774136627</v>
      </c>
      <c r="V59" s="2">
        <v>78343.091568919117</v>
      </c>
      <c r="W59" s="8">
        <f>INDEX(전체모델결과!$A$2:$I$910,MATCH(GLM2차!$A59&amp;"_"&amp;GLM2차!W$3,전체모델결과!$A$2:$A$910,0),8)</f>
        <v>79497.978542689321</v>
      </c>
      <c r="X59" s="8">
        <f>INDEX(전체모델결과!$A$2:$I$910,MATCH(GLM2차!$A59&amp;"_"&amp;GLM2차!X$3,전체모델결과!$A$2:$A$910,0),8)</f>
        <v>79667.549958554955</v>
      </c>
      <c r="Y59" s="8">
        <f>INDEX(전체모델결과!$A$2:$I$910,MATCH(GLM2차!$A59&amp;"_"&amp;GLM2차!Y$3,전체모델결과!$A$2:$A$910,0),8)</f>
        <v>79898.641677292093</v>
      </c>
      <c r="Z59" s="8">
        <f>INDEX(전체모델결과!$A$2:$I$910,MATCH(GLM2차!$A59&amp;"_"&amp;GLM2차!Z$3,전체모델결과!$A$2:$A$910,0),8)</f>
        <v>80191.786714732123</v>
      </c>
      <c r="AA59" s="8">
        <f>INDEX(전체모델결과!$A$2:$I$910,MATCH(GLM2차!$A59&amp;"_"&amp;GLM2차!AA$3,전체모델결과!$A$2:$A$910,0),8)</f>
        <v>80547.662686940806</v>
      </c>
      <c r="AB59" s="8">
        <f>INDEX(전체모델결과!$A$2:$I$910,MATCH(GLM2차!$A59&amp;"_"&amp;GLM2차!AB$3,전체모델결과!$A$2:$A$910,0),8)</f>
        <v>80967.094421248898</v>
      </c>
      <c r="AC59" s="8">
        <f>INDEX(전체모델결과!$A$2:$I$910,MATCH(GLM2차!$A59&amp;"_"&amp;GLM2차!AC$3,전체모델결과!$A$2:$A$910,0),8)</f>
        <v>81451.057143350918</v>
      </c>
      <c r="AD59" s="8">
        <f>INDEX(전체모델결과!$A$2:$I$910,MATCH(GLM2차!$A59&amp;"_"&amp;GLM2차!AD$3,전체모델결과!$A$2:$A$910,0),8)</f>
        <v>82000.680257148822</v>
      </c>
      <c r="AE59" s="8">
        <f>INDEX(전체모델결과!$A$2:$I$910,MATCH(GLM2차!$A59&amp;"_"&amp;GLM2차!AE$3,전체모델결과!$A$2:$A$910,0),8)</f>
        <v>82617.251738258783</v>
      </c>
      <c r="AG59" s="3">
        <f>(W59-실제값!W59)^2</f>
        <v>555089.45312315633</v>
      </c>
      <c r="AH59" s="3">
        <f>(X59-실제값!X59)^2</f>
        <v>1306847.5236202772</v>
      </c>
      <c r="AI59" s="3">
        <f>(Y59-실제값!Y59)^2</f>
        <v>3539548.7060390962</v>
      </c>
      <c r="AJ59" s="3">
        <f>(Z59-실제값!Z59)^2</f>
        <v>8369594.678845739</v>
      </c>
      <c r="AK59" s="3">
        <f>(AA59-실제값!AA59)^2</f>
        <v>1468.1612554275764</v>
      </c>
      <c r="AL59" s="3">
        <f>(AB59-실제값!AB59)^2</f>
        <v>2437559.1793127712</v>
      </c>
      <c r="AM59" s="3">
        <f>(AC59-실제값!AC59)^2</f>
        <v>6274925.0527262203</v>
      </c>
      <c r="AN59" s="3">
        <f>(AD59-실제값!AD59)^2</f>
        <v>61590472.306743987</v>
      </c>
    </row>
    <row r="60" spans="1:40" x14ac:dyDescent="0.3">
      <c r="A60" s="1">
        <v>56</v>
      </c>
      <c r="B60" s="2">
        <v>101291.34528523831</v>
      </c>
      <c r="C60" s="2">
        <v>98594.909234585779</v>
      </c>
      <c r="D60" s="2">
        <v>97477.844634390305</v>
      </c>
      <c r="E60" s="2">
        <v>96209.970180231292</v>
      </c>
      <c r="F60" s="2">
        <v>96798.927807421729</v>
      </c>
      <c r="G60" s="2">
        <v>88391.504753009503</v>
      </c>
      <c r="H60" s="2">
        <v>88403.492742189715</v>
      </c>
      <c r="I60" s="2">
        <v>90408.385015547043</v>
      </c>
      <c r="J60" s="2">
        <v>96321.39630976117</v>
      </c>
      <c r="K60" s="2">
        <v>82350.376587433042</v>
      </c>
      <c r="L60" s="2">
        <v>85261.761806894996</v>
      </c>
      <c r="M60" s="2">
        <v>84331.491549793733</v>
      </c>
      <c r="N60" s="2">
        <v>84862.363885549188</v>
      </c>
      <c r="O60" s="2">
        <v>87451.486029600419</v>
      </c>
      <c r="P60" s="2">
        <v>86804.8345134048</v>
      </c>
      <c r="Q60" s="2">
        <v>85370.625152684355</v>
      </c>
      <c r="R60" s="2">
        <v>86730.080557296766</v>
      </c>
      <c r="S60" s="2">
        <v>84981.780216554675</v>
      </c>
      <c r="T60" s="2">
        <v>86448.037640961134</v>
      </c>
      <c r="U60" s="2">
        <v>85658.609477270307</v>
      </c>
      <c r="V60" s="2">
        <v>85335.023655485464</v>
      </c>
      <c r="W60" s="8">
        <f>INDEX(전체모델결과!$A$2:$I$910,MATCH(GLM2차!$A60&amp;"_"&amp;GLM2차!W$3,전체모델결과!$A$2:$A$910,0),8)</f>
        <v>87259.787425547038</v>
      </c>
      <c r="X60" s="8">
        <f>INDEX(전체모델결과!$A$2:$I$910,MATCH(GLM2차!$A60&amp;"_"&amp;GLM2차!X$3,전체모델결과!$A$2:$A$910,0),8)</f>
        <v>88070.178944246145</v>
      </c>
      <c r="Y60" s="8">
        <f>INDEX(전체모델결과!$A$2:$I$910,MATCH(GLM2차!$A60&amp;"_"&amp;GLM2차!Y$3,전체모델결과!$A$2:$A$910,0),8)</f>
        <v>89020.544238843519</v>
      </c>
      <c r="Z60" s="8">
        <f>INDEX(전체모델결과!$A$2:$I$910,MATCH(GLM2차!$A60&amp;"_"&amp;GLM2차!Z$3,전체모델결과!$A$2:$A$910,0),8)</f>
        <v>90115.241228205443</v>
      </c>
      <c r="AA60" s="8">
        <f>INDEX(전체모델결과!$A$2:$I$910,MATCH(GLM2차!$A60&amp;"_"&amp;GLM2차!AA$3,전체모델결과!$A$2:$A$910,0),8)</f>
        <v>91359.32713928209</v>
      </c>
      <c r="AB60" s="8">
        <f>INDEX(전체모델결과!$A$2:$I$910,MATCH(GLM2차!$A60&amp;"_"&amp;GLM2차!AB$3,전체모델결과!$A$2:$A$910,0),8)</f>
        <v>92758.59744957053</v>
      </c>
      <c r="AC60" s="8">
        <f>INDEX(전체모델결과!$A$2:$I$910,MATCH(GLM2차!$A60&amp;"_"&amp;GLM2차!AC$3,전체모델결과!$A$2:$A$910,0),8)</f>
        <v>94319.630876804091</v>
      </c>
      <c r="AD60" s="8">
        <f>INDEX(전체모델결과!$A$2:$I$910,MATCH(GLM2차!$A60&amp;"_"&amp;GLM2차!AD$3,전체모델결과!$A$2:$A$910,0),8)</f>
        <v>96049.840906434489</v>
      </c>
      <c r="AE60" s="8">
        <f>INDEX(전체모델결과!$A$2:$I$910,MATCH(GLM2차!$A60&amp;"_"&amp;GLM2차!AE$3,전체모델결과!$A$2:$A$910,0),8)</f>
        <v>97957.53441998233</v>
      </c>
      <c r="AG60" s="3">
        <f>(W60-실제값!W60)^2</f>
        <v>9053602.8982194196</v>
      </c>
      <c r="AH60" s="3">
        <f>(X60-실제값!X60)^2</f>
        <v>15378012.197212705</v>
      </c>
      <c r="AI60" s="3">
        <f>(Y60-실제값!Y60)^2</f>
        <v>19618186.055114146</v>
      </c>
      <c r="AJ60" s="3">
        <f>(Z60-실제값!Z60)^2</f>
        <v>41795406.764513396</v>
      </c>
      <c r="AK60" s="3">
        <f>(AA60-실제값!AA60)^2</f>
        <v>6646595.5809776336</v>
      </c>
      <c r="AL60" s="3">
        <f>(AB60-실제값!AB60)^2</f>
        <v>26180408.313940223</v>
      </c>
      <c r="AM60" s="3">
        <f>(AC60-실제값!AC60)^2</f>
        <v>116814045.60894693</v>
      </c>
      <c r="AN60" s="3">
        <f>(AD60-실제값!AD60)^2</f>
        <v>230381385.98515353</v>
      </c>
    </row>
    <row r="61" spans="1:40" x14ac:dyDescent="0.3">
      <c r="A61" s="1">
        <v>57</v>
      </c>
      <c r="B61" s="2">
        <v>110692.74140232497</v>
      </c>
      <c r="C61" s="2">
        <v>105771.11004364469</v>
      </c>
      <c r="D61" s="2">
        <v>104371.68350490267</v>
      </c>
      <c r="E61" s="2">
        <v>102764.68841495377</v>
      </c>
      <c r="F61" s="2">
        <v>103950.28689617418</v>
      </c>
      <c r="G61" s="2">
        <v>102836.49773733088</v>
      </c>
      <c r="H61" s="2">
        <v>95460.832415746117</v>
      </c>
      <c r="I61" s="2">
        <v>94546.467134628139</v>
      </c>
      <c r="J61" s="2">
        <v>95846.956148241909</v>
      </c>
      <c r="K61" s="2">
        <v>101657.72161102451</v>
      </c>
      <c r="L61" s="2">
        <v>89981.195136664275</v>
      </c>
      <c r="M61" s="2">
        <v>91388.280286294525</v>
      </c>
      <c r="N61" s="2">
        <v>91341.894991497931</v>
      </c>
      <c r="O61" s="2">
        <v>90933.64944653635</v>
      </c>
      <c r="P61" s="2">
        <v>94326.573538302197</v>
      </c>
      <c r="Q61" s="2">
        <v>92666.765303655033</v>
      </c>
      <c r="R61" s="2">
        <v>91773.069028836806</v>
      </c>
      <c r="S61" s="2">
        <v>91284.497968366282</v>
      </c>
      <c r="T61" s="2">
        <v>91374.683906451944</v>
      </c>
      <c r="U61" s="2">
        <v>94070.72848928241</v>
      </c>
      <c r="V61" s="2">
        <v>93256.07045828049</v>
      </c>
      <c r="W61" s="8">
        <f>INDEX(전체모델결과!$A$2:$I$910,MATCH(GLM2차!$A61&amp;"_"&amp;GLM2차!W$3,전체모델결과!$A$2:$A$910,0),8)</f>
        <v>94134.997860416173</v>
      </c>
      <c r="X61" s="8">
        <f>INDEX(전체모델결과!$A$2:$I$910,MATCH(GLM2차!$A61&amp;"_"&amp;GLM2차!X$3,전체모델결과!$A$2:$A$910,0),8)</f>
        <v>95035.073668562734</v>
      </c>
      <c r="Y61" s="8">
        <f>INDEX(전체모델결과!$A$2:$I$910,MATCH(GLM2차!$A61&amp;"_"&amp;GLM2차!Y$3,전체모델결과!$A$2:$A$910,0),8)</f>
        <v>96091.527059169457</v>
      </c>
      <c r="Z61" s="8">
        <f>INDEX(전체모델결과!$A$2:$I$910,MATCH(GLM2차!$A61&amp;"_"&amp;GLM2차!Z$3,전체모델결과!$A$2:$A$910,0),8)</f>
        <v>97309.368759640041</v>
      </c>
      <c r="AA61" s="8">
        <f>INDEX(전체모델결과!$A$2:$I$910,MATCH(GLM2차!$A61&amp;"_"&amp;GLM2차!AA$3,전체모델결과!$A$2:$A$910,0),8)</f>
        <v>98694.419351805467</v>
      </c>
      <c r="AB61" s="8">
        <f>INDEX(전체모델결과!$A$2:$I$910,MATCH(GLM2차!$A61&amp;"_"&amp;GLM2차!AB$3,전체모델결과!$A$2:$A$910,0),8)</f>
        <v>100253.35564076394</v>
      </c>
      <c r="AC61" s="8">
        <f>INDEX(전체모델결과!$A$2:$I$910,MATCH(GLM2차!$A61&amp;"_"&amp;GLM2차!AC$3,전체모델결과!$A$2:$A$910,0),8)</f>
        <v>101993.76429088134</v>
      </c>
      <c r="AD61" s="8">
        <f>INDEX(전체모델결과!$A$2:$I$910,MATCH(GLM2차!$A61&amp;"_"&amp;GLM2차!AD$3,전체모델결과!$A$2:$A$910,0),8)</f>
        <v>103924.20333065209</v>
      </c>
      <c r="AE61" s="8">
        <f>INDEX(전체모델결과!$A$2:$I$910,MATCH(GLM2차!$A61&amp;"_"&amp;GLM2차!AE$3,전체모델결과!$A$2:$A$910,0),8)</f>
        <v>106054.27222549378</v>
      </c>
      <c r="AG61" s="3">
        <f>(W61-실제값!W61)^2</f>
        <v>304204.34509767598</v>
      </c>
      <c r="AH61" s="3">
        <f>(X61-실제값!X61)^2</f>
        <v>9701238.0969938338</v>
      </c>
      <c r="AI61" s="3">
        <f>(Y61-실제값!Y61)^2</f>
        <v>17899584.740648553</v>
      </c>
      <c r="AJ61" s="3">
        <f>(Z61-실제값!Z61)^2</f>
        <v>40977020.216724724</v>
      </c>
      <c r="AK61" s="3">
        <f>(AA61-실제값!AA61)^2</f>
        <v>15506362.480005018</v>
      </c>
      <c r="AL61" s="3">
        <f>(AB61-실제값!AB61)^2</f>
        <v>24930240.475746341</v>
      </c>
      <c r="AM61" s="3">
        <f>(AC61-실제값!AC61)^2</f>
        <v>121582140.42912561</v>
      </c>
      <c r="AN61" s="3">
        <f>(AD61-실제값!AD61)^2</f>
        <v>232232312.52226824</v>
      </c>
    </row>
    <row r="62" spans="1:40" x14ac:dyDescent="0.3">
      <c r="A62" s="1">
        <v>58</v>
      </c>
      <c r="B62" s="2">
        <v>121388.94941410795</v>
      </c>
      <c r="C62" s="2">
        <v>121677.68990677498</v>
      </c>
      <c r="D62" s="2">
        <v>114707.08371498929</v>
      </c>
      <c r="E62" s="2">
        <v>113586.27159287549</v>
      </c>
      <c r="F62" s="2">
        <v>113394.95398591021</v>
      </c>
      <c r="G62" s="2">
        <v>111190.53705656846</v>
      </c>
      <c r="H62" s="2">
        <v>111403.89456211485</v>
      </c>
      <c r="I62" s="2">
        <v>103128.30323448412</v>
      </c>
      <c r="J62" s="2">
        <v>102586.10775753189</v>
      </c>
      <c r="K62" s="2">
        <v>101536.47065810228</v>
      </c>
      <c r="L62" s="2">
        <v>108748.00110130759</v>
      </c>
      <c r="M62" s="2">
        <v>97577.575634281064</v>
      </c>
      <c r="N62" s="2">
        <v>97176.838015708767</v>
      </c>
      <c r="O62" s="2">
        <v>96996.618849863997</v>
      </c>
      <c r="P62" s="2">
        <v>96951.251445102913</v>
      </c>
      <c r="Q62" s="2">
        <v>99160.577144181312</v>
      </c>
      <c r="R62" s="2">
        <v>98399.463934637621</v>
      </c>
      <c r="S62" s="2">
        <v>100077.17550439785</v>
      </c>
      <c r="T62" s="2">
        <v>100275.97818973906</v>
      </c>
      <c r="U62" s="2">
        <v>99911.517223698625</v>
      </c>
      <c r="V62" s="2">
        <v>100422.35871268778</v>
      </c>
      <c r="W62" s="8">
        <f>INDEX(전체모델결과!$A$2:$I$910,MATCH(GLM2차!$A62&amp;"_"&amp;GLM2차!W$3,전체모델결과!$A$2:$A$910,0),8)</f>
        <v>101350.16412170502</v>
      </c>
      <c r="X62" s="8">
        <f>INDEX(전체모델결과!$A$2:$I$910,MATCH(GLM2차!$A62&amp;"_"&amp;GLM2차!X$3,전체모델결과!$A$2:$A$910,0),8)</f>
        <v>102467.59142088691</v>
      </c>
      <c r="Y62" s="8">
        <f>INDEX(전체모델결과!$A$2:$I$910,MATCH(GLM2차!$A62&amp;"_"&amp;GLM2차!Y$3,전체모델결과!$A$2:$A$910,0),8)</f>
        <v>103789.07478671196</v>
      </c>
      <c r="Z62" s="8">
        <f>INDEX(전체모델결과!$A$2:$I$910,MATCH(GLM2차!$A62&amp;"_"&amp;GLM2차!Z$3,전체모델결과!$A$2:$A$910,0),8)</f>
        <v>105322.16894265337</v>
      </c>
      <c r="AA62" s="8">
        <f>INDEX(전체모델결과!$A$2:$I$910,MATCH(GLM2차!$A62&amp;"_"&amp;GLM2차!AA$3,전체모델결과!$A$2:$A$910,0),8)</f>
        <v>107075.71639910643</v>
      </c>
      <c r="AB62" s="8">
        <f>INDEX(전체모델결과!$A$2:$I$910,MATCH(GLM2차!$A62&amp;"_"&amp;GLM2차!AB$3,전체모델결과!$A$2:$A$910,0),8)</f>
        <v>109059.93246228978</v>
      </c>
      <c r="AC62" s="8">
        <f>INDEX(전체모델결과!$A$2:$I$910,MATCH(GLM2차!$A62&amp;"_"&amp;GLM2차!AC$3,전체모델결과!$A$2:$A$910,0),8)</f>
        <v>111286.50439388705</v>
      </c>
      <c r="AD62" s="8">
        <f>INDEX(전체모델결과!$A$2:$I$910,MATCH(GLM2차!$A62&amp;"_"&amp;GLM2차!AD$3,전체모델결과!$A$2:$A$910,0),8)</f>
        <v>113768.70606689026</v>
      </c>
      <c r="AE62" s="8">
        <f>INDEX(전체모델결과!$A$2:$I$910,MATCH(GLM2차!$A62&amp;"_"&amp;GLM2차!AE$3,전체모델결과!$A$2:$A$910,0),8)</f>
        <v>116521.52969198354</v>
      </c>
      <c r="AG62" s="3">
        <f>(W62-실제값!W62)^2</f>
        <v>2392808.6616104632</v>
      </c>
      <c r="AH62" s="3">
        <f>(X62-실제값!X62)^2</f>
        <v>9250165.5639334563</v>
      </c>
      <c r="AI62" s="3">
        <f>(Y62-실제값!Y62)^2</f>
        <v>21483738.85722081</v>
      </c>
      <c r="AJ62" s="3">
        <f>(Z62-실제값!Z62)^2</f>
        <v>61491864.963752203</v>
      </c>
      <c r="AK62" s="3">
        <f>(AA62-실제값!AA62)^2</f>
        <v>29214630.177197948</v>
      </c>
      <c r="AL62" s="3">
        <f>(AB62-실제값!AB62)^2</f>
        <v>26804173.993944831</v>
      </c>
      <c r="AM62" s="3">
        <f>(AC62-실제값!AC62)^2</f>
        <v>104293952.30073737</v>
      </c>
      <c r="AN62" s="3">
        <f>(AD62-실제값!AD62)^2</f>
        <v>289160464.77650601</v>
      </c>
    </row>
    <row r="63" spans="1:40" x14ac:dyDescent="0.3">
      <c r="A63" s="1">
        <v>59</v>
      </c>
      <c r="B63" s="2">
        <v>129020.82001630992</v>
      </c>
      <c r="C63" s="2">
        <v>127819.52909852118</v>
      </c>
      <c r="D63" s="2">
        <v>124030.06501474943</v>
      </c>
      <c r="E63" s="2">
        <v>119513.57728450673</v>
      </c>
      <c r="F63" s="2">
        <v>121514.42972985427</v>
      </c>
      <c r="G63" s="2">
        <v>120632.63724206113</v>
      </c>
      <c r="H63" s="2">
        <v>118987.63826136505</v>
      </c>
      <c r="I63" s="2">
        <v>120198.03151711948</v>
      </c>
      <c r="J63" s="2">
        <v>111993.69111012496</v>
      </c>
      <c r="K63" s="2">
        <v>107416.86743188745</v>
      </c>
      <c r="L63" s="2">
        <v>111199.31974474895</v>
      </c>
      <c r="M63" s="2">
        <v>116278.4886296005</v>
      </c>
      <c r="N63" s="2">
        <v>101118.12669163742</v>
      </c>
      <c r="O63" s="2">
        <v>104360.50431784645</v>
      </c>
      <c r="P63" s="2">
        <v>103865.69749197511</v>
      </c>
      <c r="Q63" s="2">
        <v>104541.01399578218</v>
      </c>
      <c r="R63" s="2">
        <v>106025.51068406968</v>
      </c>
      <c r="S63" s="2">
        <v>106937.78429867874</v>
      </c>
      <c r="T63" s="2">
        <v>107667.55066531667</v>
      </c>
      <c r="U63" s="2">
        <v>106999.52310185489</v>
      </c>
      <c r="V63" s="2">
        <v>107490.20218821774</v>
      </c>
      <c r="W63" s="8">
        <f>INDEX(전체모델결과!$A$2:$I$910,MATCH(GLM2차!$A63&amp;"_"&amp;GLM2차!W$3,전체모델결과!$A$2:$A$910,0),8)</f>
        <v>106900.61724763789</v>
      </c>
      <c r="X63" s="8">
        <f>INDEX(전체모델결과!$A$2:$I$910,MATCH(GLM2차!$A63&amp;"_"&amp;GLM2차!X$3,전체모델결과!$A$2:$A$910,0),8)</f>
        <v>107496.69240932851</v>
      </c>
      <c r="Y63" s="8">
        <f>INDEX(전체모델결과!$A$2:$I$910,MATCH(GLM2차!$A63&amp;"_"&amp;GLM2차!Y$3,전체모델결과!$A$2:$A$910,0),8)</f>
        <v>108245.3330235788</v>
      </c>
      <c r="Z63" s="8">
        <f>INDEX(전체모델결과!$A$2:$I$910,MATCH(GLM2차!$A63&amp;"_"&amp;GLM2차!Z$3,전체모델결과!$A$2:$A$910,0),8)</f>
        <v>109149.676007912</v>
      </c>
      <c r="AA63" s="8">
        <f>INDEX(전체모델결과!$A$2:$I$910,MATCH(GLM2차!$A63&amp;"_"&amp;GLM2차!AA$3,전체모델결과!$A$2:$A$910,0),8)</f>
        <v>110213.52976348446</v>
      </c>
      <c r="AB63" s="8">
        <f>INDEX(전체모델결과!$A$2:$I$910,MATCH(GLM2차!$A63&amp;"_"&amp;GLM2차!AB$3,전체모델결과!$A$2:$A$910,0),8)</f>
        <v>111441.40091397421</v>
      </c>
      <c r="AC63" s="8">
        <f>INDEX(전체모델결과!$A$2:$I$910,MATCH(GLM2차!$A63&amp;"_"&amp;GLM2차!AC$3,전체모델결과!$A$2:$A$910,0),8)</f>
        <v>112838.52613228957</v>
      </c>
      <c r="AD63" s="8">
        <f>INDEX(전체모델결과!$A$2:$I$910,MATCH(GLM2차!$A63&amp;"_"&amp;GLM2차!AD$3,전체모델결과!$A$2:$A$910,0),8)</f>
        <v>114410.90936889985</v>
      </c>
      <c r="AE63" s="8">
        <f>INDEX(전체모델결과!$A$2:$I$910,MATCH(GLM2차!$A63&amp;"_"&amp;GLM2차!AE$3,전체모델결과!$A$2:$A$910,0),8)</f>
        <v>116165.36485096208</v>
      </c>
      <c r="AG63" s="3">
        <f>(W63-실제값!W63)^2</f>
        <v>9386103.1244332697</v>
      </c>
      <c r="AH63" s="3">
        <f>(X63-실제값!X63)^2</f>
        <v>479791.458006247</v>
      </c>
      <c r="AI63" s="3">
        <f>(Y63-실제값!Y63)^2</f>
        <v>375722.00549117348</v>
      </c>
      <c r="AJ63" s="3">
        <f>(Z63-실제값!Z63)^2</f>
        <v>6581358.4665634353</v>
      </c>
      <c r="AK63" s="3">
        <f>(AA63-실제값!AA63)^2</f>
        <v>38253.78524705438</v>
      </c>
      <c r="AL63" s="3">
        <f>(AB63-실제값!AB63)^2</f>
        <v>2316166.1032990008</v>
      </c>
      <c r="AM63" s="3">
        <f>(AC63-실제값!AC63)^2</f>
        <v>17255115.031605702</v>
      </c>
      <c r="AN63" s="3">
        <f>(AD63-실제값!AD63)^2</f>
        <v>97416936.959730238</v>
      </c>
    </row>
    <row r="64" spans="1:40" x14ac:dyDescent="0.3">
      <c r="A64" s="1">
        <v>60</v>
      </c>
      <c r="B64" s="2">
        <v>148918.13402964006</v>
      </c>
      <c r="C64" s="2">
        <v>139257.01665737052</v>
      </c>
      <c r="D64" s="2">
        <v>137313.99176667247</v>
      </c>
      <c r="E64" s="2">
        <v>132107.62675280974</v>
      </c>
      <c r="F64" s="2">
        <v>128229.01825334529</v>
      </c>
      <c r="G64" s="2">
        <v>127212.69764413185</v>
      </c>
      <c r="H64" s="2">
        <v>128824.42602781668</v>
      </c>
      <c r="I64" s="2">
        <v>130490.48173190038</v>
      </c>
      <c r="J64" s="2">
        <v>129343.48821825231</v>
      </c>
      <c r="K64" s="2">
        <v>117412.65846088213</v>
      </c>
      <c r="L64" s="2">
        <v>118637.43602292924</v>
      </c>
      <c r="M64" s="2">
        <v>118458.44592448405</v>
      </c>
      <c r="N64" s="2">
        <v>124553.92834242001</v>
      </c>
      <c r="O64" s="2">
        <v>112902.41749619397</v>
      </c>
      <c r="P64" s="2">
        <v>113875.85641153515</v>
      </c>
      <c r="Q64" s="2">
        <v>111703.24850253364</v>
      </c>
      <c r="R64" s="2">
        <v>112844.17228456619</v>
      </c>
      <c r="S64" s="2">
        <v>114413.6185265258</v>
      </c>
      <c r="T64" s="2">
        <v>115730.61631564808</v>
      </c>
      <c r="U64" s="2">
        <v>116487.94574230831</v>
      </c>
      <c r="V64" s="2">
        <v>115762.40249852609</v>
      </c>
      <c r="W64" s="8">
        <f>INDEX(전체모델결과!$A$2:$I$910,MATCH(GLM2차!$A64&amp;"_"&amp;GLM2차!W$3,전체모델결과!$A$2:$A$910,0),8)</f>
        <v>115633.92007777267</v>
      </c>
      <c r="X64" s="8">
        <f>INDEX(전체모델결과!$A$2:$I$910,MATCH(GLM2차!$A64&amp;"_"&amp;GLM2차!X$3,전체모델결과!$A$2:$A$910,0),8)</f>
        <v>116312.99230115244</v>
      </c>
      <c r="Y64" s="8">
        <f>INDEX(전체모델결과!$A$2:$I$910,MATCH(GLM2차!$A64&amp;"_"&amp;GLM2차!Y$3,전체모델결과!$A$2:$A$910,0),8)</f>
        <v>117173.46182943693</v>
      </c>
      <c r="Z64" s="8">
        <f>INDEX(전체모델결과!$A$2:$I$910,MATCH(GLM2차!$A64&amp;"_"&amp;GLM2차!Z$3,전체모델결과!$A$2:$A$910,0),8)</f>
        <v>118219.28985205478</v>
      </c>
      <c r="AA64" s="8">
        <f>INDEX(전체모델결과!$A$2:$I$910,MATCH(GLM2차!$A64&amp;"_"&amp;GLM2차!AA$3,전체모델결과!$A$2:$A$910,0),8)</f>
        <v>119455.316661042</v>
      </c>
      <c r="AB64" s="8">
        <f>INDEX(전체모델결과!$A$2:$I$910,MATCH(GLM2차!$A64&amp;"_"&amp;GLM2차!AB$3,전체모델결과!$A$2:$A$910,0),8)</f>
        <v>120887.29900128819</v>
      </c>
      <c r="AC64" s="8">
        <f>INDEX(전체모델결과!$A$2:$I$910,MATCH(GLM2차!$A64&amp;"_"&amp;GLM2차!AC$3,전체모델결과!$A$2:$A$910,0),8)</f>
        <v>122521.95477140619</v>
      </c>
      <c r="AD64" s="8">
        <f>INDEX(전체모델결과!$A$2:$I$910,MATCH(GLM2차!$A64&amp;"_"&amp;GLM2차!AD$3,전체모델결과!$A$2:$A$910,0),8)</f>
        <v>124367.01555700703</v>
      </c>
      <c r="AE64" s="8">
        <f>INDEX(전체모델결과!$A$2:$I$910,MATCH(GLM2차!$A64&amp;"_"&amp;GLM2차!AE$3,전체모델결과!$A$2:$A$910,0),8)</f>
        <v>126431.28757622253</v>
      </c>
      <c r="AG64" s="3">
        <f>(W64-실제값!W64)^2</f>
        <v>22031.060265367389</v>
      </c>
      <c r="AH64" s="3">
        <f>(X64-실제값!X64)^2</f>
        <v>2157577.4736849135</v>
      </c>
      <c r="AI64" s="3">
        <f>(Y64-실제값!Y64)^2</f>
        <v>4667508.1659512939</v>
      </c>
      <c r="AJ64" s="3">
        <f>(Z64-실제값!Z64)^2</f>
        <v>21813008.711278219</v>
      </c>
      <c r="AK64" s="3">
        <f>(AA64-실제값!AA64)^2</f>
        <v>4600485.8418330131</v>
      </c>
      <c r="AL64" s="3">
        <f>(AB64-실제값!AB64)^2</f>
        <v>1074324.762947093</v>
      </c>
      <c r="AM64" s="3">
        <f>(AC64-실제값!AC64)^2</f>
        <v>18685331.323612515</v>
      </c>
      <c r="AN64" s="3">
        <f>(AD64-실제값!AD64)^2</f>
        <v>113421572.12004121</v>
      </c>
    </row>
    <row r="65" spans="1:40" x14ac:dyDescent="0.3">
      <c r="A65" s="1">
        <v>61</v>
      </c>
      <c r="B65" s="2">
        <v>163579.93964292112</v>
      </c>
      <c r="C65" s="2">
        <v>160175.41950929727</v>
      </c>
      <c r="D65" s="2">
        <v>150790.15988752496</v>
      </c>
      <c r="E65" s="2">
        <v>150585.49928567931</v>
      </c>
      <c r="F65" s="2">
        <v>146872.22171081125</v>
      </c>
      <c r="G65" s="2">
        <v>139092.07734892136</v>
      </c>
      <c r="H65" s="2">
        <v>136879.9880365142</v>
      </c>
      <c r="I65" s="2">
        <v>136849.87526316795</v>
      </c>
      <c r="J65" s="2">
        <v>139735.09712267036</v>
      </c>
      <c r="K65" s="2">
        <v>135147.75018144323</v>
      </c>
      <c r="L65" s="2">
        <v>124031.96174435879</v>
      </c>
      <c r="M65" s="2">
        <v>121129.3510802121</v>
      </c>
      <c r="N65" s="2">
        <v>122931.18316405742</v>
      </c>
      <c r="O65" s="2">
        <v>132841.06141061118</v>
      </c>
      <c r="P65" s="2">
        <v>115187.47876637231</v>
      </c>
      <c r="Q65" s="2">
        <v>115969.47624187177</v>
      </c>
      <c r="R65" s="2">
        <v>117427.89382188441</v>
      </c>
      <c r="S65" s="2">
        <v>120407.52971346387</v>
      </c>
      <c r="T65" s="2">
        <v>123743.82001077317</v>
      </c>
      <c r="U65" s="2">
        <v>126994.18308867262</v>
      </c>
      <c r="V65" s="2">
        <v>125474.10267432012</v>
      </c>
      <c r="W65" s="8">
        <f>INDEX(전체모델결과!$A$2:$I$910,MATCH(GLM2차!$A65&amp;"_"&amp;GLM2차!W$3,전체모델결과!$A$2:$A$910,0),8)</f>
        <v>124778.36755303206</v>
      </c>
      <c r="X65" s="8">
        <f>INDEX(전체모델결과!$A$2:$I$910,MATCH(GLM2차!$A65&amp;"_"&amp;GLM2차!X$3,전체모델결과!$A$2:$A$910,0),8)</f>
        <v>126253.82371801333</v>
      </c>
      <c r="Y65" s="8">
        <f>INDEX(전체모델결과!$A$2:$I$910,MATCH(GLM2차!$A65&amp;"_"&amp;GLM2차!Y$3,전체모델결과!$A$2:$A$910,0),8)</f>
        <v>128039.39504737518</v>
      </c>
      <c r="Z65" s="8">
        <f>INDEX(전체모델결과!$A$2:$I$910,MATCH(GLM2차!$A65&amp;"_"&amp;GLM2차!Z$3,전체모델결과!$A$2:$A$910,0),8)</f>
        <v>130147.70677233498</v>
      </c>
      <c r="AA65" s="8">
        <f>INDEX(전체모델결과!$A$2:$I$910,MATCH(GLM2차!$A65&amp;"_"&amp;GLM2차!AA$3,전체모델결과!$A$2:$A$910,0),8)</f>
        <v>132593.81301626051</v>
      </c>
      <c r="AB65" s="8">
        <f>INDEX(전체모델결과!$A$2:$I$910,MATCH(GLM2차!$A65&amp;"_"&amp;GLM2차!AB$3,전체모델결과!$A$2:$A$910,0),8)</f>
        <v>135395.37598834801</v>
      </c>
      <c r="AC65" s="8">
        <f>INDEX(전체모델결과!$A$2:$I$910,MATCH(GLM2차!$A65&amp;"_"&amp;GLM2차!AC$3,전체모델결과!$A$2:$A$910,0),8)</f>
        <v>138572.87850895672</v>
      </c>
      <c r="AD65" s="8">
        <f>INDEX(전체모델결과!$A$2:$I$910,MATCH(GLM2차!$A65&amp;"_"&amp;GLM2차!AD$3,전체모델결과!$A$2:$A$910,0),8)</f>
        <v>142149.87344317892</v>
      </c>
      <c r="AE65" s="8">
        <f>INDEX(전체모델결과!$A$2:$I$910,MATCH(GLM2차!$A65&amp;"_"&amp;GLM2차!AE$3,전체모델결과!$A$2:$A$910,0),8)</f>
        <v>146153.27429364176</v>
      </c>
      <c r="AG65" s="3">
        <f>(W65-실제값!W65)^2</f>
        <v>3517640.1497507314</v>
      </c>
      <c r="AH65" s="3">
        <f>(X65-실제값!X65)^2</f>
        <v>4104403.2136147693</v>
      </c>
      <c r="AI65" s="3">
        <f>(Y65-실제값!Y65)^2</f>
        <v>2962578.4309620243</v>
      </c>
      <c r="AJ65" s="3">
        <f>(Z65-실제값!Z65)^2</f>
        <v>31201465.649061959</v>
      </c>
      <c r="AK65" s="3">
        <f>(AA65-실제값!AA65)^2</f>
        <v>2036665.9862894567</v>
      </c>
      <c r="AL65" s="3">
        <f>(AB65-실제값!AB65)^2</f>
        <v>21304584.938039605</v>
      </c>
      <c r="AM65" s="3">
        <f>(AC65-실제값!AC65)^2</f>
        <v>144420664.64974341</v>
      </c>
      <c r="AN65" s="3">
        <f>(AD65-실제값!AD65)^2</f>
        <v>384037428.89086276</v>
      </c>
    </row>
    <row r="66" spans="1:40" x14ac:dyDescent="0.3">
      <c r="A66" s="1">
        <v>62</v>
      </c>
      <c r="B66" s="2">
        <v>175840.2538449264</v>
      </c>
      <c r="C66" s="2">
        <v>177981.24543983774</v>
      </c>
      <c r="D66" s="2">
        <v>168926.87624955663</v>
      </c>
      <c r="E66" s="2">
        <v>162488.01227097691</v>
      </c>
      <c r="F66" s="2">
        <v>157744.64584534973</v>
      </c>
      <c r="G66" s="2">
        <v>156164.00185809701</v>
      </c>
      <c r="H66" s="2">
        <v>150634.11568940393</v>
      </c>
      <c r="I66" s="2">
        <v>151280.70941952048</v>
      </c>
      <c r="J66" s="2">
        <v>149644.45973668623</v>
      </c>
      <c r="K66" s="2">
        <v>146448.90949622454</v>
      </c>
      <c r="L66" s="2">
        <v>148025.8149214524</v>
      </c>
      <c r="M66" s="2">
        <v>133494.99321827819</v>
      </c>
      <c r="N66" s="2">
        <v>129938.32029224071</v>
      </c>
      <c r="O66" s="2">
        <v>132625.68705161416</v>
      </c>
      <c r="P66" s="2">
        <v>142121.27479919538</v>
      </c>
      <c r="Q66" s="2">
        <v>124326.79773952437</v>
      </c>
      <c r="R66" s="2">
        <v>124745.30715521022</v>
      </c>
      <c r="S66" s="2">
        <v>128594.41381034789</v>
      </c>
      <c r="T66" s="2">
        <v>131027.99798513667</v>
      </c>
      <c r="U66" s="2">
        <v>134042.11729229282</v>
      </c>
      <c r="V66" s="2">
        <v>134789.64778004852</v>
      </c>
      <c r="W66" s="8">
        <f>INDEX(전체모델결과!$A$2:$I$910,MATCH(GLM2차!$A66&amp;"_"&amp;GLM2차!W$3,전체모델결과!$A$2:$A$910,0),8)</f>
        <v>131052.48362289424</v>
      </c>
      <c r="X66" s="8">
        <f>INDEX(전체모델결과!$A$2:$I$910,MATCH(GLM2차!$A66&amp;"_"&amp;GLM2차!X$3,전체모델결과!$A$2:$A$910,0),8)</f>
        <v>131650.52273547385</v>
      </c>
      <c r="Y66" s="8">
        <f>INDEX(전체모델결과!$A$2:$I$910,MATCH(GLM2차!$A66&amp;"_"&amp;GLM2차!Y$3,전체모델결과!$A$2:$A$910,0),8)</f>
        <v>132488.52652852252</v>
      </c>
      <c r="Z66" s="8">
        <f>INDEX(전체모델결과!$A$2:$I$910,MATCH(GLM2차!$A66&amp;"_"&amp;GLM2차!Z$3,전체모델결과!$A$2:$A$910,0),8)</f>
        <v>133571.03849702299</v>
      </c>
      <c r="AA66" s="8">
        <f>INDEX(전체모델결과!$A$2:$I$910,MATCH(GLM2차!$A66&amp;"_"&amp;GLM2차!AA$3,전체모델결과!$A$2:$A$910,0),8)</f>
        <v>134903.95596119959</v>
      </c>
      <c r="AB66" s="8">
        <f>INDEX(전체모델결과!$A$2:$I$910,MATCH(GLM2차!$A66&amp;"_"&amp;GLM2차!AB$3,전체모델결과!$A$2:$A$910,0),8)</f>
        <v>136494.58364034101</v>
      </c>
      <c r="AC66" s="8">
        <f>INDEX(전체모델결과!$A$2:$I$910,MATCH(GLM2차!$A66&amp;"_"&amp;GLM2차!AC$3,전체모델결과!$A$2:$A$910,0),8)</f>
        <v>138351.70040499649</v>
      </c>
      <c r="AD66" s="8">
        <f>INDEX(전체모델결과!$A$2:$I$910,MATCH(GLM2차!$A66&amp;"_"&amp;GLM2차!AD$3,전체모델결과!$A$2:$A$910,0),8)</f>
        <v>140485.64005878271</v>
      </c>
      <c r="AE66" s="8">
        <f>INDEX(전체모델결과!$A$2:$I$910,MATCH(GLM2차!$A66&amp;"_"&amp;GLM2차!AE$3,전체모델결과!$A$2:$A$910,0),8)</f>
        <v>142908.38719258236</v>
      </c>
      <c r="AG66" s="3">
        <f>(W66-실제값!W66)^2</f>
        <v>19931340.988371897</v>
      </c>
      <c r="AH66" s="3">
        <f>(X66-실제값!X66)^2</f>
        <v>4181414.7143908148</v>
      </c>
      <c r="AI66" s="3">
        <f>(Y66-실제값!Y66)^2</f>
        <v>6567011.0797503078</v>
      </c>
      <c r="AJ66" s="3">
        <f>(Z66-실제값!Z66)^2</f>
        <v>5690327.6089023948</v>
      </c>
      <c r="AK66" s="3">
        <f>(AA66-실제값!AA66)^2</f>
        <v>15035279.72011283</v>
      </c>
      <c r="AL66" s="3">
        <f>(AB66-실제값!AB66)^2</f>
        <v>17035160.3750792</v>
      </c>
      <c r="AM66" s="3">
        <f>(AC66-실제값!AC66)^2</f>
        <v>337543.89355605765</v>
      </c>
      <c r="AN66" s="3">
        <f>(AD66-실제값!AD66)^2</f>
        <v>51182312.185342066</v>
      </c>
    </row>
    <row r="67" spans="1:40" x14ac:dyDescent="0.3">
      <c r="A67" s="1">
        <v>63</v>
      </c>
      <c r="B67" s="2">
        <v>185836.76335150716</v>
      </c>
      <c r="C67" s="2">
        <v>187828.15896392291</v>
      </c>
      <c r="D67" s="2">
        <v>179973.97066018969</v>
      </c>
      <c r="E67" s="2">
        <v>179044.03527982082</v>
      </c>
      <c r="F67" s="2">
        <v>169984.09533795877</v>
      </c>
      <c r="G67" s="2">
        <v>169185.00509542157</v>
      </c>
      <c r="H67" s="2">
        <v>165971.69823624589</v>
      </c>
      <c r="I67" s="2">
        <v>162490.55075467794</v>
      </c>
      <c r="J67" s="2">
        <v>158494.23760798707</v>
      </c>
      <c r="K67" s="2">
        <v>155121.50244416529</v>
      </c>
      <c r="L67" s="2">
        <v>157897.43527248924</v>
      </c>
      <c r="M67" s="2">
        <v>154045.61690842241</v>
      </c>
      <c r="N67" s="2">
        <v>142854.23820859604</v>
      </c>
      <c r="O67" s="2">
        <v>140570.22902609021</v>
      </c>
      <c r="P67" s="2">
        <v>142597.96144999415</v>
      </c>
      <c r="Q67" s="2">
        <v>148060.21208368483</v>
      </c>
      <c r="R67" s="2">
        <v>131806.73018160433</v>
      </c>
      <c r="S67" s="2">
        <v>135692.76088005761</v>
      </c>
      <c r="T67" s="2">
        <v>138463.570193605</v>
      </c>
      <c r="U67" s="2">
        <v>141774.3942369537</v>
      </c>
      <c r="V67" s="2">
        <v>147519.587090702</v>
      </c>
      <c r="W67" s="8">
        <f>INDEX(전체모델결과!$A$2:$I$910,MATCH(GLM2차!$A67&amp;"_"&amp;GLM2차!W$3,전체모델결과!$A$2:$A$910,0),8)</f>
        <v>139202.27692901637</v>
      </c>
      <c r="X67" s="8">
        <f>INDEX(전체모델결과!$A$2:$I$910,MATCH(GLM2차!$A67&amp;"_"&amp;GLM2차!X$3,전체모델결과!$A$2:$A$910,0),8)</f>
        <v>139276.21962393884</v>
      </c>
      <c r="Y67" s="8">
        <f>INDEX(전체모델결과!$A$2:$I$910,MATCH(GLM2차!$A67&amp;"_"&amp;GLM2차!Y$3,전체모델결과!$A$2:$A$910,0),8)</f>
        <v>139549.6304145742</v>
      </c>
      <c r="Z67" s="8">
        <f>INDEX(전체모델결과!$A$2:$I$910,MATCH(GLM2차!$A67&amp;"_"&amp;GLM2차!Z$3,전체모델결과!$A$2:$A$910,0),8)</f>
        <v>140023.68421641632</v>
      </c>
      <c r="AA67" s="8">
        <f>INDEX(전체모델결과!$A$2:$I$910,MATCH(GLM2차!$A67&amp;"_"&amp;GLM2차!AA$3,전체모델결과!$A$2:$A$910,0),8)</f>
        <v>140700.42179290173</v>
      </c>
      <c r="AB67" s="8">
        <f>INDEX(전체모델결과!$A$2:$I$910,MATCH(GLM2차!$A67&amp;"_"&amp;GLM2차!AB$3,전체모델결과!$A$2:$A$910,0),8)</f>
        <v>141582.76440419065</v>
      </c>
      <c r="AC67" s="8">
        <f>INDEX(전체모델결과!$A$2:$I$910,MATCH(GLM2차!$A67&amp;"_"&amp;GLM2차!AC$3,전체모델결과!$A$2:$A$910,0),8)</f>
        <v>142674.53483455849</v>
      </c>
      <c r="AD67" s="8">
        <f>INDEX(전체모델결과!$A$2:$I$910,MATCH(GLM2차!$A67&amp;"_"&amp;GLM2차!AD$3,전체모델결과!$A$2:$A$910,0),8)</f>
        <v>143980.48500821026</v>
      </c>
      <c r="AE67" s="8">
        <f>INDEX(전체모델결과!$A$2:$I$910,MATCH(GLM2차!$A67&amp;"_"&amp;GLM2차!AE$3,전체모델결과!$A$2:$A$910,0),8)</f>
        <v>145506.33047447127</v>
      </c>
      <c r="AG67" s="3">
        <f>(W67-실제값!W67)^2</f>
        <v>22095438.147002116</v>
      </c>
      <c r="AH67" s="3">
        <f>(X67-실제값!X67)^2</f>
        <v>49040811.447499387</v>
      </c>
      <c r="AI67" s="3">
        <f>(Y67-실제값!Y67)^2</f>
        <v>48903420.08018741</v>
      </c>
      <c r="AJ67" s="3">
        <f>(Z67-실제값!Z67)^2</f>
        <v>19845646.320099417</v>
      </c>
      <c r="AK67" s="3">
        <f>(AA67-실제값!AA67)^2</f>
        <v>143809184.39385316</v>
      </c>
      <c r="AL67" s="3">
        <f>(AB67-실제값!AB67)^2</f>
        <v>84081254.829193726</v>
      </c>
      <c r="AM67" s="3">
        <f>(AC67-실제값!AC67)^2</f>
        <v>20039891.416125298</v>
      </c>
      <c r="AN67" s="3">
        <f>(AD67-실제값!AD67)^2</f>
        <v>94067.223162943978</v>
      </c>
    </row>
    <row r="68" spans="1:40" x14ac:dyDescent="0.3">
      <c r="A68" s="1">
        <v>64</v>
      </c>
      <c r="B68" s="2">
        <v>198501.40632962217</v>
      </c>
      <c r="C68" s="2">
        <v>198062.98443888416</v>
      </c>
      <c r="D68" s="2">
        <v>196673.1575997874</v>
      </c>
      <c r="E68" s="2">
        <v>191478.55370871429</v>
      </c>
      <c r="F68" s="2">
        <v>193630.69501264964</v>
      </c>
      <c r="G68" s="2">
        <v>183732.94908791321</v>
      </c>
      <c r="H68" s="2">
        <v>179211.4740045981</v>
      </c>
      <c r="I68" s="2">
        <v>178279.90610017398</v>
      </c>
      <c r="J68" s="2">
        <v>172974.77267392556</v>
      </c>
      <c r="K68" s="2">
        <v>166223.67699644814</v>
      </c>
      <c r="L68" s="2">
        <v>167531.51911106578</v>
      </c>
      <c r="M68" s="2">
        <v>164875.36206221164</v>
      </c>
      <c r="N68" s="2">
        <v>164880.46663764378</v>
      </c>
      <c r="O68" s="2">
        <v>155683.58856204618</v>
      </c>
      <c r="P68" s="2">
        <v>149652.15263243229</v>
      </c>
      <c r="Q68" s="2">
        <v>152365.85980161713</v>
      </c>
      <c r="R68" s="2">
        <v>160917.58083117576</v>
      </c>
      <c r="S68" s="2">
        <v>141692.40047111001</v>
      </c>
      <c r="T68" s="2">
        <v>146549.07368931573</v>
      </c>
      <c r="U68" s="2">
        <v>146706.75153517592</v>
      </c>
      <c r="V68" s="2">
        <v>151581.34798842954</v>
      </c>
      <c r="W68" s="8">
        <f>INDEX(전체모델결과!$A$2:$I$910,MATCH(GLM2차!$A68&amp;"_"&amp;GLM2차!W$3,전체모델결과!$A$2:$A$910,0),8)</f>
        <v>143674.6884643159</v>
      </c>
      <c r="X68" s="8">
        <f>INDEX(전체모델결과!$A$2:$I$910,MATCH(GLM2차!$A68&amp;"_"&amp;GLM2차!X$3,전체모델결과!$A$2:$A$910,0),8)</f>
        <v>142286.60204716673</v>
      </c>
      <c r="Y68" s="8">
        <f>INDEX(전체모델결과!$A$2:$I$910,MATCH(GLM2차!$A68&amp;"_"&amp;GLM2차!Y$3,전체모델결과!$A$2:$A$910,0),8)</f>
        <v>141001.48773441956</v>
      </c>
      <c r="Z68" s="8">
        <f>INDEX(전체모델결과!$A$2:$I$910,MATCH(GLM2차!$A68&amp;"_"&amp;GLM2차!Z$3,전체모델결과!$A$2:$A$910,0),8)</f>
        <v>139816.78927621053</v>
      </c>
      <c r="AA68" s="8">
        <f>INDEX(전체모델결과!$A$2:$I$910,MATCH(GLM2차!$A68&amp;"_"&amp;GLM2차!AA$3,전체모델결과!$A$2:$A$910,0),8)</f>
        <v>138730.16335164558</v>
      </c>
      <c r="AB68" s="8">
        <f>INDEX(전체모델결과!$A$2:$I$910,MATCH(GLM2차!$A68&amp;"_"&amp;GLM2차!AB$3,전체모델결과!$A$2:$A$910,0),8)</f>
        <v>137739.47184549522</v>
      </c>
      <c r="AC68" s="8">
        <f>INDEX(전체모델결과!$A$2:$I$910,MATCH(GLM2차!$A68&amp;"_"&amp;GLM2차!AC$3,전체모델결과!$A$2:$A$910,0),8)</f>
        <v>136842.77483788104</v>
      </c>
      <c r="AD68" s="8">
        <f>INDEX(전체모델결과!$A$2:$I$910,MATCH(GLM2차!$A68&amp;"_"&amp;GLM2차!AD$3,전체모델결과!$A$2:$A$910,0),8)</f>
        <v>136038.32427343534</v>
      </c>
      <c r="AE68" s="8">
        <f>INDEX(전체모델결과!$A$2:$I$910,MATCH(GLM2차!$A68&amp;"_"&amp;GLM2차!AE$3,전체모델결과!$A$2:$A$910,0),8)</f>
        <v>135324.5582817728</v>
      </c>
      <c r="AG68" s="3">
        <f>(W68-실제값!W68)^2</f>
        <v>139318955.3460952</v>
      </c>
      <c r="AH68" s="3">
        <f>(X68-실제값!X68)^2</f>
        <v>187231501.85214004</v>
      </c>
      <c r="AI68" s="3">
        <f>(Y68-실제값!Y68)^2</f>
        <v>225150907.65545681</v>
      </c>
      <c r="AJ68" s="3">
        <f>(Z68-실제값!Z68)^2</f>
        <v>171814206.29387665</v>
      </c>
      <c r="AK68" s="3">
        <f>(AA68-실제값!AA68)^2</f>
        <v>445612612.03348368</v>
      </c>
      <c r="AL68" s="3">
        <f>(AB68-실제값!AB68)^2</f>
        <v>668817117.12131608</v>
      </c>
      <c r="AM68" s="3">
        <f>(AC68-실제값!AC68)^2</f>
        <v>503538511.50822061</v>
      </c>
      <c r="AN68" s="3">
        <f>(AD68-실제값!AD68)^2</f>
        <v>307780603.31615925</v>
      </c>
    </row>
    <row r="69" spans="1:40" x14ac:dyDescent="0.3">
      <c r="A69" s="1">
        <v>65</v>
      </c>
      <c r="B69" s="2">
        <v>219279.77112660278</v>
      </c>
      <c r="C69" s="2">
        <v>211670.36360996647</v>
      </c>
      <c r="D69" s="2">
        <v>208948.2702031692</v>
      </c>
      <c r="E69" s="2">
        <v>210129.27561458963</v>
      </c>
      <c r="F69" s="2">
        <v>207172.96540851021</v>
      </c>
      <c r="G69" s="2">
        <v>201523.81099204178</v>
      </c>
      <c r="H69" s="2">
        <v>193568.86766825014</v>
      </c>
      <c r="I69" s="2">
        <v>191233.25812598356</v>
      </c>
      <c r="J69" s="2">
        <v>188522.05513389219</v>
      </c>
      <c r="K69" s="2">
        <v>179845.0350654691</v>
      </c>
      <c r="L69" s="2">
        <v>176510.06611713392</v>
      </c>
      <c r="M69" s="2">
        <v>173223.02634988955</v>
      </c>
      <c r="N69" s="2">
        <v>175917.54544313066</v>
      </c>
      <c r="O69" s="2">
        <v>176263.28855278666</v>
      </c>
      <c r="P69" s="2">
        <v>162084.03660151677</v>
      </c>
      <c r="Q69" s="2">
        <v>159340.16552715917</v>
      </c>
      <c r="R69" s="2">
        <v>157677.82394032995</v>
      </c>
      <c r="S69" s="2">
        <v>170744.01430702873</v>
      </c>
      <c r="T69" s="2">
        <v>150993.83934434297</v>
      </c>
      <c r="U69" s="2">
        <v>157080.17497351352</v>
      </c>
      <c r="V69" s="2">
        <v>160515.06585036227</v>
      </c>
      <c r="W69" s="8">
        <f>INDEX(전체모델결과!$A$2:$I$910,MATCH(GLM2차!$A69&amp;"_"&amp;GLM2차!W$3,전체모델결과!$A$2:$A$910,0),8)</f>
        <v>153192.6319306317</v>
      </c>
      <c r="X69" s="8">
        <f>INDEX(전체모델결과!$A$2:$I$910,MATCH(GLM2차!$A69&amp;"_"&amp;GLM2차!X$3,전체모델결과!$A$2:$A$910,0),8)</f>
        <v>151613.86873181944</v>
      </c>
      <c r="Y69" s="8">
        <f>INDEX(전체모델결과!$A$2:$I$910,MATCH(GLM2차!$A69&amp;"_"&amp;GLM2차!Y$3,전체모델결과!$A$2:$A$910,0),8)</f>
        <v>150149.40176864268</v>
      </c>
      <c r="Z69" s="8">
        <f>INDEX(전체모델결과!$A$2:$I$910,MATCH(GLM2차!$A69&amp;"_"&amp;GLM2차!Z$3,전체모델결과!$A$2:$A$910,0),8)</f>
        <v>148796.22285254861</v>
      </c>
      <c r="AA69" s="8">
        <f>INDEX(전체모델결과!$A$2:$I$910,MATCH(GLM2차!$A69&amp;"_"&amp;GLM2차!AA$3,전체모델결과!$A$2:$A$910,0),8)</f>
        <v>147551.56898250003</v>
      </c>
      <c r="AB69" s="8">
        <f>INDEX(전체모델결과!$A$2:$I$910,MATCH(GLM2차!$A69&amp;"_"&amp;GLM2차!AB$3,전체모델결과!$A$2:$A$910,0),8)</f>
        <v>146412.91294659299</v>
      </c>
      <c r="AC69" s="8">
        <f>INDEX(전체모델결과!$A$2:$I$910,MATCH(GLM2차!$A69&amp;"_"&amp;GLM2차!AC$3,전체모델결과!$A$2:$A$910,0),8)</f>
        <v>145377.95477175061</v>
      </c>
      <c r="AD69" s="8">
        <f>INDEX(전체모델결과!$A$2:$I$910,MATCH(GLM2차!$A69&amp;"_"&amp;GLM2차!AD$3,전체모델결과!$A$2:$A$910,0),8)</f>
        <v>144444.61398192658</v>
      </c>
      <c r="AE69" s="8">
        <f>INDEX(전체모델결과!$A$2:$I$910,MATCH(GLM2차!$A69&amp;"_"&amp;GLM2차!AE$3,전체모델결과!$A$2:$A$910,0),8)</f>
        <v>143611.02262796665</v>
      </c>
      <c r="AG69" s="3">
        <f>(W69-실제값!W69)^2</f>
        <v>98383061.523384109</v>
      </c>
      <c r="AH69" s="3">
        <f>(X69-실제값!X69)^2</f>
        <v>185958032.5161373</v>
      </c>
      <c r="AI69" s="3">
        <f>(Y69-실제값!Y69)^2</f>
        <v>256393699.81081134</v>
      </c>
      <c r="AJ69" s="3">
        <f>(Z69-실제값!Z69)^2</f>
        <v>286859718.16301703</v>
      </c>
      <c r="AK69" s="3">
        <f>(AA69-실제값!AA69)^2</f>
        <v>511894577.35529113</v>
      </c>
      <c r="AL69" s="3">
        <f>(AB69-실제값!AB69)^2</f>
        <v>661147788.83752716</v>
      </c>
      <c r="AM69" s="3">
        <f>(AC69-실제값!AC69)^2</f>
        <v>652217477.95645368</v>
      </c>
      <c r="AN69" s="3">
        <f>(AD69-실제값!AD69)^2</f>
        <v>338949944.87245196</v>
      </c>
    </row>
    <row r="70" spans="1:40" x14ac:dyDescent="0.3">
      <c r="A70" s="1">
        <v>66</v>
      </c>
      <c r="B70" s="2">
        <v>235909.13439387805</v>
      </c>
      <c r="C70" s="2">
        <v>233284.69777633299</v>
      </c>
      <c r="D70" s="2">
        <v>225401.12633155126</v>
      </c>
      <c r="E70" s="2">
        <v>225965.60045482509</v>
      </c>
      <c r="F70" s="2">
        <v>224093.29637340779</v>
      </c>
      <c r="G70" s="2">
        <v>216543.01900026045</v>
      </c>
      <c r="H70" s="2">
        <v>213637.36801719529</v>
      </c>
      <c r="I70" s="2">
        <v>203463.35090793401</v>
      </c>
      <c r="J70" s="2">
        <v>201738.86163006118</v>
      </c>
      <c r="K70" s="2">
        <v>196965.45452549012</v>
      </c>
      <c r="L70" s="2">
        <v>189570.32575983924</v>
      </c>
      <c r="M70" s="2">
        <v>186073.18662675397</v>
      </c>
      <c r="N70" s="2">
        <v>184741.40455127394</v>
      </c>
      <c r="O70" s="2">
        <v>187560.04261045394</v>
      </c>
      <c r="P70" s="2">
        <v>186065.7042151904</v>
      </c>
      <c r="Q70" s="2">
        <v>170286.70476168272</v>
      </c>
      <c r="R70" s="2">
        <v>166611.91073477027</v>
      </c>
      <c r="S70" s="2">
        <v>172148.82310652192</v>
      </c>
      <c r="T70" s="2">
        <v>187316.61742506275</v>
      </c>
      <c r="U70" s="2">
        <v>163821.81359437731</v>
      </c>
      <c r="V70" s="2">
        <v>170591.27295846297</v>
      </c>
      <c r="W70" s="8">
        <f>INDEX(전체모델결과!$A$2:$I$910,MATCH(GLM2차!$A70&amp;"_"&amp;GLM2차!W$3,전체모델결과!$A$2:$A$910,0),8)</f>
        <v>166471.667551922</v>
      </c>
      <c r="X70" s="8">
        <f>INDEX(전체모델결과!$A$2:$I$910,MATCH(GLM2차!$A70&amp;"_"&amp;GLM2차!X$3,전체모델결과!$A$2:$A$910,0),8)</f>
        <v>165003.95652216065</v>
      </c>
      <c r="Y70" s="8">
        <f>INDEX(전체모델결과!$A$2:$I$910,MATCH(GLM2차!$A70&amp;"_"&amp;GLM2차!Y$3,전체모델결과!$A$2:$A$910,0),8)</f>
        <v>163677.47269143621</v>
      </c>
      <c r="Z70" s="8">
        <f>INDEX(전체모델결과!$A$2:$I$910,MATCH(GLM2차!$A70&amp;"_"&amp;GLM2차!Z$3,전체모델결과!$A$2:$A$910,0),8)</f>
        <v>162489.00811244771</v>
      </c>
      <c r="AA70" s="8">
        <f>INDEX(전체모델결과!$A$2:$I$910,MATCH(GLM2차!$A70&amp;"_"&amp;GLM2차!AA$3,전체모델결과!$A$2:$A$910,0),8)</f>
        <v>161435.70294500879</v>
      </c>
      <c r="AB70" s="8">
        <f>INDEX(전체모델결과!$A$2:$I$910,MATCH(GLM2차!$A70&amp;"_"&amp;GLM2차!AB$3,전체모델결과!$A$2:$A$910,0),8)</f>
        <v>160515.03398634892</v>
      </c>
      <c r="AC70" s="8">
        <f>INDEX(전체모델결과!$A$2:$I$910,MATCH(GLM2차!$A70&amp;"_"&amp;GLM2차!AC$3,전체모델결과!$A$2:$A$910,0),8)</f>
        <v>159724.80459528056</v>
      </c>
      <c r="AD70" s="8">
        <f>INDEX(전체모델결과!$A$2:$I$910,MATCH(GLM2차!$A70&amp;"_"&amp;GLM2차!AD$3,전체모델결과!$A$2:$A$910,0),8)</f>
        <v>159063.13595553412</v>
      </c>
      <c r="AE70" s="8">
        <f>INDEX(전체모델결과!$A$2:$I$910,MATCH(GLM2차!$A70&amp;"_"&amp;GLM2차!AE$3,전체모델결과!$A$2:$A$910,0),8)</f>
        <v>158528.4596295853</v>
      </c>
      <c r="AG70" s="3">
        <f>(W70-실제값!W70)^2</f>
        <v>11145757.86623971</v>
      </c>
      <c r="AH70" s="3">
        <f>(X70-실제값!X70)^2</f>
        <v>53011702.913263068</v>
      </c>
      <c r="AI70" s="3">
        <f>(Y70-실제값!Y70)^2</f>
        <v>202151906.4507255</v>
      </c>
      <c r="AJ70" s="3">
        <f>(Z70-실제값!Z70)^2</f>
        <v>217703294.26568818</v>
      </c>
      <c r="AK70" s="3">
        <f>(AA70-실제값!AA70)^2</f>
        <v>490406479.14407367</v>
      </c>
      <c r="AL70" s="3">
        <f>(AB70-실제값!AB70)^2</f>
        <v>444603848.86203444</v>
      </c>
      <c r="AM70" s="3">
        <f>(AC70-실제값!AC70)^2</f>
        <v>374347611.65243149</v>
      </c>
      <c r="AN70" s="3">
        <f>(AD70-실제값!AD70)^2</f>
        <v>368749823.61936992</v>
      </c>
    </row>
    <row r="71" spans="1:40" x14ac:dyDescent="0.3">
      <c r="A71" s="1">
        <v>67</v>
      </c>
      <c r="B71" s="2">
        <v>261427.67478538345</v>
      </c>
      <c r="C71" s="2">
        <v>247860.4618709604</v>
      </c>
      <c r="D71" s="2">
        <v>249320.30802484485</v>
      </c>
      <c r="E71" s="2">
        <v>237266.68629035258</v>
      </c>
      <c r="F71" s="2">
        <v>234184.74737175065</v>
      </c>
      <c r="G71" s="2">
        <v>236106.35075577683</v>
      </c>
      <c r="H71" s="2">
        <v>231723.78431768247</v>
      </c>
      <c r="I71" s="2">
        <v>229889.48584757591</v>
      </c>
      <c r="J71" s="2">
        <v>218797.40058839653</v>
      </c>
      <c r="K71" s="2">
        <v>211651.61968674356</v>
      </c>
      <c r="L71" s="2">
        <v>210849.85692050998</v>
      </c>
      <c r="M71" s="2">
        <v>202457.84668642309</v>
      </c>
      <c r="N71" s="2">
        <v>194821.75558562274</v>
      </c>
      <c r="O71" s="2">
        <v>197048.51017744455</v>
      </c>
      <c r="P71" s="2">
        <v>195467.79780720873</v>
      </c>
      <c r="Q71" s="2">
        <v>192972.20113431173</v>
      </c>
      <c r="R71" s="2">
        <v>180207.71502573034</v>
      </c>
      <c r="S71" s="2">
        <v>181477.58728238128</v>
      </c>
      <c r="T71" s="2">
        <v>185550.5951149693</v>
      </c>
      <c r="U71" s="2">
        <v>199338.54960300936</v>
      </c>
      <c r="V71" s="2">
        <v>176257.60886101224</v>
      </c>
      <c r="W71" s="8">
        <f>INDEX(전체모델결과!$A$2:$I$910,MATCH(GLM2차!$A71&amp;"_"&amp;GLM2차!W$3,전체모델결과!$A$2:$A$910,0),8)</f>
        <v>178877.62729101663</v>
      </c>
      <c r="X71" s="8">
        <f>INDEX(전체모델결과!$A$2:$I$910,MATCH(GLM2차!$A71&amp;"_"&amp;GLM2차!X$3,전체모델결과!$A$2:$A$910,0),8)</f>
        <v>177204.22159860318</v>
      </c>
      <c r="Y71" s="8">
        <f>INDEX(전체모델결과!$A$2:$I$910,MATCH(GLM2차!$A71&amp;"_"&amp;GLM2차!Y$3,전체모델결과!$A$2:$A$910,0),8)</f>
        <v>175682.43452863838</v>
      </c>
      <c r="Z71" s="8">
        <f>INDEX(전체모델결과!$A$2:$I$910,MATCH(GLM2차!$A71&amp;"_"&amp;GLM2차!Z$3,전체모델결과!$A$2:$A$910,0),8)</f>
        <v>174308.61683659951</v>
      </c>
      <c r="AA71" s="8">
        <f>INDEX(전체모델결과!$A$2:$I$910,MATCH(GLM2차!$A71&amp;"_"&amp;GLM2차!AA$3,전체모델결과!$A$2:$A$910,0),8)</f>
        <v>173079.49164628761</v>
      </c>
      <c r="AB71" s="8">
        <f>INDEX(전체모델결과!$A$2:$I$910,MATCH(GLM2차!$A71&amp;"_"&amp;GLM2차!AB$3,전체모델결과!$A$2:$A$910,0),8)</f>
        <v>171992.14142264347</v>
      </c>
      <c r="AC71" s="8">
        <f>INDEX(전체모델결과!$A$2:$I$910,MATCH(GLM2차!$A71&amp;"_"&amp;GLM2차!AC$3,전체모델결과!$A$2:$A$910,0),8)</f>
        <v>171043.99642890293</v>
      </c>
      <c r="AD71" s="8">
        <f>INDEX(전체모델결과!$A$2:$I$910,MATCH(GLM2차!$A71&amp;"_"&amp;GLM2차!AD$3,전체모델결과!$A$2:$A$910,0),8)</f>
        <v>170232.82460334877</v>
      </c>
      <c r="AE71" s="8">
        <f>INDEX(전체모델결과!$A$2:$I$910,MATCH(GLM2차!$A71&amp;"_"&amp;GLM2차!AE$3,전체모델결과!$A$2:$A$910,0),8)</f>
        <v>169556.72279955845</v>
      </c>
      <c r="AG71" s="3">
        <f>(W71-실제값!W71)^2</f>
        <v>4099665.6683698515</v>
      </c>
      <c r="AH71" s="3">
        <f>(X71-실제값!X71)^2</f>
        <v>38159347.974303678</v>
      </c>
      <c r="AI71" s="3">
        <f>(Y71-실제값!Y71)^2</f>
        <v>101240601.3068691</v>
      </c>
      <c r="AJ71" s="3">
        <f>(Z71-실제값!Z71)^2</f>
        <v>187345816.64143407</v>
      </c>
      <c r="AK71" s="3">
        <f>(AA71-실제값!AA71)^2</f>
        <v>423451627.74727339</v>
      </c>
      <c r="AL71" s="3">
        <f>(AB71-실제값!AB71)^2</f>
        <v>499283589.17077464</v>
      </c>
      <c r="AM71" s="3">
        <f>(AC71-실제값!AC71)^2</f>
        <v>405605500.70539027</v>
      </c>
      <c r="AN71" s="3">
        <f>(AD71-실제값!AD71)^2</f>
        <v>341764925.76466489</v>
      </c>
    </row>
    <row r="72" spans="1:40" x14ac:dyDescent="0.3">
      <c r="A72" s="1">
        <v>68</v>
      </c>
      <c r="B72" s="2">
        <v>292628.16262235033</v>
      </c>
      <c r="C72" s="2">
        <v>284267.47525985545</v>
      </c>
      <c r="D72" s="2">
        <v>275006.42032188718</v>
      </c>
      <c r="E72" s="2">
        <v>269296.69979439129</v>
      </c>
      <c r="F72" s="2">
        <v>260648.13367981708</v>
      </c>
      <c r="G72" s="2">
        <v>254491.12829963726</v>
      </c>
      <c r="H72" s="2">
        <v>249347.65325509582</v>
      </c>
      <c r="I72" s="2">
        <v>245690.41500544714</v>
      </c>
      <c r="J72" s="2">
        <v>242460.72838079152</v>
      </c>
      <c r="K72" s="2">
        <v>226794.69765828562</v>
      </c>
      <c r="L72" s="2">
        <v>223847.55550636043</v>
      </c>
      <c r="M72" s="2">
        <v>218875.79951122313</v>
      </c>
      <c r="N72" s="2">
        <v>212171.61938537576</v>
      </c>
      <c r="O72" s="2">
        <v>210592.18294575354</v>
      </c>
      <c r="P72" s="2">
        <v>208669.87729788656</v>
      </c>
      <c r="Q72" s="2">
        <v>210017.66059899403</v>
      </c>
      <c r="R72" s="2">
        <v>210540.78871263852</v>
      </c>
      <c r="S72" s="2">
        <v>194964.2846901872</v>
      </c>
      <c r="T72" s="2">
        <v>196323.83602080194</v>
      </c>
      <c r="U72" s="2">
        <v>201083.62606318993</v>
      </c>
      <c r="V72" s="2">
        <v>215727.2470685844</v>
      </c>
      <c r="W72" s="8">
        <f>INDEX(전체모델결과!$A$2:$I$910,MATCH(GLM2차!$A72&amp;"_"&amp;GLM2차!W$3,전체모델결과!$A$2:$A$910,0),8)</f>
        <v>201893.58084529816</v>
      </c>
      <c r="X72" s="8">
        <f>INDEX(전체모델결과!$A$2:$I$910,MATCH(GLM2차!$A72&amp;"_"&amp;GLM2차!X$3,전체모델결과!$A$2:$A$910,0),8)</f>
        <v>202035.19621946602</v>
      </c>
      <c r="Y72" s="8">
        <f>INDEX(전체모델결과!$A$2:$I$910,MATCH(GLM2차!$A72&amp;"_"&amp;GLM2차!Y$3,전체모델결과!$A$2:$A$910,0),8)</f>
        <v>202526.82518649678</v>
      </c>
      <c r="Z72" s="8">
        <f>INDEX(전체모델결과!$A$2:$I$910,MATCH(GLM2차!$A72&amp;"_"&amp;GLM2차!Z$3,전체모델결과!$A$2:$A$910,0),8)</f>
        <v>203371.02329084894</v>
      </c>
      <c r="AA72" s="8">
        <f>INDEX(전체모델결과!$A$2:$I$910,MATCH(GLM2차!$A72&amp;"_"&amp;GLM2차!AA$3,전체모델결과!$A$2:$A$910,0),8)</f>
        <v>204572.18840918195</v>
      </c>
      <c r="AB72" s="8">
        <f>INDEX(전체모델결과!$A$2:$I$910,MATCH(GLM2차!$A72&amp;"_"&amp;GLM2차!AB$3,전체모델결과!$A$2:$A$910,0),8)</f>
        <v>206136.59895811218</v>
      </c>
      <c r="AC72" s="8">
        <f>INDEX(전체모델결과!$A$2:$I$910,MATCH(GLM2차!$A72&amp;"_"&amp;GLM2차!AC$3,전체모델결과!$A$2:$A$910,0),8)</f>
        <v>208072.46861816451</v>
      </c>
      <c r="AD72" s="8">
        <f>INDEX(전체모델결과!$A$2:$I$910,MATCH(GLM2차!$A72&amp;"_"&amp;GLM2차!AD$3,전체모델결과!$A$2:$A$910,0),8)</f>
        <v>210390.01824758621</v>
      </c>
      <c r="AE72" s="8">
        <f>INDEX(전체모델결과!$A$2:$I$910,MATCH(GLM2차!$A72&amp;"_"&amp;GLM2차!AE$3,전체모델결과!$A$2:$A$910,0),8)</f>
        <v>213101.56586359051</v>
      </c>
      <c r="AG72" s="3">
        <f>(W72-실제값!W72)^2</f>
        <v>152962248.01937869</v>
      </c>
      <c r="AH72" s="3">
        <f>(X72-실제값!X72)^2</f>
        <v>58701715.569342367</v>
      </c>
      <c r="AI72" s="3">
        <f>(Y72-실제값!Y72)^2</f>
        <v>66237147.245519817</v>
      </c>
      <c r="AJ72" s="3">
        <f>(Z72-실제값!Z72)^2</f>
        <v>38016721.996389538</v>
      </c>
      <c r="AK72" s="3">
        <f>(AA72-실제값!AA72)^2</f>
        <v>8519.3469535271597</v>
      </c>
      <c r="AL72" s="3">
        <f>(AB72-실제값!AB72)^2</f>
        <v>261896.22765658048</v>
      </c>
      <c r="AM72" s="3">
        <f>(AC72-실제값!AC72)^2</f>
        <v>9847891.9058623277</v>
      </c>
      <c r="AN72" s="3">
        <f>(AD72-실제값!AD72)^2</f>
        <v>71025003.232719153</v>
      </c>
    </row>
    <row r="73" spans="1:40" x14ac:dyDescent="0.3">
      <c r="A73" s="1">
        <v>69</v>
      </c>
      <c r="B73" s="2">
        <v>316481.2739026745</v>
      </c>
      <c r="C73" s="2">
        <v>314028.72560987895</v>
      </c>
      <c r="D73" s="2">
        <v>300984.60334030131</v>
      </c>
      <c r="E73" s="2">
        <v>289252.63953998277</v>
      </c>
      <c r="F73" s="2">
        <v>290949.22099438886</v>
      </c>
      <c r="G73" s="2">
        <v>275997.29856419732</v>
      </c>
      <c r="H73" s="2">
        <v>274831.54241543345</v>
      </c>
      <c r="I73" s="2">
        <v>266882.87048778759</v>
      </c>
      <c r="J73" s="2">
        <v>264682.70557574887</v>
      </c>
      <c r="K73" s="2">
        <v>253019.53280411146</v>
      </c>
      <c r="L73" s="2">
        <v>240996.69816951937</v>
      </c>
      <c r="M73" s="2">
        <v>239590.77861945957</v>
      </c>
      <c r="N73" s="2">
        <v>235733.0475282183</v>
      </c>
      <c r="O73" s="2">
        <v>232319.24905855715</v>
      </c>
      <c r="P73" s="2">
        <v>221226.70566407131</v>
      </c>
      <c r="Q73" s="2">
        <v>223990.03666253286</v>
      </c>
      <c r="R73" s="2">
        <v>223652.70536578444</v>
      </c>
      <c r="S73" s="2">
        <v>224675.14577466607</v>
      </c>
      <c r="T73" s="2">
        <v>212092.75687593382</v>
      </c>
      <c r="U73" s="2">
        <v>210300.83962540593</v>
      </c>
      <c r="V73" s="2">
        <v>218108.65587774458</v>
      </c>
      <c r="W73" s="8">
        <f>INDEX(전체모델결과!$A$2:$I$910,MATCH(GLM2차!$A73&amp;"_"&amp;GLM2차!W$3,전체모델결과!$A$2:$A$910,0),8)</f>
        <v>209787.08163947822</v>
      </c>
      <c r="X73" s="8">
        <f>INDEX(전체모델결과!$A$2:$I$910,MATCH(GLM2차!$A73&amp;"_"&amp;GLM2차!X$3,전체모델결과!$A$2:$A$910,0),8)</f>
        <v>208130.46912539186</v>
      </c>
      <c r="Y73" s="8">
        <f>INDEX(전체모델결과!$A$2:$I$910,MATCH(GLM2차!$A73&amp;"_"&amp;GLM2차!Y$3,전체모델결과!$A$2:$A$910,0),8)</f>
        <v>206719.58867043993</v>
      </c>
      <c r="Z73" s="8">
        <f>INDEX(전체모델결과!$A$2:$I$910,MATCH(GLM2차!$A73&amp;"_"&amp;GLM2차!Z$3,전체모델결과!$A$2:$A$910,0),8)</f>
        <v>205549.60597624484</v>
      </c>
      <c r="AA73" s="8">
        <f>INDEX(전체모델결과!$A$2:$I$910,MATCH(GLM2차!$A73&amp;"_"&amp;GLM2차!AA$3,전체모델결과!$A$2:$A$910,0),8)</f>
        <v>204616.52862396726</v>
      </c>
      <c r="AB73" s="8">
        <f>INDEX(전체모델결과!$A$2:$I$910,MATCH(GLM2차!$A73&amp;"_"&amp;GLM2차!AB$3,전체모델결과!$A$2:$A$910,0),8)</f>
        <v>203917.18336121357</v>
      </c>
      <c r="AC73" s="8">
        <f>INDEX(전체모델결과!$A$2:$I$910,MATCH(GLM2차!$A73&amp;"_"&amp;GLM2차!AC$3,전체모델결과!$A$2:$A$910,0),8)</f>
        <v>203449.19810833325</v>
      </c>
      <c r="AD73" s="8">
        <f>INDEX(전체모델결과!$A$2:$I$910,MATCH(GLM2차!$A73&amp;"_"&amp;GLM2차!AD$3,전체모델결과!$A$2:$A$910,0),8)</f>
        <v>203210.98854448961</v>
      </c>
      <c r="AE73" s="8">
        <f>INDEX(전체모델결과!$A$2:$I$910,MATCH(GLM2차!$A73&amp;"_"&amp;GLM2차!AE$3,전체모델결과!$A$2:$A$910,0),8)</f>
        <v>203201.74916483255</v>
      </c>
      <c r="AG73" s="3">
        <f>(W73-실제값!W73)^2</f>
        <v>623826996.86041677</v>
      </c>
      <c r="AH73" s="3">
        <f>(X73-실제값!X73)^2</f>
        <v>16562559.85643767</v>
      </c>
      <c r="AI73" s="3">
        <f>(Y73-실제값!Y73)^2</f>
        <v>25095026.41962409</v>
      </c>
      <c r="AJ73" s="3">
        <f>(Z73-실제값!Z73)^2</f>
        <v>1301012.9008239442</v>
      </c>
      <c r="AK73" s="3">
        <f>(AA73-실제값!AA73)^2</f>
        <v>126145645.05078344</v>
      </c>
      <c r="AL73" s="3">
        <f>(AB73-실제값!AB73)^2</f>
        <v>217561795.76543289</v>
      </c>
      <c r="AM73" s="3">
        <f>(AC73-실제값!AC73)^2</f>
        <v>194802804.08157745</v>
      </c>
      <c r="AN73" s="3">
        <f>(AD73-실제값!AD73)^2</f>
        <v>182435439.0675202</v>
      </c>
    </row>
    <row r="74" spans="1:40" x14ac:dyDescent="0.3">
      <c r="A74" s="1">
        <v>70</v>
      </c>
      <c r="B74" s="2">
        <v>344411.72560829856</v>
      </c>
      <c r="C74" s="2">
        <v>339966.21932922245</v>
      </c>
      <c r="D74" s="2">
        <v>338536.4639737212</v>
      </c>
      <c r="E74" s="2">
        <v>320740.0025567885</v>
      </c>
      <c r="F74" s="2">
        <v>306620.97908651602</v>
      </c>
      <c r="G74" s="2">
        <v>305345.77417479776</v>
      </c>
      <c r="H74" s="2">
        <v>292873.4390630186</v>
      </c>
      <c r="I74" s="2">
        <v>294474.85679514462</v>
      </c>
      <c r="J74" s="2">
        <v>283998.65029074688</v>
      </c>
      <c r="K74" s="2">
        <v>273115.08143273427</v>
      </c>
      <c r="L74" s="2">
        <v>275036.29969536368</v>
      </c>
      <c r="M74" s="2">
        <v>255956.513382187</v>
      </c>
      <c r="N74" s="2">
        <v>252616.66626142792</v>
      </c>
      <c r="O74" s="2">
        <v>255288.67012017252</v>
      </c>
      <c r="P74" s="2">
        <v>243821.4716222061</v>
      </c>
      <c r="Q74" s="2">
        <v>242031.01352850712</v>
      </c>
      <c r="R74" s="2">
        <v>243171.12819047182</v>
      </c>
      <c r="S74" s="2">
        <v>241849.54161977323</v>
      </c>
      <c r="T74" s="2">
        <v>244786.70533257289</v>
      </c>
      <c r="U74" s="2">
        <v>227967.59136937757</v>
      </c>
      <c r="V74" s="2">
        <v>229802.45230366965</v>
      </c>
      <c r="W74" s="8">
        <f>INDEX(전체모델결과!$A$2:$I$910,MATCH(GLM2차!$A74&amp;"_"&amp;GLM2차!W$3,전체모델결과!$A$2:$A$910,0),8)</f>
        <v>228250.36583481345</v>
      </c>
      <c r="X74" s="8">
        <f>INDEX(전체모델결과!$A$2:$I$910,MATCH(GLM2차!$A74&amp;"_"&amp;GLM2차!X$3,전체모델결과!$A$2:$A$910,0),8)</f>
        <v>226396.11310318773</v>
      </c>
      <c r="Y74" s="8">
        <f>INDEX(전체모델결과!$A$2:$I$910,MATCH(GLM2차!$A74&amp;"_"&amp;GLM2차!Y$3,전체모델결과!$A$2:$A$910,0),8)</f>
        <v>224809.05918594907</v>
      </c>
      <c r="Z74" s="8">
        <f>INDEX(전체모델결과!$A$2:$I$910,MATCH(GLM2차!$A74&amp;"_"&amp;GLM2차!Z$3,전체모델결과!$A$2:$A$910,0),8)</f>
        <v>223483.77956322994</v>
      </c>
      <c r="AA74" s="8">
        <f>INDEX(전체모델결과!$A$2:$I$910,MATCH(GLM2차!$A74&amp;"_"&amp;GLM2차!AA$3,전체모델결과!$A$2:$A$910,0),8)</f>
        <v>222415.76373189912</v>
      </c>
      <c r="AB74" s="8">
        <f>INDEX(전체모델결과!$A$2:$I$910,MATCH(GLM2차!$A74&amp;"_"&amp;GLM2차!AB$3,전체모델결과!$A$2:$A$910,0),8)</f>
        <v>221601.38961132354</v>
      </c>
      <c r="AC74" s="8">
        <f>INDEX(전체모델결과!$A$2:$I$910,MATCH(GLM2차!$A74&amp;"_"&amp;GLM2차!AC$3,전체모델결과!$A$2:$A$910,0),8)</f>
        <v>221037.90306316328</v>
      </c>
      <c r="AD74" s="8">
        <f>INDEX(전체모델결과!$A$2:$I$910,MATCH(GLM2차!$A74&amp;"_"&amp;GLM2차!AD$3,전체모델결과!$A$2:$A$910,0),8)</f>
        <v>220723.40236149411</v>
      </c>
      <c r="AE74" s="8">
        <f>INDEX(전체모델결과!$A$2:$I$910,MATCH(GLM2차!$A74&amp;"_"&amp;GLM2차!AE$3,전체모델결과!$A$2:$A$910,0),8)</f>
        <v>220656.82749223945</v>
      </c>
      <c r="AG74" s="3">
        <f>(W74-실제값!W74)^2</f>
        <v>11197736.577360244</v>
      </c>
      <c r="AH74" s="3">
        <f>(X74-실제값!X74)^2</f>
        <v>638851954.69957662</v>
      </c>
      <c r="AI74" s="3">
        <f>(Y74-실제값!Y74)^2</f>
        <v>20660127.145629402</v>
      </c>
      <c r="AJ74" s="3">
        <f>(Z74-실제값!Z74)^2</f>
        <v>1851298.7174321171</v>
      </c>
      <c r="AK74" s="3">
        <f>(AA74-실제값!AA74)^2</f>
        <v>121970563.03894466</v>
      </c>
      <c r="AL74" s="3">
        <f>(AB74-실제값!AB74)^2</f>
        <v>237549578.271615</v>
      </c>
      <c r="AM74" s="3">
        <f>(AC74-실제값!AC74)^2</f>
        <v>192587931.62385422</v>
      </c>
      <c r="AN74" s="3">
        <f>(AD74-실제값!AD74)^2</f>
        <v>89139142.024842709</v>
      </c>
    </row>
    <row r="75" spans="1:40" x14ac:dyDescent="0.3">
      <c r="A75" s="1">
        <v>71</v>
      </c>
      <c r="B75" s="2">
        <v>377759.1971464394</v>
      </c>
      <c r="C75" s="2">
        <v>371348.21604353207</v>
      </c>
      <c r="D75" s="2">
        <v>360702.53899307118</v>
      </c>
      <c r="E75" s="2">
        <v>363667.37813846889</v>
      </c>
      <c r="F75" s="2">
        <v>350283.4703630911</v>
      </c>
      <c r="G75" s="2">
        <v>334066.74285101966</v>
      </c>
      <c r="H75" s="2">
        <v>324944.1965527971</v>
      </c>
      <c r="I75" s="2">
        <v>317197.17151390132</v>
      </c>
      <c r="J75" s="2">
        <v>303866.10643383343</v>
      </c>
      <c r="K75" s="2">
        <v>293447.25570109044</v>
      </c>
      <c r="L75" s="2">
        <v>292969.25526602578</v>
      </c>
      <c r="M75" s="2">
        <v>283825.66152129247</v>
      </c>
      <c r="N75" s="2">
        <v>270546.48166363395</v>
      </c>
      <c r="O75" s="2">
        <v>270278.15680915362</v>
      </c>
      <c r="P75" s="2">
        <v>264958.70995576167</v>
      </c>
      <c r="Q75" s="2">
        <v>257896.36838586885</v>
      </c>
      <c r="R75" s="2">
        <v>257944.25379365729</v>
      </c>
      <c r="S75" s="2">
        <v>258534.65564074813</v>
      </c>
      <c r="T75" s="2">
        <v>265915.4903513894</v>
      </c>
      <c r="U75" s="2">
        <v>264291.58569213725</v>
      </c>
      <c r="V75" s="2">
        <v>251519.3381653621</v>
      </c>
      <c r="W75" s="8">
        <f>INDEX(전체모델결과!$A$2:$I$910,MATCH(GLM2차!$A75&amp;"_"&amp;GLM2차!W$3,전체모델결과!$A$2:$A$910,0),8)</f>
        <v>252057.20254934463</v>
      </c>
      <c r="X75" s="8">
        <f>INDEX(전체모델결과!$A$2:$I$910,MATCH(GLM2차!$A75&amp;"_"&amp;GLM2차!X$3,전체모델결과!$A$2:$A$910,0),8)</f>
        <v>251199.87438363009</v>
      </c>
      <c r="Y75" s="8">
        <f>INDEX(전체모델결과!$A$2:$I$910,MATCH(GLM2차!$A75&amp;"_"&amp;GLM2차!Y$3,전체모델결과!$A$2:$A$910,0),8)</f>
        <v>250741.42849559631</v>
      </c>
      <c r="Z75" s="8">
        <f>INDEX(전체모델결과!$A$2:$I$910,MATCH(GLM2차!$A75&amp;"_"&amp;GLM2차!Z$3,전체모델결과!$A$2:$A$910,0),8)</f>
        <v>250679.68801046896</v>
      </c>
      <c r="AA75" s="8">
        <f>INDEX(전체모델결과!$A$2:$I$910,MATCH(GLM2차!$A75&amp;"_"&amp;GLM2차!AA$3,전체모델결과!$A$2:$A$910,0),8)</f>
        <v>251014.35996344779</v>
      </c>
      <c r="AB75" s="8">
        <f>INDEX(전체모델결과!$A$2:$I$910,MATCH(GLM2차!$A75&amp;"_"&amp;GLM2차!AB$3,전체모델결과!$A$2:$A$910,0),8)</f>
        <v>251747.03298226043</v>
      </c>
      <c r="AC75" s="8">
        <f>INDEX(전체모델결과!$A$2:$I$910,MATCH(GLM2차!$A75&amp;"_"&amp;GLM2차!AC$3,전체모델결과!$A$2:$A$910,0),8)</f>
        <v>252881.18986189427</v>
      </c>
      <c r="AD75" s="8">
        <f>INDEX(전체모델결과!$A$2:$I$910,MATCH(GLM2차!$A75&amp;"_"&amp;GLM2차!AD$3,전체모델결과!$A$2:$A$910,0),8)</f>
        <v>254422.23517196154</v>
      </c>
      <c r="AE75" s="8">
        <f>INDEX(전체모델결과!$A$2:$I$910,MATCH(GLM2차!$A75&amp;"_"&amp;GLM2차!AE$3,전체모델결과!$A$2:$A$910,0),8)</f>
        <v>256377.53820253786</v>
      </c>
      <c r="AG75" s="3">
        <f>(W75-실제값!W75)^2</f>
        <v>4106478.1527611474</v>
      </c>
      <c r="AH75" s="3">
        <f>(X75-실제값!X75)^2</f>
        <v>8474549.5299492143</v>
      </c>
      <c r="AI75" s="3">
        <f>(Y75-실제값!Y75)^2</f>
        <v>497356221.94538766</v>
      </c>
      <c r="AJ75" s="3">
        <f>(Z75-실제값!Z75)^2</f>
        <v>235343236.92427689</v>
      </c>
      <c r="AK75" s="3">
        <f>(AA75-실제값!AA75)^2</f>
        <v>14915326.454394227</v>
      </c>
      <c r="AL75" s="3">
        <f>(AB75-실제값!AB75)^2</f>
        <v>8259323.4657675643</v>
      </c>
      <c r="AM75" s="3">
        <f>(AC75-실제값!AC75)^2</f>
        <v>1306539.597481841</v>
      </c>
      <c r="AN75" s="3">
        <f>(AD75-실제값!AD75)^2</f>
        <v>19941621.758835118</v>
      </c>
    </row>
    <row r="76" spans="1:40" x14ac:dyDescent="0.3">
      <c r="A76" s="1">
        <v>72</v>
      </c>
      <c r="B76" s="2">
        <v>396335.86089576263</v>
      </c>
      <c r="C76" s="2">
        <v>398947.91102320241</v>
      </c>
      <c r="D76" s="2">
        <v>393648.85139483825</v>
      </c>
      <c r="E76" s="2">
        <v>388749.36665192782</v>
      </c>
      <c r="F76" s="2">
        <v>392149.47966115049</v>
      </c>
      <c r="G76" s="2">
        <v>375347.66874518484</v>
      </c>
      <c r="H76" s="2">
        <v>355319.69629333558</v>
      </c>
      <c r="I76" s="2">
        <v>344897.86876140698</v>
      </c>
      <c r="J76" s="2">
        <v>336249.11492297886</v>
      </c>
      <c r="K76" s="2">
        <v>318513.72825115058</v>
      </c>
      <c r="L76" s="2">
        <v>319520.51646987314</v>
      </c>
      <c r="M76" s="2">
        <v>305857.99465374852</v>
      </c>
      <c r="N76" s="2">
        <v>303911.74226876575</v>
      </c>
      <c r="O76" s="2">
        <v>296642.92110008228</v>
      </c>
      <c r="P76" s="2">
        <v>287735.79277912737</v>
      </c>
      <c r="Q76" s="2">
        <v>289055.88567027304</v>
      </c>
      <c r="R76" s="2">
        <v>282249.39402506343</v>
      </c>
      <c r="S76" s="2">
        <v>278277.63751375797</v>
      </c>
      <c r="T76" s="2">
        <v>281440.23572797858</v>
      </c>
      <c r="U76" s="2">
        <v>287202.12161409768</v>
      </c>
      <c r="V76" s="2">
        <v>287962.25075819565</v>
      </c>
      <c r="W76" s="8">
        <f>INDEX(전체모델결과!$A$2:$I$910,MATCH(GLM2차!$A76&amp;"_"&amp;GLM2차!W$3,전체모델결과!$A$2:$A$910,0),8)</f>
        <v>274367.08252161258</v>
      </c>
      <c r="X76" s="8">
        <f>INDEX(전체모델결과!$A$2:$I$910,MATCH(GLM2차!$A76&amp;"_"&amp;GLM2차!X$3,전체모델결과!$A$2:$A$910,0),8)</f>
        <v>272665.1601526264</v>
      </c>
      <c r="Y76" s="8">
        <f>INDEX(전체모델결과!$A$2:$I$910,MATCH(GLM2차!$A76&amp;"_"&amp;GLM2차!Y$3,전체모델결과!$A$2:$A$910,0),8)</f>
        <v>271316.21170125029</v>
      </c>
      <c r="Z76" s="8">
        <f>INDEX(전체모델결과!$A$2:$I$910,MATCH(GLM2차!$A76&amp;"_"&amp;GLM2차!Z$3,전체모델결과!$A$2:$A$910,0),8)</f>
        <v>270315.09013833606</v>
      </c>
      <c r="AA76" s="8">
        <f>INDEX(전체모델결과!$A$2:$I$910,MATCH(GLM2차!$A76&amp;"_"&amp;GLM2차!AA$3,전체모델결과!$A$2:$A$910,0),8)</f>
        <v>269657.9865558992</v>
      </c>
      <c r="AB76" s="8">
        <f>INDEX(전체모델결과!$A$2:$I$910,MATCH(GLM2차!$A76&amp;"_"&amp;GLM2차!AB$3,전체모델결과!$A$2:$A$910,0),8)</f>
        <v>269342.40600522334</v>
      </c>
      <c r="AC76" s="8">
        <f>INDEX(전체모델결과!$A$2:$I$910,MATCH(GLM2차!$A76&amp;"_"&amp;GLM2차!AC$3,전체모델결과!$A$2:$A$910,0),8)</f>
        <v>269367.15169996762</v>
      </c>
      <c r="AD76" s="8">
        <f>INDEX(전체모델결과!$A$2:$I$910,MATCH(GLM2차!$A76&amp;"_"&amp;GLM2차!AD$3,전체모델결과!$A$2:$A$910,0),8)</f>
        <v>269732.31745047309</v>
      </c>
      <c r="AE76" s="8">
        <f>INDEX(전체모델결과!$A$2:$I$910,MATCH(GLM2차!$A76&amp;"_"&amp;GLM2차!AE$3,전체모델결과!$A$2:$A$910,0),8)</f>
        <v>270439.28825525823</v>
      </c>
      <c r="AG76" s="3">
        <f>(W76-실제값!W76)^2</f>
        <v>35519713.144249126</v>
      </c>
      <c r="AH76" s="3">
        <f>(X76-실제값!X76)^2</f>
        <v>20507586.958948173</v>
      </c>
      <c r="AI76" s="3">
        <f>(Y76-실제값!Y76)^2</f>
        <v>9328878.377824178</v>
      </c>
      <c r="AJ76" s="3">
        <f>(Z76-실제값!Z76)^2</f>
        <v>437555179.23863631</v>
      </c>
      <c r="AK76" s="3">
        <f>(AA76-실제값!AA76)^2</f>
        <v>86576090.474525854</v>
      </c>
      <c r="AL76" s="3">
        <f>(AB76-실제값!AB76)^2</f>
        <v>6025545.8264780324</v>
      </c>
      <c r="AM76" s="3">
        <f>(AC76-실제값!AC76)^2</f>
        <v>229347.4466018019</v>
      </c>
      <c r="AN76" s="3">
        <f>(AD76-실제값!AD76)^2</f>
        <v>1411564.3663062297</v>
      </c>
    </row>
    <row r="77" spans="1:40" x14ac:dyDescent="0.3">
      <c r="A77" s="1">
        <v>73</v>
      </c>
      <c r="B77" s="2">
        <v>433798.58750424493</v>
      </c>
      <c r="C77" s="2">
        <v>421005.34631656081</v>
      </c>
      <c r="D77" s="2">
        <v>422686.83068617643</v>
      </c>
      <c r="E77" s="2">
        <v>414485.22545910452</v>
      </c>
      <c r="F77" s="2">
        <v>413671.26296817913</v>
      </c>
      <c r="G77" s="2">
        <v>403172.32840437797</v>
      </c>
      <c r="H77" s="2">
        <v>394987.35210488085</v>
      </c>
      <c r="I77" s="2">
        <v>381711.90951310599</v>
      </c>
      <c r="J77" s="2">
        <v>371682.96312805428</v>
      </c>
      <c r="K77" s="2">
        <v>347304.75347118697</v>
      </c>
      <c r="L77" s="2">
        <v>353857.41127564874</v>
      </c>
      <c r="M77" s="2">
        <v>334484.21110540058</v>
      </c>
      <c r="N77" s="2">
        <v>328505.11719678459</v>
      </c>
      <c r="O77" s="2">
        <v>332840.83012127667</v>
      </c>
      <c r="P77" s="2">
        <v>310160.41900473076</v>
      </c>
      <c r="Q77" s="2">
        <v>309294.06549077196</v>
      </c>
      <c r="R77" s="2">
        <v>313028.50126096437</v>
      </c>
      <c r="S77" s="2">
        <v>301604.48468533822</v>
      </c>
      <c r="T77" s="2">
        <v>302702.39854440914</v>
      </c>
      <c r="U77" s="2">
        <v>306130.78693650296</v>
      </c>
      <c r="V77" s="2">
        <v>312368.16526361997</v>
      </c>
      <c r="W77" s="8">
        <f>INDEX(전체모델결과!$A$2:$I$910,MATCH(GLM2차!$A77&amp;"_"&amp;GLM2차!W$3,전체모델결과!$A$2:$A$910,0),8)</f>
        <v>293190.34220054158</v>
      </c>
      <c r="X77" s="8">
        <f>INDEX(전체모델결과!$A$2:$I$910,MATCH(GLM2차!$A77&amp;"_"&amp;GLM2차!X$3,전체모델결과!$A$2:$A$910,0),8)</f>
        <v>289897.55310826411</v>
      </c>
      <c r="Y77" s="8">
        <f>INDEX(전체모델결과!$A$2:$I$910,MATCH(GLM2차!$A77&amp;"_"&amp;GLM2차!Y$3,전체모델결과!$A$2:$A$910,0),8)</f>
        <v>286868.10178096674</v>
      </c>
      <c r="Z77" s="8">
        <f>INDEX(전체모델결과!$A$2:$I$910,MATCH(GLM2차!$A77&amp;"_"&amp;GLM2차!Z$3,전체모델결과!$A$2:$A$910,0),8)</f>
        <v>284094.47669157624</v>
      </c>
      <c r="AA77" s="8">
        <f>INDEX(전체모델결과!$A$2:$I$910,MATCH(GLM2차!$A77&amp;"_"&amp;GLM2차!AA$3,전체모델결과!$A$2:$A$910,0),8)</f>
        <v>281569.84494264465</v>
      </c>
      <c r="AB77" s="8">
        <f>INDEX(전체모델결과!$A$2:$I$910,MATCH(GLM2차!$A77&amp;"_"&amp;GLM2차!AB$3,전체모델결과!$A$2:$A$910,0),8)</f>
        <v>279288.02421891043</v>
      </c>
      <c r="AC77" s="8">
        <f>INDEX(전체모델결과!$A$2:$I$910,MATCH(GLM2차!$A77&amp;"_"&amp;GLM2차!AC$3,전체모델결과!$A$2:$A$910,0),8)</f>
        <v>277243.45755946817</v>
      </c>
      <c r="AD77" s="8">
        <f>INDEX(전체모델결과!$A$2:$I$910,MATCH(GLM2차!$A77&amp;"_"&amp;GLM2차!AD$3,전체모델결과!$A$2:$A$910,0),8)</f>
        <v>275431.19080421719</v>
      </c>
      <c r="AE77" s="8">
        <f>INDEX(전체모델결과!$A$2:$I$910,MATCH(GLM2차!$A77&amp;"_"&amp;GLM2차!AE$3,전체모델결과!$A$2:$A$910,0),8)</f>
        <v>273846.85258380487</v>
      </c>
      <c r="AG77" s="3">
        <f>(W77-실제값!W77)^2</f>
        <v>305073726.16354692</v>
      </c>
      <c r="AH77" s="3">
        <f>(X77-실제값!X77)^2</f>
        <v>4089432.0309829172</v>
      </c>
      <c r="AI77" s="3">
        <f>(Y77-실제값!Y77)^2</f>
        <v>22878506.438591283</v>
      </c>
      <c r="AJ77" s="3">
        <f>(Z77-실제값!Z77)^2</f>
        <v>90795313.157702982</v>
      </c>
      <c r="AK77" s="3">
        <f>(AA77-실제값!AA77)^2</f>
        <v>1457566642.4418855</v>
      </c>
      <c r="AL77" s="3">
        <f>(AB77-실제값!AB77)^2</f>
        <v>5848591.4492623648</v>
      </c>
      <c r="AM77" s="3">
        <f>(AC77-실제값!AC77)^2</f>
        <v>154656446.02274534</v>
      </c>
      <c r="AN77" s="3">
        <f>(AD77-실제값!AD77)^2</f>
        <v>132641534.2953711</v>
      </c>
    </row>
    <row r="78" spans="1:40" x14ac:dyDescent="0.3">
      <c r="A78" s="1">
        <v>74</v>
      </c>
      <c r="B78" s="2">
        <v>480336.36509771581</v>
      </c>
      <c r="C78" s="2">
        <v>459664.47304336395</v>
      </c>
      <c r="D78" s="2">
        <v>446813.89810274035</v>
      </c>
      <c r="E78" s="2">
        <v>455486.08250445785</v>
      </c>
      <c r="F78" s="2">
        <v>446281.61283269676</v>
      </c>
      <c r="G78" s="2">
        <v>433028.19427386514</v>
      </c>
      <c r="H78" s="2">
        <v>427387.45579113567</v>
      </c>
      <c r="I78" s="2">
        <v>418674.09345069813</v>
      </c>
      <c r="J78" s="2">
        <v>399443.96521466173</v>
      </c>
      <c r="K78" s="2">
        <v>383943.0366640751</v>
      </c>
      <c r="L78" s="2">
        <v>375800.18599225843</v>
      </c>
      <c r="M78" s="2">
        <v>366334.07751381822</v>
      </c>
      <c r="N78" s="2">
        <v>355618.47920299351</v>
      </c>
      <c r="O78" s="2">
        <v>356380.82931698929</v>
      </c>
      <c r="P78" s="2">
        <v>348020.85318502615</v>
      </c>
      <c r="Q78" s="2">
        <v>337788.4922005444</v>
      </c>
      <c r="R78" s="2">
        <v>334084.15401930548</v>
      </c>
      <c r="S78" s="2">
        <v>333729.97319780738</v>
      </c>
      <c r="T78" s="2">
        <v>330634.49958258052</v>
      </c>
      <c r="U78" s="2">
        <v>328020.40013333323</v>
      </c>
      <c r="V78" s="2">
        <v>333014.83670849964</v>
      </c>
      <c r="W78" s="8">
        <f>INDEX(전체모델결과!$A$2:$I$910,MATCH(GLM2차!$A78&amp;"_"&amp;GLM2차!W$3,전체모델결과!$A$2:$A$910,0),8)</f>
        <v>317253.70414722856</v>
      </c>
      <c r="X78" s="8">
        <f>INDEX(전체모델결과!$A$2:$I$910,MATCH(GLM2차!$A78&amp;"_"&amp;GLM2차!X$3,전체모델결과!$A$2:$A$910,0),8)</f>
        <v>313571.25966485654</v>
      </c>
      <c r="Y78" s="8">
        <f>INDEX(전체모델결과!$A$2:$I$910,MATCH(GLM2차!$A78&amp;"_"&amp;GLM2차!Y$3,전체모델결과!$A$2:$A$910,0),8)</f>
        <v>310171.50660454639</v>
      </c>
      <c r="Z78" s="8">
        <f>INDEX(전체모델결과!$A$2:$I$910,MATCH(GLM2차!$A78&amp;"_"&amp;GLM2차!Z$3,전체모델결과!$A$2:$A$910,0),8)</f>
        <v>307046.14438761881</v>
      </c>
      <c r="AA78" s="8">
        <f>INDEX(전체모델결과!$A$2:$I$910,MATCH(GLM2차!$A78&amp;"_"&amp;GLM2차!AA$3,전체모델결과!$A$2:$A$910,0),8)</f>
        <v>304187.59326993598</v>
      </c>
      <c r="AB78" s="8">
        <f>INDEX(전체모델결과!$A$2:$I$910,MATCH(GLM2차!$A78&amp;"_"&amp;GLM2차!AB$3,전체모델결과!$A$2:$A$910,0),8)</f>
        <v>301588.96371712169</v>
      </c>
      <c r="AC78" s="8">
        <f>INDEX(전체모델결과!$A$2:$I$910,MATCH(GLM2차!$A78&amp;"_"&amp;GLM2차!AC$3,전체모델결과!$A$2:$A$910,0),8)</f>
        <v>299244.0287382041</v>
      </c>
      <c r="AD78" s="8">
        <f>INDEX(전체모델결과!$A$2:$I$910,MATCH(GLM2차!$A78&amp;"_"&amp;GLM2차!AD$3,전체모델결과!$A$2:$A$910,0),8)</f>
        <v>297147.19901774253</v>
      </c>
      <c r="AE78" s="8">
        <f>INDEX(전체모델결과!$A$2:$I$910,MATCH(GLM2차!$A78&amp;"_"&amp;GLM2차!AE$3,전체모델결과!$A$2:$A$910,0),8)</f>
        <v>295293.50071307004</v>
      </c>
      <c r="AG78" s="3">
        <f>(W78-실제값!W78)^2</f>
        <v>407227782.0750978</v>
      </c>
      <c r="AH78" s="3">
        <f>(X78-실제값!X78)^2</f>
        <v>764921053.93377459</v>
      </c>
      <c r="AI78" s="3">
        <f>(Y78-실제값!Y78)^2</f>
        <v>42732303.937604696</v>
      </c>
      <c r="AJ78" s="3">
        <f>(Z78-실제값!Z78)^2</f>
        <v>20508965.329069719</v>
      </c>
      <c r="AK78" s="3">
        <f>(AA78-실제값!AA78)^2</f>
        <v>902969066.45540214</v>
      </c>
      <c r="AL78" s="3">
        <f>(AB78-실제값!AB78)^2</f>
        <v>2399754029.4156771</v>
      </c>
      <c r="AM78" s="3">
        <f>(AC78-실제값!AC78)^2</f>
        <v>785899.49085523491</v>
      </c>
      <c r="AN78" s="3">
        <f>(AD78-실제값!AD78)^2</f>
        <v>211072161.39884019</v>
      </c>
    </row>
    <row r="79" spans="1:40" x14ac:dyDescent="0.3">
      <c r="A79" s="1">
        <v>75</v>
      </c>
      <c r="B79" s="2">
        <v>532144.55469575385</v>
      </c>
      <c r="C79" s="2">
        <v>509527.29658479779</v>
      </c>
      <c r="D79" s="2">
        <v>493591.37314254121</v>
      </c>
      <c r="E79" s="2">
        <v>484604.64712556452</v>
      </c>
      <c r="F79" s="2">
        <v>491946.29652078147</v>
      </c>
      <c r="G79" s="2">
        <v>476568.54879663908</v>
      </c>
      <c r="H79" s="2">
        <v>465265.77133409609</v>
      </c>
      <c r="I79" s="2">
        <v>461197.23541344277</v>
      </c>
      <c r="J79" s="2">
        <v>453052.42868382903</v>
      </c>
      <c r="K79" s="2">
        <v>425522.92535773414</v>
      </c>
      <c r="L79" s="2">
        <v>419521.22598337167</v>
      </c>
      <c r="M79" s="2">
        <v>400114.49741940474</v>
      </c>
      <c r="N79" s="2">
        <v>396273.08122428023</v>
      </c>
      <c r="O79" s="2">
        <v>394348.10821517563</v>
      </c>
      <c r="P79" s="2">
        <v>378232.18532627367</v>
      </c>
      <c r="Q79" s="2">
        <v>384371.87438504718</v>
      </c>
      <c r="R79" s="2">
        <v>366061.81632374111</v>
      </c>
      <c r="S79" s="2">
        <v>360420.58935627161</v>
      </c>
      <c r="T79" s="2">
        <v>365390.64806975372</v>
      </c>
      <c r="U79" s="2">
        <v>360980.17341840576</v>
      </c>
      <c r="V79" s="2">
        <v>362185.52207084588</v>
      </c>
      <c r="W79" s="8">
        <f>INDEX(전체모델결과!$A$2:$I$910,MATCH(GLM2차!$A79&amp;"_"&amp;GLM2차!W$3,전체모델결과!$A$2:$A$910,0),8)</f>
        <v>346480.1768539116</v>
      </c>
      <c r="X79" s="8">
        <f>INDEX(전체모델결과!$A$2:$I$910,MATCH(GLM2차!$A79&amp;"_"&amp;GLM2차!X$3,전체모델결과!$A$2:$A$910,0),8)</f>
        <v>341673.2126882007</v>
      </c>
      <c r="Y79" s="8">
        <f>INDEX(전체모델결과!$A$2:$I$910,MATCH(GLM2차!$A79&amp;"_"&amp;GLM2차!Y$3,전체모델결과!$A$2:$A$910,0),8)</f>
        <v>337128.60474521987</v>
      </c>
      <c r="Z79" s="8">
        <f>INDEX(전체모델결과!$A$2:$I$910,MATCH(GLM2차!$A79&amp;"_"&amp;GLM2차!Z$3,전체모델결과!$A$2:$A$910,0),8)</f>
        <v>332837.6201722995</v>
      </c>
      <c r="AA79" s="8">
        <f>INDEX(전체모델결과!$A$2:$I$910,MATCH(GLM2차!$A79&amp;"_"&amp;GLM2차!AA$3,전체모델결과!$A$2:$A$910,0),8)</f>
        <v>328792.07878437598</v>
      </c>
      <c r="AB79" s="8">
        <f>INDEX(전체모델결과!$A$2:$I$910,MATCH(GLM2차!$A79&amp;"_"&amp;GLM2차!AB$3,전체모델결과!$A$2:$A$910,0),8)</f>
        <v>324984.32714418718</v>
      </c>
      <c r="AC79" s="8">
        <f>INDEX(전체모델결과!$A$2:$I$910,MATCH(GLM2차!$A79&amp;"_"&amp;GLM2차!AC$3,전체모델결과!$A$2:$A$910,0),8)</f>
        <v>321407.21448698896</v>
      </c>
      <c r="AD79" s="8">
        <f>INDEX(전체모델결과!$A$2:$I$910,MATCH(GLM2차!$A79&amp;"_"&amp;GLM2차!AD$3,전체모델결과!$A$2:$A$910,0),8)</f>
        <v>318054.07038052415</v>
      </c>
      <c r="AE79" s="8">
        <f>INDEX(전체모델결과!$A$2:$I$910,MATCH(GLM2차!$A79&amp;"_"&amp;GLM2차!AE$3,전체모델결과!$A$2:$A$910,0),8)</f>
        <v>314918.68402635038</v>
      </c>
      <c r="AG79" s="3">
        <f>(W79-실제값!W79)^2</f>
        <v>358468177.51730353</v>
      </c>
      <c r="AH79" s="3">
        <f>(X79-실제값!X79)^2</f>
        <v>504927157.84931833</v>
      </c>
      <c r="AI79" s="3">
        <f>(Y79-실제값!Y79)^2</f>
        <v>1089476948.548285</v>
      </c>
      <c r="AJ79" s="3">
        <f>(Z79-실제값!Z79)^2</f>
        <v>42392053.834969342</v>
      </c>
      <c r="AK79" s="3">
        <f>(AA79-실제값!AA79)^2</f>
        <v>395630994.07766831</v>
      </c>
      <c r="AL79" s="3">
        <f>(AB79-실제값!AB79)^2</f>
        <v>1640069503.7857454</v>
      </c>
      <c r="AM79" s="3">
        <f>(AC79-실제값!AC79)^2</f>
        <v>3773506673.0672221</v>
      </c>
      <c r="AN79" s="3">
        <f>(AD79-실제값!AD79)^2</f>
        <v>41717192.684525654</v>
      </c>
    </row>
    <row r="80" spans="1:40" x14ac:dyDescent="0.3">
      <c r="A80" s="1">
        <v>76</v>
      </c>
      <c r="B80" s="2">
        <v>560656.16365169326</v>
      </c>
      <c r="C80" s="2">
        <v>575107.96165233944</v>
      </c>
      <c r="D80" s="2">
        <v>549804.22452846041</v>
      </c>
      <c r="E80" s="2">
        <v>535990.51708365662</v>
      </c>
      <c r="F80" s="2">
        <v>524412.77473152988</v>
      </c>
      <c r="G80" s="2">
        <v>522355.50693634868</v>
      </c>
      <c r="H80" s="2">
        <v>512752.99873945606</v>
      </c>
      <c r="I80" s="2">
        <v>499213.94559589319</v>
      </c>
      <c r="J80" s="2">
        <v>493332.0745069242</v>
      </c>
      <c r="K80" s="2">
        <v>464394.61232136085</v>
      </c>
      <c r="L80" s="2">
        <v>448741.62682611565</v>
      </c>
      <c r="M80" s="2">
        <v>446783.34283555381</v>
      </c>
      <c r="N80" s="2">
        <v>422540.36350320274</v>
      </c>
      <c r="O80" s="2">
        <v>422193.65089633898</v>
      </c>
      <c r="P80" s="2">
        <v>406151.31925539277</v>
      </c>
      <c r="Q80" s="2">
        <v>409840.55601589882</v>
      </c>
      <c r="R80" s="2">
        <v>415900.0147443302</v>
      </c>
      <c r="S80" s="2">
        <v>393951.97461821715</v>
      </c>
      <c r="T80" s="2">
        <v>395691.79953633365</v>
      </c>
      <c r="U80" s="2">
        <v>397551.48879546026</v>
      </c>
      <c r="V80" s="2">
        <v>394694.86621944734</v>
      </c>
      <c r="W80" s="8">
        <f>INDEX(전체모델결과!$A$2:$I$910,MATCH(GLM2차!$A80&amp;"_"&amp;GLM2차!W$3,전체모델결과!$A$2:$A$910,0),8)</f>
        <v>379506.87875993329</v>
      </c>
      <c r="X80" s="8">
        <f>INDEX(전체모델결과!$A$2:$I$910,MATCH(GLM2차!$A80&amp;"_"&amp;GLM2차!X$3,전체모델결과!$A$2:$A$910,0),8)</f>
        <v>374826.11943685444</v>
      </c>
      <c r="Y80" s="8">
        <f>INDEX(전체모델결과!$A$2:$I$910,MATCH(GLM2차!$A80&amp;"_"&amp;GLM2차!Y$3,전체모델결과!$A$2:$A$910,0),8)</f>
        <v>370472.54497106309</v>
      </c>
      <c r="Z80" s="8">
        <f>INDEX(전체모델결과!$A$2:$I$910,MATCH(GLM2차!$A80&amp;"_"&amp;GLM2차!Z$3,전체모델결과!$A$2:$A$910,0),8)</f>
        <v>366436.05441973405</v>
      </c>
      <c r="AA80" s="8">
        <f>INDEX(전체모델결과!$A$2:$I$910,MATCH(GLM2차!$A80&amp;"_"&amp;GLM2차!AA$3,전체모델결과!$A$2:$A$910,0),8)</f>
        <v>362707.34905865183</v>
      </c>
      <c r="AB80" s="8">
        <f>INDEX(전체모델결과!$A$2:$I$910,MATCH(GLM2차!$A80&amp;"_"&amp;GLM2차!AB$3,전체모델결과!$A$2:$A$910,0),8)</f>
        <v>359277.89670866489</v>
      </c>
      <c r="AC80" s="8">
        <f>INDEX(전체모델결과!$A$2:$I$910,MATCH(GLM2차!$A80&amp;"_"&amp;GLM2차!AC$3,전체모델결과!$A$2:$A$910,0),8)</f>
        <v>356139.89921677014</v>
      </c>
      <c r="AD80" s="8">
        <f>INDEX(전체모델결과!$A$2:$I$910,MATCH(GLM2차!$A80&amp;"_"&amp;GLM2차!AD$3,전체모델결과!$A$2:$A$910,0),8)</f>
        <v>353286.26291242411</v>
      </c>
      <c r="AE80" s="8">
        <f>INDEX(전체모델결과!$A$2:$I$910,MATCH(GLM2차!$A80&amp;"_"&amp;GLM2차!AE$3,전체모델결과!$A$2:$A$910,0),8)</f>
        <v>350710.57188781322</v>
      </c>
      <c r="AG80" s="3">
        <f>(W80-실제값!W80)^2</f>
        <v>119016764.73726575</v>
      </c>
      <c r="AH80" s="3">
        <f>(X80-실제값!X80)^2</f>
        <v>320000292.67209876</v>
      </c>
      <c r="AI80" s="3">
        <f>(Y80-실제값!Y80)^2</f>
        <v>851881978.18384528</v>
      </c>
      <c r="AJ80" s="3">
        <f>(Z80-실제값!Z80)^2</f>
        <v>839672691.90219367</v>
      </c>
      <c r="AK80" s="3">
        <f>(AA80-실제값!AA80)^2</f>
        <v>367957005.66531539</v>
      </c>
      <c r="AL80" s="3">
        <f>(AB80-실제값!AB80)^2</f>
        <v>477382291.87514269</v>
      </c>
      <c r="AM80" s="3">
        <f>(AC80-실제값!AC80)^2</f>
        <v>1646926644.034157</v>
      </c>
      <c r="AN80" s="3">
        <f>(AD80-실제값!AD80)^2</f>
        <v>2938135996.028419</v>
      </c>
    </row>
    <row r="81" spans="1:40" x14ac:dyDescent="0.3">
      <c r="A81" s="1">
        <v>77</v>
      </c>
      <c r="B81" s="2">
        <v>629432.82494567847</v>
      </c>
      <c r="C81" s="2">
        <v>603298.29289462918</v>
      </c>
      <c r="D81" s="2">
        <v>618472.73778075492</v>
      </c>
      <c r="E81" s="2">
        <v>590088.33284891932</v>
      </c>
      <c r="F81" s="2">
        <v>582009.27307864442</v>
      </c>
      <c r="G81" s="2">
        <v>564467.65657481668</v>
      </c>
      <c r="H81" s="2">
        <v>563065.29364075069</v>
      </c>
      <c r="I81" s="2">
        <v>550352.23817896005</v>
      </c>
      <c r="J81" s="2">
        <v>530151.85182000301</v>
      </c>
      <c r="K81" s="2">
        <v>514996.57449046837</v>
      </c>
      <c r="L81" s="2">
        <v>510383.76510816906</v>
      </c>
      <c r="M81" s="2">
        <v>483586.98812452401</v>
      </c>
      <c r="N81" s="2">
        <v>472654.71515739447</v>
      </c>
      <c r="O81" s="2">
        <v>465478.77280929446</v>
      </c>
      <c r="P81" s="2">
        <v>452202.21052964573</v>
      </c>
      <c r="Q81" s="2">
        <v>448625.51338297396</v>
      </c>
      <c r="R81" s="2">
        <v>441200.17035840161</v>
      </c>
      <c r="S81" s="2">
        <v>448251.86616033624</v>
      </c>
      <c r="T81" s="2">
        <v>438899.16755830433</v>
      </c>
      <c r="U81" s="2">
        <v>434078.7033859574</v>
      </c>
      <c r="V81" s="2">
        <v>438945.93324176082</v>
      </c>
      <c r="W81" s="8">
        <f>INDEX(전체모델결과!$A$2:$I$910,MATCH(GLM2차!$A81&amp;"_"&amp;GLM2차!W$3,전체모델결과!$A$2:$A$910,0),8)</f>
        <v>419914.95348928787</v>
      </c>
      <c r="X81" s="8">
        <f>INDEX(전체모델결과!$A$2:$I$910,MATCH(GLM2차!$A81&amp;"_"&amp;GLM2차!X$3,전체모델결과!$A$2:$A$910,0),8)</f>
        <v>414955.84416607203</v>
      </c>
      <c r="Y81" s="8">
        <f>INDEX(전체모델결과!$A$2:$I$910,MATCH(GLM2차!$A81&amp;"_"&amp;GLM2차!Y$3,전체모델결과!$A$2:$A$910,0),8)</f>
        <v>410359.20286666538</v>
      </c>
      <c r="Z81" s="8">
        <f>INDEX(전체모델결과!$A$2:$I$910,MATCH(GLM2차!$A81&amp;"_"&amp;GLM2차!Z$3,전체모델결과!$A$2:$A$910,0),8)</f>
        <v>406114.23875155242</v>
      </c>
      <c r="AA81" s="8">
        <f>INDEX(전체모델결과!$A$2:$I$910,MATCH(GLM2차!$A81&amp;"_"&amp;GLM2차!AA$3,전체모델결과!$A$2:$A$910,0),8)</f>
        <v>402211.05434513168</v>
      </c>
      <c r="AB81" s="8">
        <f>INDEX(전체모델결과!$A$2:$I$910,MATCH(GLM2차!$A81&amp;"_"&amp;GLM2차!AB$3,전체모델결과!$A$2:$A$910,0),8)</f>
        <v>398640.6070979262</v>
      </c>
      <c r="AC81" s="8">
        <f>INDEX(전체모델결과!$A$2:$I$910,MATCH(GLM2차!$A81&amp;"_"&amp;GLM2차!AC$3,전체모델결과!$A$2:$A$910,0),8)</f>
        <v>395394.67448487558</v>
      </c>
      <c r="AD81" s="8">
        <f>INDEX(전체모델결과!$A$2:$I$910,MATCH(GLM2차!$A81&amp;"_"&amp;GLM2차!AD$3,전체모델결과!$A$2:$A$910,0),8)</f>
        <v>392465.82245319331</v>
      </c>
      <c r="AE81" s="8">
        <f>INDEX(전체모델결과!$A$2:$I$910,MATCH(GLM2차!$A81&amp;"_"&amp;GLM2차!AE$3,전체모델결과!$A$2:$A$910,0),8)</f>
        <v>389847.37704749778</v>
      </c>
      <c r="AG81" s="3">
        <f>(W81-실제값!W81)^2</f>
        <v>62599953.540779494</v>
      </c>
      <c r="AH81" s="3">
        <f>(X81-실제값!X81)^2</f>
        <v>153770100.52988601</v>
      </c>
      <c r="AI81" s="3">
        <f>(Y81-실제값!Y81)^2</f>
        <v>538211319.60249424</v>
      </c>
      <c r="AJ81" s="3">
        <f>(Z81-실제값!Z81)^2</f>
        <v>552524519.59352052</v>
      </c>
      <c r="AK81" s="3">
        <f>(AA81-실제값!AA81)^2</f>
        <v>2552460159.3127332</v>
      </c>
      <c r="AL81" s="3">
        <f>(AB81-실제값!AB81)^2</f>
        <v>157093341.55681583</v>
      </c>
      <c r="AM81" s="3">
        <f>(AC81-실제값!AC81)^2</f>
        <v>639303390.77161229</v>
      </c>
      <c r="AN81" s="3">
        <f>(AD81-실제값!AD81)^2</f>
        <v>1218081373.6068168</v>
      </c>
    </row>
    <row r="82" spans="1:40" x14ac:dyDescent="0.3">
      <c r="A82" s="1">
        <v>78</v>
      </c>
      <c r="B82" s="2">
        <v>669864.56047386245</v>
      </c>
      <c r="C82" s="2">
        <v>678092.77151518024</v>
      </c>
      <c r="D82" s="2">
        <v>648743.06592183921</v>
      </c>
      <c r="E82" s="2">
        <v>667705.52128284064</v>
      </c>
      <c r="F82" s="2">
        <v>652155.41782510816</v>
      </c>
      <c r="G82" s="2">
        <v>625035.21566092595</v>
      </c>
      <c r="H82" s="2">
        <v>605732.73889718938</v>
      </c>
      <c r="I82" s="2">
        <v>605747.60792856524</v>
      </c>
      <c r="J82" s="2">
        <v>585952.73656360584</v>
      </c>
      <c r="K82" s="2">
        <v>562018.53211605409</v>
      </c>
      <c r="L82" s="2">
        <v>560159.02014623606</v>
      </c>
      <c r="M82" s="2">
        <v>533633.70612274727</v>
      </c>
      <c r="N82" s="2">
        <v>514846.08505966363</v>
      </c>
      <c r="O82" s="2">
        <v>518328.94259380875</v>
      </c>
      <c r="P82" s="2">
        <v>501609.02747962053</v>
      </c>
      <c r="Q82" s="2">
        <v>492481.04105418478</v>
      </c>
      <c r="R82" s="2">
        <v>485682.65245025588</v>
      </c>
      <c r="S82" s="2">
        <v>477212.61780246097</v>
      </c>
      <c r="T82" s="2">
        <v>492551.0359241711</v>
      </c>
      <c r="U82" s="2">
        <v>472298.34833829058</v>
      </c>
      <c r="V82" s="2">
        <v>474998.41025330621</v>
      </c>
      <c r="W82" s="8">
        <f>INDEX(전체모델결과!$A$2:$I$910,MATCH(GLM2차!$A82&amp;"_"&amp;GLM2차!W$3,전체모델결과!$A$2:$A$910,0),8)</f>
        <v>454700.99832505092</v>
      </c>
      <c r="X82" s="8">
        <f>INDEX(전체모델결과!$A$2:$I$910,MATCH(GLM2차!$A82&amp;"_"&amp;GLM2차!X$3,전체모델결과!$A$2:$A$910,0),8)</f>
        <v>447792.71393526724</v>
      </c>
      <c r="Y82" s="8">
        <f>INDEX(전체모델결과!$A$2:$I$910,MATCH(GLM2차!$A82&amp;"_"&amp;GLM2차!Y$3,전체모델결과!$A$2:$A$910,0),8)</f>
        <v>441186.36998552445</v>
      </c>
      <c r="Z82" s="8">
        <f>INDEX(전체모델결과!$A$2:$I$910,MATCH(GLM2차!$A82&amp;"_"&amp;GLM2차!Z$3,전체모델결과!$A$2:$A$910,0),8)</f>
        <v>434871.65355507866</v>
      </c>
      <c r="AA82" s="8">
        <f>INDEX(전체모델결과!$A$2:$I$910,MATCH(GLM2차!$A82&amp;"_"&amp;GLM2차!AA$3,전체모델결과!$A$2:$A$910,0),8)</f>
        <v>428838.78958190576</v>
      </c>
      <c r="AB82" s="8">
        <f>INDEX(전체모델결과!$A$2:$I$910,MATCH(GLM2차!$A82&amp;"_"&amp;GLM2차!AB$3,전체모델결과!$A$2:$A$910,0),8)</f>
        <v>423078.515820375</v>
      </c>
      <c r="AC82" s="8">
        <f>INDEX(전체모델결과!$A$2:$I$910,MATCH(GLM2차!$A82&amp;"_"&amp;GLM2차!AC$3,전체모델결과!$A$2:$A$910,0),8)</f>
        <v>417582.05929102434</v>
      </c>
      <c r="AD82" s="8">
        <f>INDEX(전체모델결과!$A$2:$I$910,MATCH(GLM2차!$A82&amp;"_"&amp;GLM2차!AD$3,전체모델결과!$A$2:$A$910,0),8)</f>
        <v>412341.11413586157</v>
      </c>
      <c r="AE82" s="8">
        <f>INDEX(전체모델결과!$A$2:$I$910,MATCH(GLM2차!$A82&amp;"_"&amp;GLM2차!AE$3,전체모델결과!$A$2:$A$910,0),8)</f>
        <v>407347.82080372644</v>
      </c>
      <c r="AG82" s="3">
        <f>(W82-실제값!W82)^2</f>
        <v>210027411.82286471</v>
      </c>
      <c r="AH82" s="3">
        <f>(X82-실제값!X82)^2</f>
        <v>408439464.80382526</v>
      </c>
      <c r="AI82" s="3">
        <f>(Y82-실제값!Y82)^2</f>
        <v>349652597.89420086</v>
      </c>
      <c r="AJ82" s="3">
        <f>(Z82-실제값!Z82)^2</f>
        <v>720451594.79359722</v>
      </c>
      <c r="AK82" s="3">
        <f>(AA82-실제값!AA82)^2</f>
        <v>4545219920.2890644</v>
      </c>
      <c r="AL82" s="3">
        <f>(AB82-실제값!AB82)^2</f>
        <v>4457963926.1677427</v>
      </c>
      <c r="AM82" s="3">
        <f>(AC82-실제값!AC82)^2</f>
        <v>1720765248.1660769</v>
      </c>
      <c r="AN82" s="3">
        <f>(AD82-실제값!AD82)^2</f>
        <v>1650194513.5243201</v>
      </c>
    </row>
    <row r="83" spans="1:40" x14ac:dyDescent="0.3">
      <c r="A83" s="1">
        <v>79</v>
      </c>
      <c r="B83" s="2">
        <v>720847.21508493263</v>
      </c>
      <c r="C83" s="2">
        <v>722739.95938732382</v>
      </c>
      <c r="D83" s="2">
        <v>728461.52855807648</v>
      </c>
      <c r="E83" s="2">
        <v>706657.97659498185</v>
      </c>
      <c r="F83" s="2">
        <v>729096.9246191734</v>
      </c>
      <c r="G83" s="2">
        <v>709484.51504422643</v>
      </c>
      <c r="H83" s="2">
        <v>680303.81385855156</v>
      </c>
      <c r="I83" s="2">
        <v>660836.38757994084</v>
      </c>
      <c r="J83" s="2">
        <v>653067.51282466587</v>
      </c>
      <c r="K83" s="2">
        <v>616858.46714544937</v>
      </c>
      <c r="L83" s="2">
        <v>613624.47532522993</v>
      </c>
      <c r="M83" s="2">
        <v>593977.25627153146</v>
      </c>
      <c r="N83" s="2">
        <v>571520.92791218089</v>
      </c>
      <c r="O83" s="2">
        <v>573107.35142686497</v>
      </c>
      <c r="P83" s="2">
        <v>542578.82507470238</v>
      </c>
      <c r="Q83" s="2">
        <v>535420.90048588731</v>
      </c>
      <c r="R83" s="2">
        <v>533253.23603315104</v>
      </c>
      <c r="S83" s="2">
        <v>530560.53346338042</v>
      </c>
      <c r="T83" s="2">
        <v>524197.47480363806</v>
      </c>
      <c r="U83" s="2">
        <v>529252.35867072712</v>
      </c>
      <c r="V83" s="2">
        <v>519574.10815479088</v>
      </c>
      <c r="W83" s="8">
        <f>INDEX(전체모델결과!$A$2:$I$910,MATCH(GLM2차!$A83&amp;"_"&amp;GLM2차!W$3,전체모델결과!$A$2:$A$910,0),8)</f>
        <v>491753.66127768072</v>
      </c>
      <c r="X83" s="8">
        <f>INDEX(전체모델결과!$A$2:$I$910,MATCH(GLM2차!$A83&amp;"_"&amp;GLM2차!X$3,전체모델결과!$A$2:$A$910,0),8)</f>
        <v>482042.75519075559</v>
      </c>
      <c r="Y83" s="8">
        <f>INDEX(전체모델결과!$A$2:$I$910,MATCH(GLM2차!$A83&amp;"_"&amp;GLM2차!Y$3,전체모델결과!$A$2:$A$910,0),8)</f>
        <v>472539.75499860791</v>
      </c>
      <c r="Z83" s="8">
        <f>INDEX(전체모델결과!$A$2:$I$910,MATCH(GLM2차!$A83&amp;"_"&amp;GLM2차!Z$3,전체모델결과!$A$2:$A$910,0),8)</f>
        <v>463239.91926049464</v>
      </c>
      <c r="AA83" s="8">
        <f>INDEX(전체모델결과!$A$2:$I$910,MATCH(GLM2차!$A83&amp;"_"&amp;GLM2차!AA$3,전체모델결과!$A$2:$A$910,0),8)</f>
        <v>454138.62054242572</v>
      </c>
      <c r="AB83" s="8">
        <f>INDEX(전체모델결과!$A$2:$I$910,MATCH(GLM2차!$A83&amp;"_"&amp;GLM2차!AB$3,전체모델결과!$A$2:$A$910,0),8)</f>
        <v>445231.34254750528</v>
      </c>
      <c r="AC83" s="8">
        <f>INDEX(전체모델결과!$A$2:$I$910,MATCH(GLM2차!$A83&amp;"_"&amp;GLM2차!AC$3,전체모델결과!$A$2:$A$910,0),8)</f>
        <v>436513.67732136446</v>
      </c>
      <c r="AD83" s="8">
        <f>INDEX(전체모델결과!$A$2:$I$910,MATCH(GLM2차!$A83&amp;"_"&amp;GLM2차!AD$3,전체모델결과!$A$2:$A$910,0),8)</f>
        <v>427981.32253084052</v>
      </c>
      <c r="AE83" s="8">
        <f>INDEX(전체모델결과!$A$2:$I$910,MATCH(GLM2차!$A83&amp;"_"&amp;GLM2차!AE$3,전체모델결과!$A$2:$A$910,0),8)</f>
        <v>419630.07881387055</v>
      </c>
      <c r="AG83" s="3">
        <f>(W83-실제값!W83)^2</f>
        <v>638667683.20821261</v>
      </c>
      <c r="AH83" s="3">
        <f>(X83-실제값!X83)^2</f>
        <v>2036202735.1599052</v>
      </c>
      <c r="AI83" s="3">
        <f>(Y83-실제값!Y83)^2</f>
        <v>1540762083.7145193</v>
      </c>
      <c r="AJ83" s="3">
        <f>(Z83-실제값!Z83)^2</f>
        <v>1471848311.6758785</v>
      </c>
      <c r="AK83" s="3">
        <f>(AA83-실제값!AA83)^2</f>
        <v>5155745743.2792664</v>
      </c>
      <c r="AL83" s="3">
        <f>(AB83-실제값!AB83)^2</f>
        <v>9336790208.7518616</v>
      </c>
      <c r="AM83" s="3">
        <f>(AC83-실제값!AC83)^2</f>
        <v>10143140519.325733</v>
      </c>
      <c r="AN83" s="3">
        <f>(AD83-실제값!AD83)^2</f>
        <v>5727651338.2902136</v>
      </c>
    </row>
    <row r="84" spans="1:40" x14ac:dyDescent="0.3">
      <c r="A84" s="1">
        <v>80</v>
      </c>
      <c r="B84" s="2">
        <v>847427.997128324</v>
      </c>
      <c r="C84" s="2">
        <v>839816.76191284123</v>
      </c>
      <c r="D84" s="2">
        <v>826207.71136646578</v>
      </c>
      <c r="E84" s="2">
        <v>830346.75509200373</v>
      </c>
      <c r="F84" s="2">
        <v>795609.19490016357</v>
      </c>
      <c r="G84" s="2">
        <v>843393.6724654882</v>
      </c>
      <c r="H84" s="2">
        <v>778656.66737226921</v>
      </c>
      <c r="I84" s="2">
        <v>753228.63531197573</v>
      </c>
      <c r="J84" s="2">
        <v>749244.67120134551</v>
      </c>
      <c r="K84" s="2">
        <v>725291.16719736077</v>
      </c>
      <c r="L84" s="2">
        <v>706618.46694209357</v>
      </c>
      <c r="M84" s="2">
        <v>690469.80056445254</v>
      </c>
      <c r="N84" s="2">
        <v>675066.75320074474</v>
      </c>
      <c r="O84" s="2">
        <v>655497.82190864231</v>
      </c>
      <c r="P84" s="2">
        <v>624890.3039483896</v>
      </c>
      <c r="Q84" s="2">
        <v>634838.56278055231</v>
      </c>
      <c r="R84" s="2">
        <v>603549.17018995585</v>
      </c>
      <c r="S84" s="2">
        <v>598056.06007240585</v>
      </c>
      <c r="T84" s="2">
        <v>585372.38581165508</v>
      </c>
      <c r="U84" s="2">
        <v>584816.50164808182</v>
      </c>
      <c r="V84" s="2">
        <v>593235.41003003309</v>
      </c>
      <c r="W84" s="8">
        <f>INDEX(전체모델결과!$A$2:$I$910,MATCH(GLM2차!$A84&amp;"_"&amp;GLM2차!W$3,전체모델결과!$A$2:$A$910,0),8)</f>
        <v>550865.36344653717</v>
      </c>
      <c r="X84" s="8">
        <f>INDEX(전체모델결과!$A$2:$I$910,MATCH(GLM2차!$A84&amp;"_"&amp;GLM2차!X$3,전체모델결과!$A$2:$A$910,0),8)</f>
        <v>537501.45601253677</v>
      </c>
      <c r="Y84" s="8">
        <f>INDEX(전체모델결과!$A$2:$I$910,MATCH(GLM2차!$A84&amp;"_"&amp;GLM2차!Y$3,전체모델결과!$A$2:$A$910,0),8)</f>
        <v>524320.81291288661</v>
      </c>
      <c r="Z84" s="8">
        <f>INDEX(전체모델결과!$A$2:$I$910,MATCH(GLM2차!$A84&amp;"_"&amp;GLM2차!Z$3,전체모델결과!$A$2:$A$910,0),8)</f>
        <v>511325.93750595726</v>
      </c>
      <c r="AA84" s="8">
        <f>INDEX(전체모델결과!$A$2:$I$910,MATCH(GLM2차!$A84&amp;"_"&amp;GLM2차!AA$3,전체모델결과!$A$2:$A$910,0),8)</f>
        <v>498519.12352780194</v>
      </c>
      <c r="AB84" s="8">
        <f>INDEX(전체모델결과!$A$2:$I$910,MATCH(GLM2차!$A84&amp;"_"&amp;GLM2차!AB$3,전체모델결과!$A$2:$A$910,0),8)</f>
        <v>485902.45785212365</v>
      </c>
      <c r="AC84" s="8">
        <f>INDEX(전체모델결과!$A$2:$I$910,MATCH(GLM2차!$A84&amp;"_"&amp;GLM2차!AC$3,전체모델결과!$A$2:$A$910,0),8)</f>
        <v>473477.82345664618</v>
      </c>
      <c r="AD84" s="8">
        <f>INDEX(전체모델결과!$A$2:$I$910,MATCH(GLM2차!$A84&amp;"_"&amp;GLM2차!AD$3,전체모델결과!$A$2:$A$910,0),8)</f>
        <v>461246.90258374129</v>
      </c>
      <c r="AE84" s="8">
        <f>INDEX(전체모델결과!$A$2:$I$910,MATCH(GLM2차!$A84&amp;"_"&amp;GLM2차!AE$3,전체모델결과!$A$2:$A$910,0),8)</f>
        <v>449211.18008891738</v>
      </c>
      <c r="AG84" s="3">
        <f>(W84-실제값!W84)^2</f>
        <v>308118922.97920376</v>
      </c>
      <c r="AH84" s="3">
        <f>(X84-실제값!X84)^2</f>
        <v>1192658201.238569</v>
      </c>
      <c r="AI84" s="3">
        <f>(Y84-실제값!Y84)^2</f>
        <v>2287897307.712667</v>
      </c>
      <c r="AJ84" s="3">
        <f>(Z84-실제값!Z84)^2</f>
        <v>1852031069.3663754</v>
      </c>
      <c r="AK84" s="3">
        <f>(AA84-실제값!AA84)^2</f>
        <v>6217171476.4631376</v>
      </c>
      <c r="AL84" s="3">
        <f>(AB84-실제값!AB84)^2</f>
        <v>9497420188.0313873</v>
      </c>
      <c r="AM84" s="3">
        <f>(AC84-실제값!AC84)^2</f>
        <v>15216306243.139723</v>
      </c>
      <c r="AN84" s="3">
        <f>(AD84-실제값!AD84)^2</f>
        <v>16907792227.451061</v>
      </c>
    </row>
    <row r="85" spans="1:40" x14ac:dyDescent="0.3">
      <c r="A85" s="1">
        <v>81</v>
      </c>
      <c r="B85" s="2">
        <v>941229.48749976885</v>
      </c>
      <c r="C85" s="2">
        <v>915460.32639486529</v>
      </c>
      <c r="D85" s="2">
        <v>915357.45287083229</v>
      </c>
      <c r="E85" s="2">
        <v>902201.24301491829</v>
      </c>
      <c r="F85" s="2">
        <v>913729.70195945725</v>
      </c>
      <c r="G85" s="2">
        <v>855877.80445251544</v>
      </c>
      <c r="H85" s="2">
        <v>913052.22307339741</v>
      </c>
      <c r="I85" s="2">
        <v>858067.92152727267</v>
      </c>
      <c r="J85" s="2">
        <v>814924.16361615073</v>
      </c>
      <c r="K85" s="2">
        <v>787113.84430064273</v>
      </c>
      <c r="L85" s="2">
        <v>795734.22415378911</v>
      </c>
      <c r="M85" s="2">
        <v>763204.97561898956</v>
      </c>
      <c r="N85" s="2">
        <v>743840.31010982324</v>
      </c>
      <c r="O85" s="2">
        <v>737228.10902043304</v>
      </c>
      <c r="P85" s="2">
        <v>696415.59332614881</v>
      </c>
      <c r="Q85" s="2">
        <v>687921.53196879837</v>
      </c>
      <c r="R85" s="2">
        <v>701181.16541454662</v>
      </c>
      <c r="S85" s="2">
        <v>655428.60663420032</v>
      </c>
      <c r="T85" s="2">
        <v>665652.38635181903</v>
      </c>
      <c r="U85" s="2">
        <v>640020.03820348624</v>
      </c>
      <c r="V85" s="2">
        <v>658883.34849860601</v>
      </c>
      <c r="W85" s="8">
        <f>INDEX(전체모델결과!$A$2:$I$910,MATCH(GLM2차!$A85&amp;"_"&amp;GLM2차!W$3,전체모델결과!$A$2:$A$910,0),8)</f>
        <v>613658.81738334091</v>
      </c>
      <c r="X85" s="8">
        <f>INDEX(전체모델결과!$A$2:$I$910,MATCH(GLM2차!$A85&amp;"_"&amp;GLM2차!X$3,전체모델결과!$A$2:$A$910,0),8)</f>
        <v>598712.16363613226</v>
      </c>
      <c r="Y85" s="8">
        <f>INDEX(전체모델결과!$A$2:$I$910,MATCH(GLM2차!$A85&amp;"_"&amp;GLM2차!Y$3,전체모델결과!$A$2:$A$910,0),8)</f>
        <v>583934.21326765697</v>
      </c>
      <c r="Z85" s="8">
        <f>INDEX(전체모델결과!$A$2:$I$910,MATCH(GLM2차!$A85&amp;"_"&amp;GLM2차!Z$3,전체모델결과!$A$2:$A$910,0),8)</f>
        <v>569330.56438827026</v>
      </c>
      <c r="AA85" s="8">
        <f>INDEX(전체모델결과!$A$2:$I$910,MATCH(GLM2차!$A85&amp;"_"&amp;GLM2차!AA$3,전체모델결과!$A$2:$A$910,0),8)</f>
        <v>554906.5033434449</v>
      </c>
      <c r="AB85" s="8">
        <f>INDEX(전체모델결과!$A$2:$I$910,MATCH(GLM2차!$A85&amp;"_"&amp;GLM2차!AB$3,전체모델결과!$A$2:$A$910,0),8)</f>
        <v>540667.00552887726</v>
      </c>
      <c r="AC85" s="8">
        <f>INDEX(전체모델결과!$A$2:$I$910,MATCH(GLM2차!$A85&amp;"_"&amp;GLM2차!AC$3,전체모델결과!$A$2:$A$910,0),8)</f>
        <v>526616.73669577984</v>
      </c>
      <c r="AD85" s="8">
        <f>INDEX(전체모델결과!$A$2:$I$910,MATCH(GLM2차!$A85&amp;"_"&amp;GLM2차!AD$3,전체모델결과!$A$2:$A$910,0),8)</f>
        <v>512760.05473682238</v>
      </c>
      <c r="AE85" s="8">
        <f>INDEX(전체모델결과!$A$2:$I$910,MATCH(GLM2차!$A85&amp;"_"&amp;GLM2차!AE$3,전체모델결과!$A$2:$A$910,0),8)</f>
        <v>499101.01193136949</v>
      </c>
      <c r="AG85" s="3">
        <f>(W85-실제값!W85)^2</f>
        <v>711631297.65402687</v>
      </c>
      <c r="AH85" s="3">
        <f>(X85-실제값!X85)^2</f>
        <v>895410630.31770158</v>
      </c>
      <c r="AI85" s="3">
        <f>(Y85-실제값!Y85)^2</f>
        <v>1502458555.7722461</v>
      </c>
      <c r="AJ85" s="3">
        <f>(Z85-실제값!Z85)^2</f>
        <v>2911164696.5273309</v>
      </c>
      <c r="AK85" s="3">
        <f>(AA85-실제값!AA85)^2</f>
        <v>5896030142.0710173</v>
      </c>
      <c r="AL85" s="3">
        <f>(AB85-실제값!AB85)^2</f>
        <v>9218653396.9975529</v>
      </c>
      <c r="AM85" s="3">
        <f>(AC85-실제값!AC85)^2</f>
        <v>14754326710.478645</v>
      </c>
      <c r="AN85" s="3">
        <f>(AD85-실제값!AD85)^2</f>
        <v>19468672233.343464</v>
      </c>
    </row>
    <row r="86" spans="1:40" x14ac:dyDescent="0.3">
      <c r="A86" s="1">
        <v>82</v>
      </c>
      <c r="B86" s="2">
        <v>1027091.4178371611</v>
      </c>
      <c r="C86" s="2">
        <v>1026350.40799111</v>
      </c>
      <c r="D86" s="2">
        <v>993907.77140769479</v>
      </c>
      <c r="E86" s="2">
        <v>997379.57050084672</v>
      </c>
      <c r="F86" s="2">
        <v>1008962.6987571083</v>
      </c>
      <c r="G86" s="2">
        <v>992508.89948801545</v>
      </c>
      <c r="H86" s="2">
        <v>939098.39975001244</v>
      </c>
      <c r="I86" s="2">
        <v>994254.04967610957</v>
      </c>
      <c r="J86" s="2">
        <v>920659.28223250783</v>
      </c>
      <c r="K86" s="2">
        <v>867094.00690540357</v>
      </c>
      <c r="L86" s="2">
        <v>873765.57280432072</v>
      </c>
      <c r="M86" s="2">
        <v>855088.50288627227</v>
      </c>
      <c r="N86" s="2">
        <v>814897.18101336481</v>
      </c>
      <c r="O86" s="2">
        <v>810892.41215945</v>
      </c>
      <c r="P86" s="2">
        <v>792105.39521210303</v>
      </c>
      <c r="Q86" s="2">
        <v>772632.23483364272</v>
      </c>
      <c r="R86" s="2">
        <v>761061.52748913295</v>
      </c>
      <c r="S86" s="2">
        <v>762918.36936206755</v>
      </c>
      <c r="T86" s="2">
        <v>737600.62936209515</v>
      </c>
      <c r="U86" s="2">
        <v>726658.4255309758</v>
      </c>
      <c r="V86" s="2">
        <v>710928.49424475245</v>
      </c>
      <c r="W86" s="8">
        <f>INDEX(전체모델결과!$A$2:$I$910,MATCH(GLM2차!$A86&amp;"_"&amp;GLM2차!W$3,전체모델결과!$A$2:$A$910,0),8)</f>
        <v>681415.92343974439</v>
      </c>
      <c r="X86" s="8">
        <f>INDEX(전체모델결과!$A$2:$I$910,MATCH(GLM2차!$A86&amp;"_"&amp;GLM2차!X$3,전체모델결과!$A$2:$A$910,0),8)</f>
        <v>664016.78667130123</v>
      </c>
      <c r="Y86" s="8">
        <f>INDEX(전체모델결과!$A$2:$I$910,MATCH(GLM2차!$A86&amp;"_"&amp;GLM2차!Y$3,전체모델결과!$A$2:$A$910,0),8)</f>
        <v>646744.75355586503</v>
      </c>
      <c r="Z86" s="8">
        <f>INDEX(전체모델결과!$A$2:$I$910,MATCH(GLM2차!$A86&amp;"_"&amp;GLM2차!Z$3,전체모델결과!$A$2:$A$910,0),8)</f>
        <v>629613.22977177438</v>
      </c>
      <c r="AA86" s="8">
        <f>INDEX(전체모델결과!$A$2:$I$910,MATCH(GLM2차!$A86&amp;"_"&amp;GLM2차!AA$3,전체모델결과!$A$2:$A$910,0),8)</f>
        <v>612635.06525534659</v>
      </c>
      <c r="AB86" s="8">
        <f>INDEX(전체모델결과!$A$2:$I$910,MATCH(GLM2차!$A86&amp;"_"&amp;GLM2차!AB$3,전체모델결과!$A$2:$A$910,0),8)</f>
        <v>595822.54406323074</v>
      </c>
      <c r="AC86" s="8">
        <f>INDEX(전체모델결과!$A$2:$I$910,MATCH(GLM2차!$A86&amp;"_"&amp;GLM2차!AC$3,전체모델결과!$A$2:$A$910,0),8)</f>
        <v>579187.3758747949</v>
      </c>
      <c r="AD86" s="8">
        <f>INDEX(전체모델결과!$A$2:$I$910,MATCH(GLM2차!$A86&amp;"_"&amp;GLM2차!AD$3,전체모델결과!$A$2:$A$910,0),8)</f>
        <v>562740.68911222799</v>
      </c>
      <c r="AE86" s="8">
        <f>INDEX(전체모델결과!$A$2:$I$910,MATCH(GLM2차!$A86&amp;"_"&amp;GLM2차!AE$3,전체모델결과!$A$2:$A$910,0),8)</f>
        <v>546493.02565666183</v>
      </c>
      <c r="AG86" s="3">
        <f>(W86-실제값!W86)^2</f>
        <v>486775229.99941009</v>
      </c>
      <c r="AH86" s="3">
        <f>(X86-실제값!X86)^2</f>
        <v>2919058288.6853628</v>
      </c>
      <c r="AI86" s="3">
        <f>(Y86-실제값!Y86)^2</f>
        <v>1869796000.3250346</v>
      </c>
      <c r="AJ86" s="3">
        <f>(Z86-실제값!Z86)^2</f>
        <v>2562704716.424417</v>
      </c>
      <c r="AK86" s="3">
        <f>(AA86-실제값!AA86)^2</f>
        <v>9302907997.1909103</v>
      </c>
      <c r="AL86" s="3">
        <f>(AB86-실제값!AB86)^2</f>
        <v>10222513825.416704</v>
      </c>
      <c r="AM86" s="3">
        <f>(AC86-실제값!AC86)^2</f>
        <v>16679599874.704828</v>
      </c>
      <c r="AN86" s="3">
        <f>(AD86-실제값!AD86)^2</f>
        <v>24271916343.549614</v>
      </c>
    </row>
    <row r="87" spans="1:40" x14ac:dyDescent="0.3">
      <c r="A87" s="1">
        <v>83</v>
      </c>
      <c r="B87" s="2">
        <v>1147780.8691329947</v>
      </c>
      <c r="C87" s="2">
        <v>1118735.0186792105</v>
      </c>
      <c r="D87" s="2">
        <v>1128966.7281139279</v>
      </c>
      <c r="E87" s="2">
        <v>1112974.1341573265</v>
      </c>
      <c r="F87" s="2">
        <v>1106563.2724801786</v>
      </c>
      <c r="G87" s="2">
        <v>1085299.4978997067</v>
      </c>
      <c r="H87" s="2">
        <v>1070451.8527752159</v>
      </c>
      <c r="I87" s="2">
        <v>1019823.2054587106</v>
      </c>
      <c r="J87" s="2">
        <v>1085655.2769401923</v>
      </c>
      <c r="K87" s="2">
        <v>990089.95249615447</v>
      </c>
      <c r="L87" s="2">
        <v>951622.92516237439</v>
      </c>
      <c r="M87" s="2">
        <v>933131.81162920559</v>
      </c>
      <c r="N87" s="2">
        <v>917852.41705720057</v>
      </c>
      <c r="O87" s="2">
        <v>903677.85276499856</v>
      </c>
      <c r="P87" s="2">
        <v>869345.56147713517</v>
      </c>
      <c r="Q87" s="2">
        <v>861104.01777746761</v>
      </c>
      <c r="R87" s="2">
        <v>854162.26973327273</v>
      </c>
      <c r="S87" s="2">
        <v>834852.68503851863</v>
      </c>
      <c r="T87" s="2">
        <v>840858.46428963973</v>
      </c>
      <c r="U87" s="2">
        <v>794573.82392270723</v>
      </c>
      <c r="V87" s="2">
        <v>808117.67953607556</v>
      </c>
      <c r="W87" s="8">
        <f>INDEX(전체모델결과!$A$2:$I$910,MATCH(GLM2차!$A87&amp;"_"&amp;GLM2차!W$3,전체모델결과!$A$2:$A$910,0),8)</f>
        <v>764902.13770099403</v>
      </c>
      <c r="X87" s="8">
        <f>INDEX(전체모델결과!$A$2:$I$910,MATCH(GLM2차!$A87&amp;"_"&amp;GLM2차!X$3,전체모델결과!$A$2:$A$910,0),8)</f>
        <v>746748.07160873502</v>
      </c>
      <c r="Y87" s="8">
        <f>INDEX(전체모델결과!$A$2:$I$910,MATCH(GLM2차!$A87&amp;"_"&amp;GLM2차!Y$3,전체모델결과!$A$2:$A$910,0),8)</f>
        <v>728760.0345566083</v>
      </c>
      <c r="Z87" s="8">
        <f>INDEX(전체모델결과!$A$2:$I$910,MATCH(GLM2차!$A87&amp;"_"&amp;GLM2차!Z$3,전체모델결과!$A$2:$A$910,0),8)</f>
        <v>710946.93896310322</v>
      </c>
      <c r="AA87" s="8">
        <f>INDEX(전체모델결과!$A$2:$I$910,MATCH(GLM2차!$A87&amp;"_"&amp;GLM2차!AA$3,전체모델결과!$A$2:$A$910,0),8)</f>
        <v>693317.29267185181</v>
      </c>
      <c r="AB87" s="8">
        <f>INDEX(전체모델결과!$A$2:$I$910,MATCH(GLM2차!$A87&amp;"_"&amp;GLM2차!AB$3,전체모델결과!$A$2:$A$910,0),8)</f>
        <v>675879.19662967965</v>
      </c>
      <c r="AC87" s="8">
        <f>INDEX(전체모델결과!$A$2:$I$910,MATCH(GLM2차!$A87&amp;"_"&amp;GLM2차!AC$3,전체모델결과!$A$2:$A$910,0),8)</f>
        <v>658640.34335087996</v>
      </c>
      <c r="AD87" s="8">
        <f>INDEX(전체모델결과!$A$2:$I$910,MATCH(GLM2차!$A87&amp;"_"&amp;GLM2차!AD$3,전체모델결과!$A$2:$A$910,0),8)</f>
        <v>641608.01615382754</v>
      </c>
      <c r="AE87" s="8">
        <f>INDEX(전체모델결과!$A$2:$I$910,MATCH(GLM2차!$A87&amp;"_"&amp;GLM2차!AE$3,전체모델결과!$A$2:$A$910,0),8)</f>
        <v>624789.08914900885</v>
      </c>
      <c r="AG87" s="3">
        <f>(W87-실제값!W87)^2</f>
        <v>173814.14881198845</v>
      </c>
      <c r="AH87" s="3">
        <f>(X87-실제값!X87)^2</f>
        <v>2179694243.2106218</v>
      </c>
      <c r="AI87" s="3">
        <f>(Y87-실제값!Y87)^2</f>
        <v>2302957738.9670362</v>
      </c>
      <c r="AJ87" s="3">
        <f>(Z87-실제값!Z87)^2</f>
        <v>1664738562.9405603</v>
      </c>
      <c r="AK87" s="3">
        <f>(AA87-실제값!AA87)^2</f>
        <v>8578060598.8347702</v>
      </c>
      <c r="AL87" s="3">
        <f>(AB87-실제값!AB87)^2</f>
        <v>12588255490.786423</v>
      </c>
      <c r="AM87" s="3">
        <f>(AC87-실제값!AC87)^2</f>
        <v>17021243031.286495</v>
      </c>
      <c r="AN87" s="3">
        <f>(AD87-실제값!AD87)^2</f>
        <v>19622993413.642879</v>
      </c>
    </row>
    <row r="88" spans="1:40" x14ac:dyDescent="0.3">
      <c r="A88" s="1">
        <v>84</v>
      </c>
      <c r="B88" s="2">
        <v>1231744.9514997313</v>
      </c>
      <c r="C88" s="2">
        <v>1265589.643444126</v>
      </c>
      <c r="D88" s="2">
        <v>1214587.2770386101</v>
      </c>
      <c r="E88" s="2">
        <v>1225071.687145619</v>
      </c>
      <c r="F88" s="2">
        <v>1211557.9484456687</v>
      </c>
      <c r="G88" s="2">
        <v>1193489.4525053746</v>
      </c>
      <c r="H88" s="2">
        <v>1173468.7616305272</v>
      </c>
      <c r="I88" s="2">
        <v>1175267.5683208781</v>
      </c>
      <c r="J88" s="2">
        <v>1111948.7075081307</v>
      </c>
      <c r="K88" s="2">
        <v>1152508.3892626169</v>
      </c>
      <c r="L88" s="2">
        <v>1083327.6860631986</v>
      </c>
      <c r="M88" s="2">
        <v>1017459.1687127227</v>
      </c>
      <c r="N88" s="2">
        <v>1021340.961582111</v>
      </c>
      <c r="O88" s="2">
        <v>1024960.5922194918</v>
      </c>
      <c r="P88" s="2">
        <v>967495.21297642938</v>
      </c>
      <c r="Q88" s="2">
        <v>970088.32832630991</v>
      </c>
      <c r="R88" s="2">
        <v>963395.10705451213</v>
      </c>
      <c r="S88" s="2">
        <v>933141.79420437128</v>
      </c>
      <c r="T88" s="2">
        <v>927315.31379466306</v>
      </c>
      <c r="U88" s="2">
        <v>933125.36439564649</v>
      </c>
      <c r="V88" s="2">
        <v>892000.87269957189</v>
      </c>
      <c r="W88" s="8">
        <f>INDEX(전체모델결과!$A$2:$I$910,MATCH(GLM2차!$A88&amp;"_"&amp;GLM2차!W$3,전체모델결과!$A$2:$A$910,0),8)</f>
        <v>863578.43250908202</v>
      </c>
      <c r="X88" s="8">
        <f>INDEX(전체모델결과!$A$2:$I$910,MATCH(GLM2차!$A88&amp;"_"&amp;GLM2차!X$3,전체모델결과!$A$2:$A$910,0),8)</f>
        <v>843728.65338485024</v>
      </c>
      <c r="Y88" s="8">
        <f>INDEX(전체모델결과!$A$2:$I$910,MATCH(GLM2차!$A88&amp;"_"&amp;GLM2차!Y$3,전체모델결과!$A$2:$A$910,0),8)</f>
        <v>823966.13683214015</v>
      </c>
      <c r="Z88" s="8">
        <f>INDEX(전체모델결과!$A$2:$I$910,MATCH(GLM2차!$A88&amp;"_"&amp;GLM2차!Z$3,전체모델결과!$A$2:$A$910,0),8)</f>
        <v>804306.32417246874</v>
      </c>
      <c r="AA88" s="8">
        <f>INDEX(전체모델결과!$A$2:$I$910,MATCH(GLM2차!$A88&amp;"_"&amp;GLM2차!AA$3,전체모델결과!$A$2:$A$910,0),8)</f>
        <v>784764.15543584805</v>
      </c>
      <c r="AB88" s="8">
        <f>INDEX(전체모델결과!$A$2:$I$910,MATCH(GLM2차!$A88&amp;"_"&amp;GLM2차!AB$3,전체모델결과!$A$2:$A$910,0),8)</f>
        <v>765354.05489245174</v>
      </c>
      <c r="AC88" s="8">
        <f>INDEX(전체모델결과!$A$2:$I$910,MATCH(GLM2차!$A88&amp;"_"&amp;GLM2차!AC$3,전체모델결과!$A$2:$A$910,0),8)</f>
        <v>746089.91807299131</v>
      </c>
      <c r="AD88" s="8">
        <f>INDEX(전체모델결과!$A$2:$I$910,MATCH(GLM2차!$A88&amp;"_"&amp;GLM2차!AD$3,전체모델결과!$A$2:$A$910,0),8)</f>
        <v>726985.10027670232</v>
      </c>
      <c r="AE88" s="8">
        <f>INDEX(전체모델결과!$A$2:$I$910,MATCH(GLM2차!$A88&amp;"_"&amp;GLM2차!AE$3,전체모델결과!$A$2:$A$910,0),8)</f>
        <v>708052.40655904775</v>
      </c>
      <c r="AG88" s="3">
        <f>(W88-실제값!W88)^2</f>
        <v>271885560.18316221</v>
      </c>
      <c r="AH88" s="3">
        <f>(X88-실제값!X88)^2</f>
        <v>514536733.68431413</v>
      </c>
      <c r="AI88" s="3">
        <f>(Y88-실제값!Y88)^2</f>
        <v>1849485001.2753894</v>
      </c>
      <c r="AJ88" s="3">
        <f>(Z88-실제값!Z88)^2</f>
        <v>2879268227.117723</v>
      </c>
      <c r="AK88" s="3">
        <f>(AA88-실제값!AA88)^2</f>
        <v>6582361946.3998947</v>
      </c>
      <c r="AL88" s="3">
        <f>(AB88-실제값!AB88)^2</f>
        <v>9483547274.2817574</v>
      </c>
      <c r="AM88" s="3">
        <f>(AC88-실제값!AC88)^2</f>
        <v>19839015404.926899</v>
      </c>
      <c r="AN88" s="3">
        <f>(AD88-실제값!AD88)^2</f>
        <v>18985622873.333965</v>
      </c>
    </row>
    <row r="89" spans="1:40" x14ac:dyDescent="0.3">
      <c r="A89" s="1">
        <v>85</v>
      </c>
      <c r="B89" s="2">
        <v>1379549.6373688041</v>
      </c>
      <c r="C89" s="2">
        <v>1355206.6330325298</v>
      </c>
      <c r="D89" s="2">
        <v>1375577.9019575515</v>
      </c>
      <c r="E89" s="2">
        <v>1315040.850486499</v>
      </c>
      <c r="F89" s="2">
        <v>1385670.6668103298</v>
      </c>
      <c r="G89" s="2">
        <v>1319577.0882772321</v>
      </c>
      <c r="H89" s="2">
        <v>1298581.8172741665</v>
      </c>
      <c r="I89" s="2">
        <v>1300316.5568382298</v>
      </c>
      <c r="J89" s="2">
        <v>1263032.3787499743</v>
      </c>
      <c r="K89" s="2">
        <v>1164731.5577629909</v>
      </c>
      <c r="L89" s="2">
        <v>1280292.3955882101</v>
      </c>
      <c r="M89" s="2">
        <v>1165123.086553982</v>
      </c>
      <c r="N89" s="2">
        <v>1117840.2902680554</v>
      </c>
      <c r="O89" s="2">
        <v>1122478.4330285704</v>
      </c>
      <c r="P89" s="2">
        <v>1088634.1824157445</v>
      </c>
      <c r="Q89" s="2">
        <v>1077410.5645972304</v>
      </c>
      <c r="R89" s="2">
        <v>1072832.4147090549</v>
      </c>
      <c r="S89" s="2">
        <v>1052533.6943960893</v>
      </c>
      <c r="T89" s="2">
        <v>1029660.6252120606</v>
      </c>
      <c r="U89" s="2">
        <v>1000094.26099164</v>
      </c>
      <c r="V89" s="2">
        <v>1029761.7802980792</v>
      </c>
      <c r="W89" s="8">
        <f>INDEX(전체모델결과!$A$2:$I$910,MATCH(GLM2차!$A89&amp;"_"&amp;GLM2차!W$3,전체모델결과!$A$2:$A$910,0),8)</f>
        <v>965639.88055510272</v>
      </c>
      <c r="X89" s="8">
        <f>INDEX(전체모델결과!$A$2:$I$910,MATCH(GLM2차!$A89&amp;"_"&amp;GLM2차!X$3,전체모델결과!$A$2:$A$910,0),8)</f>
        <v>944050.23274466069</v>
      </c>
      <c r="Y89" s="8">
        <f>INDEX(전체모델결과!$A$2:$I$910,MATCH(GLM2차!$A89&amp;"_"&amp;GLM2차!Y$3,전체모델결과!$A$2:$A$910,0),8)</f>
        <v>922535.19983470673</v>
      </c>
      <c r="Z89" s="8">
        <f>INDEX(전체모델결과!$A$2:$I$910,MATCH(GLM2차!$A89&amp;"_"&amp;GLM2차!Z$3,전체모델결과!$A$2:$A$910,0),8)</f>
        <v>901111.89047901717</v>
      </c>
      <c r="AA89" s="8">
        <f>INDEX(전체모델결과!$A$2:$I$910,MATCH(GLM2차!$A89&amp;"_"&amp;GLM2차!AA$3,전체모델결과!$A$2:$A$910,0),8)</f>
        <v>879796.89951059385</v>
      </c>
      <c r="AB89" s="8">
        <f>INDEX(전체모델결과!$A$2:$I$910,MATCH(GLM2차!$A89&amp;"_"&amp;GLM2차!AB$3,전체모델결과!$A$2:$A$910,0),8)</f>
        <v>858606.29086694343</v>
      </c>
      <c r="AC89" s="8">
        <f>INDEX(전체모델결과!$A$2:$I$910,MATCH(GLM2차!$A89&amp;"_"&amp;GLM2차!AC$3,전체모델결과!$A$2:$A$910,0),8)</f>
        <v>837555.58207662916</v>
      </c>
      <c r="AD89" s="8">
        <f>INDEX(전체모델결과!$A$2:$I$910,MATCH(GLM2차!$A89&amp;"_"&amp;GLM2차!AD$3,전체모델결과!$A$2:$A$910,0),8)</f>
        <v>816659.73030699661</v>
      </c>
      <c r="AE89" s="8">
        <f>INDEX(전체모델결과!$A$2:$I$910,MATCH(GLM2차!$A89&amp;"_"&amp;GLM2차!AE$3,전체모델결과!$A$2:$A$910,0),8)</f>
        <v>795933.11997644592</v>
      </c>
      <c r="AG89" s="3">
        <f>(W89-실제값!W89)^2</f>
        <v>26897032.293877274</v>
      </c>
      <c r="AH89" s="3">
        <f>(X89-실제값!X89)^2</f>
        <v>1580431586.0376549</v>
      </c>
      <c r="AI89" s="3">
        <f>(Y89-실제값!Y89)^2</f>
        <v>685025189.91876519</v>
      </c>
      <c r="AJ89" s="3">
        <f>(Z89-실제값!Z89)^2</f>
        <v>1978993353.2074082</v>
      </c>
      <c r="AK89" s="3">
        <f>(AA89-실제값!AA89)^2</f>
        <v>15076824294.219849</v>
      </c>
      <c r="AL89" s="3">
        <f>(AB89-실제값!AB89)^2</f>
        <v>11004797729.067009</v>
      </c>
      <c r="AM89" s="3">
        <f>(AC89-실제값!AC89)^2</f>
        <v>20193431505.775791</v>
      </c>
      <c r="AN89" s="3">
        <f>(AD89-실제값!AD89)^2</f>
        <v>28695429512.060596</v>
      </c>
    </row>
    <row r="90" spans="1:40" x14ac:dyDescent="0.3">
      <c r="A90" s="1">
        <v>86</v>
      </c>
      <c r="B90" s="2">
        <v>1499263.4581922451</v>
      </c>
      <c r="C90" s="2">
        <v>1514731.3622771627</v>
      </c>
      <c r="D90" s="2">
        <v>1481669.6988309813</v>
      </c>
      <c r="E90" s="2">
        <v>1497246.3996992682</v>
      </c>
      <c r="F90" s="2">
        <v>1471819.2962266372</v>
      </c>
      <c r="G90" s="2">
        <v>1490105.2894963385</v>
      </c>
      <c r="H90" s="2">
        <v>1438837.9461777299</v>
      </c>
      <c r="I90" s="2">
        <v>1452405.0428080107</v>
      </c>
      <c r="J90" s="2">
        <v>1416831.5217040372</v>
      </c>
      <c r="K90" s="2">
        <v>1367369.7175198602</v>
      </c>
      <c r="L90" s="2">
        <v>1297779.2493645344</v>
      </c>
      <c r="M90" s="2">
        <v>1371133.1834203743</v>
      </c>
      <c r="N90" s="2">
        <v>1278821.1907675138</v>
      </c>
      <c r="O90" s="2">
        <v>1247422.7542418968</v>
      </c>
      <c r="P90" s="2">
        <v>1214339.2910847778</v>
      </c>
      <c r="Q90" s="2">
        <v>1205464.5665530921</v>
      </c>
      <c r="R90" s="2">
        <v>1176513.8802048035</v>
      </c>
      <c r="S90" s="2">
        <v>1171855.8656595123</v>
      </c>
      <c r="T90" s="2">
        <v>1180711.3923444154</v>
      </c>
      <c r="U90" s="2">
        <v>1134244.7275288068</v>
      </c>
      <c r="V90" s="2">
        <v>1123578.6867636258</v>
      </c>
      <c r="W90" s="8">
        <f>INDEX(전체모델결과!$A$2:$I$910,MATCH(GLM2차!$A90&amp;"_"&amp;GLM2차!W$3,전체모델결과!$A$2:$A$910,0),8)</f>
        <v>1072901.5058148068</v>
      </c>
      <c r="X90" s="8">
        <f>INDEX(전체모델결과!$A$2:$I$910,MATCH(GLM2차!$A90&amp;"_"&amp;GLM2차!X$3,전체모델결과!$A$2:$A$910,0),8)</f>
        <v>1046409.8420995913</v>
      </c>
      <c r="Y90" s="8">
        <f>INDEX(전체모델결과!$A$2:$I$910,MATCH(GLM2차!$A90&amp;"_"&amp;GLM2차!Y$3,전체모델결과!$A$2:$A$910,0),8)</f>
        <v>1019826.8892622765</v>
      </c>
      <c r="Z90" s="8">
        <f>INDEX(전체모델결과!$A$2:$I$910,MATCH(GLM2차!$A90&amp;"_"&amp;GLM2차!Z$3,전체모델결과!$A$2:$A$910,0),8)</f>
        <v>993193.30476043955</v>
      </c>
      <c r="AA90" s="8">
        <f>INDEX(전체모델결과!$A$2:$I$910,MATCH(GLM2차!$A90&amp;"_"&amp;GLM2차!AA$3,전체모델결과!$A$2:$A$910,0),8)</f>
        <v>966548.80840781284</v>
      </c>
      <c r="AB90" s="8">
        <f>INDEX(전체모델결과!$A$2:$I$910,MATCH(GLM2차!$A90&amp;"_"&amp;GLM2차!AB$3,전체모델결과!$A$2:$A$910,0),8)</f>
        <v>939932.09235380148</v>
      </c>
      <c r="AC90" s="8">
        <f>INDEX(전체모델결과!$A$2:$I$910,MATCH(GLM2차!$A90&amp;"_"&amp;GLM2차!AC$3,전체모델결과!$A$2:$A$910,0),8)</f>
        <v>913380.73714905139</v>
      </c>
      <c r="AD90" s="8">
        <f>INDEX(전체모델결과!$A$2:$I$910,MATCH(GLM2차!$A90&amp;"_"&amp;GLM2차!AD$3,전체모델결과!$A$2:$A$910,0),8)</f>
        <v>886931.13409568125</v>
      </c>
      <c r="AE90" s="8">
        <f>INDEX(전체모델결과!$A$2:$I$910,MATCH(GLM2차!$A90&amp;"_"&amp;GLM2차!AE$3,전체모델결과!$A$2:$A$910,0),8)</f>
        <v>860618.41403973789</v>
      </c>
      <c r="AG90" s="3">
        <f>(W90-실제값!W90)^2</f>
        <v>3311591844.1966624</v>
      </c>
      <c r="AH90" s="3">
        <f>(X90-실제값!X90)^2</f>
        <v>1895362102.7458439</v>
      </c>
      <c r="AI90" s="3">
        <f>(Y90-실제값!Y90)^2</f>
        <v>3985967053.0372381</v>
      </c>
      <c r="AJ90" s="3">
        <f>(Z90-실제값!Z90)^2</f>
        <v>1634522654.2642736</v>
      </c>
      <c r="AK90" s="3">
        <f>(AA90-실제값!AA90)^2</f>
        <v>6653304115.4351473</v>
      </c>
      <c r="AL90" s="3">
        <f>(AB90-실제값!AB90)^2</f>
        <v>26478565788.180576</v>
      </c>
      <c r="AM90" s="3">
        <f>(AC90-실제값!AC90)^2</f>
        <v>30301127014.203739</v>
      </c>
      <c r="AN90" s="3">
        <f>(AD90-실제값!AD90)^2</f>
        <v>41160121527.908195</v>
      </c>
    </row>
    <row r="91" spans="1:40" x14ac:dyDescent="0.3">
      <c r="A91" s="1">
        <v>87</v>
      </c>
      <c r="B91" s="2">
        <v>1639563.1752831675</v>
      </c>
      <c r="C91" s="2">
        <v>1602781.4103280443</v>
      </c>
      <c r="D91" s="2">
        <v>1648081.1525745038</v>
      </c>
      <c r="E91" s="2">
        <v>1598175.1304039222</v>
      </c>
      <c r="F91" s="2">
        <v>1676581.4561830044</v>
      </c>
      <c r="G91" s="2">
        <v>1614304.0153558336</v>
      </c>
      <c r="H91" s="2">
        <v>1615769.0101080805</v>
      </c>
      <c r="I91" s="2">
        <v>1578676.9326502671</v>
      </c>
      <c r="J91" s="2">
        <v>1557827.2881209983</v>
      </c>
      <c r="K91" s="2">
        <v>1503685.7747479926</v>
      </c>
      <c r="L91" s="2">
        <v>1514151.9612948666</v>
      </c>
      <c r="M91" s="2">
        <v>1402448.7717102119</v>
      </c>
      <c r="N91" s="2">
        <v>1491399.7906953662</v>
      </c>
      <c r="O91" s="2">
        <v>1416296.5140465882</v>
      </c>
      <c r="P91" s="2">
        <v>1324059.2070523044</v>
      </c>
      <c r="Q91" s="2">
        <v>1346787.4563466755</v>
      </c>
      <c r="R91" s="2">
        <v>1343759.3960950437</v>
      </c>
      <c r="S91" s="2">
        <v>1303220.4473966821</v>
      </c>
      <c r="T91" s="2">
        <v>1320218.172988459</v>
      </c>
      <c r="U91" s="2">
        <v>1288205.0748437664</v>
      </c>
      <c r="V91" s="2">
        <v>1289418.7927635589</v>
      </c>
      <c r="W91" s="8">
        <f>INDEX(전체모델결과!$A$2:$I$910,MATCH(GLM2차!$A91&amp;"_"&amp;GLM2차!W$3,전체모델결과!$A$2:$A$910,0),8)</f>
        <v>1220553.8032769407</v>
      </c>
      <c r="X91" s="8">
        <f>INDEX(전체모델결과!$A$2:$I$910,MATCH(GLM2차!$A91&amp;"_"&amp;GLM2차!X$3,전체모델결과!$A$2:$A$910,0),8)</f>
        <v>1193248.5279719951</v>
      </c>
      <c r="Y91" s="8">
        <f>INDEX(전체모델결과!$A$2:$I$910,MATCH(GLM2차!$A91&amp;"_"&amp;GLM2차!Y$3,전체모델결과!$A$2:$A$910,0),8)</f>
        <v>1165722.6617733287</v>
      </c>
      <c r="Z91" s="8">
        <f>INDEX(전체모델결과!$A$2:$I$910,MATCH(GLM2차!$A91&amp;"_"&amp;GLM2차!Z$3,전체모델결과!$A$2:$A$910,0),8)</f>
        <v>1138020.077971484</v>
      </c>
      <c r="AA91" s="8">
        <f>INDEX(전체모델결과!$A$2:$I$910,MATCH(GLM2차!$A91&amp;"_"&amp;GLM2차!AA$3,전체모델결과!$A$2:$A$910,0),8)</f>
        <v>1110183.9960838878</v>
      </c>
      <c r="AB91" s="8">
        <f>INDEX(전체모델결과!$A$2:$I$910,MATCH(GLM2차!$A91&amp;"_"&amp;GLM2차!AB$3,전체모델결과!$A$2:$A$910,0),8)</f>
        <v>1082256.875668504</v>
      </c>
      <c r="AC91" s="8">
        <f>INDEX(전체모델결과!$A$2:$I$910,MATCH(GLM2차!$A91&amp;"_"&amp;GLM2차!AC$3,전체모델결과!$A$2:$A$910,0),8)</f>
        <v>1054280.3153622493</v>
      </c>
      <c r="AD91" s="8">
        <f>INDEX(전체모델결과!$A$2:$I$910,MATCH(GLM2차!$A91&amp;"_"&amp;GLM2차!AD$3,전체모델결과!$A$2:$A$910,0),8)</f>
        <v>1026294.9574569139</v>
      </c>
      <c r="AE91" s="8">
        <f>INDEX(전체모델결과!$A$2:$I$910,MATCH(GLM2차!$A91&amp;"_"&amp;GLM2차!AE$3,전체모델결과!$A$2:$A$910,0),8)</f>
        <v>998340.39827133273</v>
      </c>
      <c r="AG91" s="3">
        <f>(W91-실제값!W91)^2</f>
        <v>161640389.46836603</v>
      </c>
      <c r="AH91" s="3">
        <f>(X91-실제값!X91)^2</f>
        <v>6381205333.1619606</v>
      </c>
      <c r="AI91" s="3">
        <f>(Y91-실제값!Y91)^2</f>
        <v>581585559.68440247</v>
      </c>
      <c r="AJ91" s="3">
        <f>(Z91-실제값!Z91)^2</f>
        <v>3516862234.5564032</v>
      </c>
      <c r="AK91" s="3">
        <f>(AA91-실제값!AA91)^2</f>
        <v>1939776921.0323987</v>
      </c>
      <c r="AL91" s="3">
        <f>(AB91-실제값!AB91)^2</f>
        <v>4130315144.1717386</v>
      </c>
      <c r="AM91" s="3">
        <f>(AC91-실제값!AC91)^2</f>
        <v>38771762090.141556</v>
      </c>
      <c r="AN91" s="3">
        <f>(AD91-실제값!AD91)^2</f>
        <v>33877357995.23711</v>
      </c>
    </row>
    <row r="92" spans="1:40" x14ac:dyDescent="0.3">
      <c r="A92" s="1">
        <v>88</v>
      </c>
      <c r="B92" s="2">
        <v>1808663.6590712836</v>
      </c>
      <c r="C92" s="2">
        <v>1783608.7477996156</v>
      </c>
      <c r="D92" s="2">
        <v>1765077.1021922762</v>
      </c>
      <c r="E92" s="2">
        <v>1788732.5369726443</v>
      </c>
      <c r="F92" s="2">
        <v>1790412.4795476047</v>
      </c>
      <c r="G92" s="2">
        <v>1812215.3186267894</v>
      </c>
      <c r="H92" s="2">
        <v>1736113.6589503563</v>
      </c>
      <c r="I92" s="2">
        <v>1790647.7620830801</v>
      </c>
      <c r="J92" s="2">
        <v>1727277.8933422486</v>
      </c>
      <c r="K92" s="2">
        <v>1668148.4728756757</v>
      </c>
      <c r="L92" s="2">
        <v>1685637.4730633767</v>
      </c>
      <c r="M92" s="2">
        <v>1637540.6730270928</v>
      </c>
      <c r="N92" s="2">
        <v>1525454.0735628412</v>
      </c>
      <c r="O92" s="2">
        <v>1671818.0031970122</v>
      </c>
      <c r="P92" s="2">
        <v>1512194.4752897725</v>
      </c>
      <c r="Q92" s="2">
        <v>1484603.5872707865</v>
      </c>
      <c r="R92" s="2">
        <v>1482091.7800998995</v>
      </c>
      <c r="S92" s="2">
        <v>1488806.0708406775</v>
      </c>
      <c r="T92" s="2">
        <v>1450559.6338916142</v>
      </c>
      <c r="U92" s="2">
        <v>1446192.6079995122</v>
      </c>
      <c r="V92" s="2">
        <v>1454599.9794107601</v>
      </c>
      <c r="W92" s="8">
        <f>INDEX(전체모델결과!$A$2:$I$910,MATCH(GLM2차!$A92&amp;"_"&amp;GLM2차!W$3,전체모델결과!$A$2:$A$910,0),8)</f>
        <v>1371841.7046630115</v>
      </c>
      <c r="X92" s="8">
        <f>INDEX(전체모델결과!$A$2:$I$910,MATCH(GLM2차!$A92&amp;"_"&amp;GLM2차!X$3,전체모델결과!$A$2:$A$910,0),8)</f>
        <v>1341751.6676924443</v>
      </c>
      <c r="Y92" s="8">
        <f>INDEX(전체모델결과!$A$2:$I$910,MATCH(GLM2차!$A92&amp;"_"&amp;GLM2차!Y$3,전체모델결과!$A$2:$A$910,0),8)</f>
        <v>1311286.1712306901</v>
      </c>
      <c r="Z92" s="8">
        <f>INDEX(전체모델결과!$A$2:$I$910,MATCH(GLM2차!$A92&amp;"_"&amp;GLM2차!Z$3,전체모델결과!$A$2:$A$910,0),8)</f>
        <v>1280501.270699346</v>
      </c>
      <c r="AA92" s="8">
        <f>INDEX(전체모델결과!$A$2:$I$910,MATCH(GLM2차!$A92&amp;"_"&amp;GLM2차!AA$3,전체모델결과!$A$2:$A$910,0),8)</f>
        <v>1249452.4746173027</v>
      </c>
      <c r="AB92" s="8">
        <f>INDEX(전체모델결과!$A$2:$I$910,MATCH(GLM2차!$A92&amp;"_"&amp;GLM2차!AB$3,전체모델결과!$A$2:$A$910,0),8)</f>
        <v>1218194.5843460301</v>
      </c>
      <c r="AC92" s="8">
        <f>INDEX(전체모델결과!$A$2:$I$910,MATCH(GLM2차!$A92&amp;"_"&amp;GLM2차!AC$3,전체모델결과!$A$2:$A$910,0),8)</f>
        <v>1186781.5404105599</v>
      </c>
      <c r="AD92" s="8">
        <f>INDEX(전체모델결과!$A$2:$I$910,MATCH(GLM2차!$A92&amp;"_"&amp;GLM2차!AD$3,전체모델결과!$A$2:$A$910,0),8)</f>
        <v>1155266.2759602473</v>
      </c>
      <c r="AE92" s="8">
        <f>INDEX(전체모델결과!$A$2:$I$910,MATCH(GLM2차!$A92&amp;"_"&amp;GLM2차!AE$3,전체모델결과!$A$2:$A$910,0),8)</f>
        <v>1123700.5778692223</v>
      </c>
      <c r="AG92" s="3">
        <f>(W92-실제값!W92)^2</f>
        <v>421594540.80926251</v>
      </c>
      <c r="AH92" s="3">
        <f>(X92-실제값!X92)^2</f>
        <v>2901831414.9151273</v>
      </c>
      <c r="AI92" s="3">
        <f>(Y92-실제값!Y92)^2</f>
        <v>10705180458.965574</v>
      </c>
      <c r="AJ92" s="3">
        <f>(Z92-실제값!Z92)^2</f>
        <v>1520913116.7442889</v>
      </c>
      <c r="AK92" s="3">
        <f>(AA92-실제값!AA92)^2</f>
        <v>6603634486.5909748</v>
      </c>
      <c r="AL92" s="3">
        <f>(AB92-실제값!AB92)^2</f>
        <v>675190598.14515889</v>
      </c>
      <c r="AM92" s="3">
        <f>(AC92-실제값!AC92)^2</f>
        <v>6766230552.0143957</v>
      </c>
      <c r="AN92" s="3">
        <f>(AD92-실제값!AD92)^2</f>
        <v>53946591541.359787</v>
      </c>
    </row>
    <row r="93" spans="1:40" x14ac:dyDescent="0.3">
      <c r="A93" s="1">
        <v>89</v>
      </c>
      <c r="B93" s="2">
        <v>1942324.9250735538</v>
      </c>
      <c r="C93" s="2">
        <v>1948539.9186725535</v>
      </c>
      <c r="D93" s="2">
        <v>1944107.0834063657</v>
      </c>
      <c r="E93" s="2">
        <v>1957157.6232977905</v>
      </c>
      <c r="F93" s="2">
        <v>2009504.6083810811</v>
      </c>
      <c r="G93" s="2">
        <v>1968439.0225017429</v>
      </c>
      <c r="H93" s="2">
        <v>1991704.6913881018</v>
      </c>
      <c r="I93" s="2">
        <v>1959211.1290721737</v>
      </c>
      <c r="J93" s="2">
        <v>1940095.9582090974</v>
      </c>
      <c r="K93" s="2">
        <v>1848429.3198433227</v>
      </c>
      <c r="L93" s="2">
        <v>1852923.3665342839</v>
      </c>
      <c r="M93" s="2">
        <v>1808479.3456090176</v>
      </c>
      <c r="N93" s="2">
        <v>1769119.7264597809</v>
      </c>
      <c r="O93" s="2">
        <v>1709363.5083238778</v>
      </c>
      <c r="P93" s="2">
        <v>1790722.2658952118</v>
      </c>
      <c r="Q93" s="2">
        <v>1687180.6397913219</v>
      </c>
      <c r="R93" s="2">
        <v>1637975.0292375295</v>
      </c>
      <c r="S93" s="2">
        <v>1636883.8091795139</v>
      </c>
      <c r="T93" s="2">
        <v>1658614.4523137007</v>
      </c>
      <c r="U93" s="2">
        <v>1597029.0464013049</v>
      </c>
      <c r="V93" s="2">
        <v>1617227.7774652713</v>
      </c>
      <c r="W93" s="8">
        <f>INDEX(전체모델결과!$A$2:$I$910,MATCH(GLM2차!$A93&amp;"_"&amp;GLM2차!W$3,전체모델결과!$A$2:$A$910,0),8)</f>
        <v>1523253.148050003</v>
      </c>
      <c r="X93" s="8">
        <f>INDEX(전체모델결과!$A$2:$I$910,MATCH(GLM2차!$A93&amp;"_"&amp;GLM2차!X$3,전체모델결과!$A$2:$A$910,0),8)</f>
        <v>1486737.5002605782</v>
      </c>
      <c r="Y93" s="8">
        <f>INDEX(전체모델결과!$A$2:$I$910,MATCH(GLM2차!$A93&amp;"_"&amp;GLM2차!Y$3,전체모델결과!$A$2:$A$910,0),8)</f>
        <v>1449545.7847843689</v>
      </c>
      <c r="Z93" s="8">
        <f>INDEX(전체모델결과!$A$2:$I$910,MATCH(GLM2차!$A93&amp;"_"&amp;GLM2차!Z$3,전체모델결과!$A$2:$A$910,0),8)</f>
        <v>1411773.4455001503</v>
      </c>
      <c r="AA93" s="8">
        <f>INDEX(전체모델결과!$A$2:$I$910,MATCH(GLM2차!$A93&amp;"_"&amp;GLM2차!AA$3,전체모델결과!$A$2:$A$910,0),8)</f>
        <v>1373515.3278512289</v>
      </c>
      <c r="AB93" s="8">
        <f>INDEX(전체모델결과!$A$2:$I$910,MATCH(GLM2차!$A93&amp;"_"&amp;GLM2차!AB$3,전체모델결과!$A$2:$A$910,0),8)</f>
        <v>1334865.2942246113</v>
      </c>
      <c r="AC93" s="8">
        <f>INDEX(전체모델결과!$A$2:$I$910,MATCH(GLM2차!$A93&amp;"_"&amp;GLM2차!AC$3,전체모델결과!$A$2:$A$910,0),8)</f>
        <v>1295915.854751383</v>
      </c>
      <c r="AD93" s="8">
        <f>INDEX(전체모델결과!$A$2:$I$910,MATCH(GLM2차!$A93&amp;"_"&amp;GLM2차!AD$3,전체모델결과!$A$2:$A$910,0),8)</f>
        <v>1256757.8154053863</v>
      </c>
      <c r="AE93" s="8">
        <f>INDEX(전체모델결과!$A$2:$I$910,MATCH(GLM2차!$A93&amp;"_"&amp;GLM2차!AE$3,전체모델결과!$A$2:$A$910,0),8)</f>
        <v>1217479.9451765828</v>
      </c>
      <c r="AG93" s="3">
        <f>(W93-실제값!W93)^2</f>
        <v>6768232222.3814898</v>
      </c>
      <c r="AH93" s="3">
        <f>(X93-실제값!X93)^2</f>
        <v>8418773285.190897</v>
      </c>
      <c r="AI93" s="3">
        <f>(Y93-실제값!Y93)^2</f>
        <v>7579090368.2519293</v>
      </c>
      <c r="AJ93" s="3">
        <f>(Z93-실제값!Z93)^2</f>
        <v>15412478999.65155</v>
      </c>
      <c r="AK93" s="3">
        <f>(AA93-실제값!AA93)^2</f>
        <v>8028156243.7381907</v>
      </c>
      <c r="AL93" s="3">
        <f>(AB93-실제값!AB93)^2</f>
        <v>8183577435.0613861</v>
      </c>
      <c r="AM93" s="3">
        <f>(AC93-실제값!AC93)^2</f>
        <v>7565005361.6773872</v>
      </c>
      <c r="AN93" s="3">
        <f>(AD93-실제값!AD93)^2</f>
        <v>23803708908.567192</v>
      </c>
    </row>
    <row r="94" spans="1:40" x14ac:dyDescent="0.3">
      <c r="A94" s="1">
        <v>90</v>
      </c>
      <c r="B94" s="2">
        <v>2130082.7835800694</v>
      </c>
      <c r="C94" s="2">
        <v>2118467.7957990393</v>
      </c>
      <c r="D94" s="2">
        <v>2200059.5010892842</v>
      </c>
      <c r="E94" s="2">
        <v>2124089.4264245895</v>
      </c>
      <c r="F94" s="2">
        <v>2136681.9587270315</v>
      </c>
      <c r="G94" s="2">
        <v>2178519.2698240913</v>
      </c>
      <c r="H94" s="2">
        <v>2112415.3581117946</v>
      </c>
      <c r="I94" s="2">
        <v>2197101.5548947905</v>
      </c>
      <c r="J94" s="2">
        <v>2128614.5357840229</v>
      </c>
      <c r="K94" s="2">
        <v>2068981.9336800843</v>
      </c>
      <c r="L94" s="2">
        <v>2053661.9533457758</v>
      </c>
      <c r="M94" s="2">
        <v>1982728.2571296841</v>
      </c>
      <c r="N94" s="2">
        <v>1975515.8711169055</v>
      </c>
      <c r="O94" s="2">
        <v>1986329.9640620418</v>
      </c>
      <c r="P94" s="2">
        <v>1831676.1042354638</v>
      </c>
      <c r="Q94" s="2">
        <v>2023529.678853954</v>
      </c>
      <c r="R94" s="2">
        <v>1886639.5102374451</v>
      </c>
      <c r="S94" s="2">
        <v>1827182.1336014881</v>
      </c>
      <c r="T94" s="2">
        <v>1848082.606835556</v>
      </c>
      <c r="U94" s="2">
        <v>1811989.3160551218</v>
      </c>
      <c r="V94" s="2">
        <v>1795666.9945814593</v>
      </c>
      <c r="W94" s="8">
        <f>INDEX(전체모델결과!$A$2:$I$910,MATCH(GLM2차!$A94&amp;"_"&amp;GLM2차!W$3,전체모델결과!$A$2:$A$910,0),8)</f>
        <v>1729061.6208537349</v>
      </c>
      <c r="X94" s="8">
        <f>INDEX(전체모델결과!$A$2:$I$910,MATCH(GLM2차!$A94&amp;"_"&amp;GLM2차!X$3,전체모델결과!$A$2:$A$910,0),8)</f>
        <v>1691900.2371552687</v>
      </c>
      <c r="Y94" s="8">
        <f>INDEX(전체모델결과!$A$2:$I$910,MATCH(GLM2차!$A94&amp;"_"&amp;GLM2차!Y$3,전체모델결과!$A$2:$A$910,0),8)</f>
        <v>1653860.1866945885</v>
      </c>
      <c r="Z94" s="8">
        <f>INDEX(전체모델결과!$A$2:$I$910,MATCH(GLM2차!$A94&amp;"_"&amp;GLM2차!Z$3,전체모델결과!$A$2:$A$910,0),8)</f>
        <v>1615037.4409229883</v>
      </c>
      <c r="AA94" s="8">
        <f>INDEX(전체모델결과!$A$2:$I$910,MATCH(GLM2차!$A94&amp;"_"&amp;GLM2차!AA$3,전체모델결과!$A$2:$A$910,0),8)</f>
        <v>1575528.1179067176</v>
      </c>
      <c r="AB94" s="8">
        <f>INDEX(전체모델결과!$A$2:$I$910,MATCH(GLM2차!$A94&amp;"_"&amp;GLM2차!AB$3,전체모델결과!$A$2:$A$910,0),8)</f>
        <v>1535428.0940411109</v>
      </c>
      <c r="AC94" s="8">
        <f>INDEX(전체모델결과!$A$2:$I$910,MATCH(GLM2차!$A94&amp;"_"&amp;GLM2차!AC$3,전체모델결과!$A$2:$A$910,0),8)</f>
        <v>1494832.6262677629</v>
      </c>
      <c r="AD94" s="8">
        <f>INDEX(전체모델결과!$A$2:$I$910,MATCH(GLM2차!$A94&amp;"_"&amp;GLM2차!AD$3,전체모델결과!$A$2:$A$910,0),8)</f>
        <v>1453835.9868161683</v>
      </c>
      <c r="AE94" s="8">
        <f>INDEX(전체모델결과!$A$2:$I$910,MATCH(GLM2차!$A94&amp;"_"&amp;GLM2차!AE$3,전체모델결과!$A$2:$A$910,0),8)</f>
        <v>1412531.1123403767</v>
      </c>
      <c r="AG94" s="3">
        <f>(W94-실제값!W94)^2</f>
        <v>3931196763.730679</v>
      </c>
      <c r="AH94" s="3">
        <f>(X94-실제값!X94)^2</f>
        <v>11671761048.270926</v>
      </c>
      <c r="AI94" s="3">
        <f>(Y94-실제값!Y94)^2</f>
        <v>6838594091.2701674</v>
      </c>
      <c r="AJ94" s="3">
        <f>(Z94-실제값!Z94)^2</f>
        <v>3513567147.1311231</v>
      </c>
      <c r="AK94" s="3">
        <f>(AA94-실제값!AA94)^2</f>
        <v>20276108471.221607</v>
      </c>
      <c r="AL94" s="3">
        <f>(AB94-실제값!AB94)^2</f>
        <v>1580532434.7618248</v>
      </c>
      <c r="AM94" s="3">
        <f>(AC94-실제값!AC94)^2</f>
        <v>10441933752.385839</v>
      </c>
      <c r="AN94" s="3">
        <f>(AD94-실제값!AD94)^2</f>
        <v>9100490812.8541698</v>
      </c>
    </row>
    <row r="95" spans="1:40" x14ac:dyDescent="0.3">
      <c r="A95" s="1">
        <v>91</v>
      </c>
      <c r="B95" s="2">
        <v>2311272.6499667009</v>
      </c>
      <c r="C95" s="2">
        <v>2337145.9454592089</v>
      </c>
      <c r="D95" s="2">
        <v>2314525.8627975699</v>
      </c>
      <c r="E95" s="2">
        <v>2356334.7323225322</v>
      </c>
      <c r="F95" s="2">
        <v>2372267.2950171032</v>
      </c>
      <c r="G95" s="2">
        <v>2345532.9344059196</v>
      </c>
      <c r="H95" s="2">
        <v>2375208.5086987084</v>
      </c>
      <c r="I95" s="2">
        <v>2315420.2378163841</v>
      </c>
      <c r="J95" s="2">
        <v>2398932.2232370279</v>
      </c>
      <c r="K95" s="2">
        <v>2226439.4617678695</v>
      </c>
      <c r="L95" s="2">
        <v>2319402.8113799519</v>
      </c>
      <c r="M95" s="2">
        <v>2218426.6986588561</v>
      </c>
      <c r="N95" s="2">
        <v>2162891.0766371246</v>
      </c>
      <c r="O95" s="2">
        <v>2197603.1751263244</v>
      </c>
      <c r="P95" s="2">
        <v>2107534.402964334</v>
      </c>
      <c r="Q95" s="2">
        <v>2021619.7067245052</v>
      </c>
      <c r="R95" s="2">
        <v>2236006.5230993982</v>
      </c>
      <c r="S95" s="2">
        <v>2093209.0651378618</v>
      </c>
      <c r="T95" s="2">
        <v>2004187.461728513</v>
      </c>
      <c r="U95" s="2">
        <v>2015291.7418096995</v>
      </c>
      <c r="V95" s="2">
        <v>2047488.7332201274</v>
      </c>
      <c r="W95" s="8">
        <f>INDEX(전체모델결과!$A$2:$I$910,MATCH(GLM2차!$A95&amp;"_"&amp;GLM2차!W$3,전체모델결과!$A$2:$A$910,0),8)</f>
        <v>1947337.7778254338</v>
      </c>
      <c r="X95" s="8">
        <f>INDEX(전체모델결과!$A$2:$I$910,MATCH(GLM2차!$A95&amp;"_"&amp;GLM2차!X$3,전체모델결과!$A$2:$A$910,0),8)</f>
        <v>1909787.1054329374</v>
      </c>
      <c r="Y95" s="8">
        <f>INDEX(전체모델결과!$A$2:$I$910,MATCH(GLM2차!$A95&amp;"_"&amp;GLM2차!Y$3,전체모델결과!$A$2:$A$910,0),8)</f>
        <v>1871158.3754351398</v>
      </c>
      <c r="Z95" s="8">
        <f>INDEX(전체모델결과!$A$2:$I$910,MATCH(GLM2차!$A95&amp;"_"&amp;GLM2차!Z$3,전체모델결과!$A$2:$A$910,0),8)</f>
        <v>1831546.9782287527</v>
      </c>
      <c r="AA95" s="8">
        <f>INDEX(전체모델결과!$A$2:$I$910,MATCH(GLM2차!$A95&amp;"_"&amp;GLM2차!AA$3,전체모델결과!$A$2:$A$910,0),8)</f>
        <v>1791049.1371399183</v>
      </c>
      <c r="AB95" s="8">
        <f>INDEX(전체모델결과!$A$2:$I$910,MATCH(GLM2차!$A95&amp;"_"&amp;GLM2차!AB$3,전체모델결과!$A$2:$A$910,0),8)</f>
        <v>1749761.5244823955</v>
      </c>
      <c r="AC95" s="8">
        <f>INDEX(전체모델결과!$A$2:$I$910,MATCH(GLM2차!$A95&amp;"_"&amp;GLM2차!AC$3,전체모델결과!$A$2:$A$910,0),8)</f>
        <v>1707780.8837726496</v>
      </c>
      <c r="AD95" s="8">
        <f>INDEX(전체모델결과!$A$2:$I$910,MATCH(GLM2차!$A95&amp;"_"&amp;GLM2차!AD$3,전체모델결과!$A$2:$A$910,0),8)</f>
        <v>1665203.6601473447</v>
      </c>
      <c r="AE95" s="8">
        <f>INDEX(전체모델결과!$A$2:$I$910,MATCH(GLM2차!$A95&amp;"_"&amp;GLM2차!AE$3,전체모델결과!$A$2:$A$910,0),8)</f>
        <v>1622125.6408743591</v>
      </c>
      <c r="AG95" s="3">
        <f>(W95-실제값!W95)^2</f>
        <v>776994913.53293502</v>
      </c>
      <c r="AH95" s="3">
        <f>(X95-실제값!X95)^2</f>
        <v>5621303800.1394529</v>
      </c>
      <c r="AI95" s="3">
        <f>(Y95-실제값!Y95)^2</f>
        <v>11094599804.944172</v>
      </c>
      <c r="AJ95" s="3">
        <f>(Z95-실제값!Z95)^2</f>
        <v>4261057738.6712799</v>
      </c>
      <c r="AK95" s="3">
        <f>(AA95-실제값!AA95)^2</f>
        <v>8800030537.0038109</v>
      </c>
      <c r="AL95" s="3">
        <f>(AB95-실제값!AB95)^2</f>
        <v>10504916717.355286</v>
      </c>
      <c r="AM95" s="3">
        <f>(AC95-실제값!AC95)^2</f>
        <v>3090219866.6222105</v>
      </c>
      <c r="AN95" s="3">
        <f>(AD95-실제값!AD95)^2</f>
        <v>13589443502.414492</v>
      </c>
    </row>
    <row r="96" spans="1:40" x14ac:dyDescent="0.3">
      <c r="A96" s="1">
        <v>92</v>
      </c>
      <c r="B96" s="2">
        <v>2517517.7606412047</v>
      </c>
      <c r="C96" s="2">
        <v>2552450.0183945904</v>
      </c>
      <c r="D96" s="2">
        <v>2537058.6373705869</v>
      </c>
      <c r="E96" s="2">
        <v>2529560.5977026699</v>
      </c>
      <c r="F96" s="2">
        <v>2646335.4122743998</v>
      </c>
      <c r="G96" s="2">
        <v>2602142.4598064483</v>
      </c>
      <c r="H96" s="2">
        <v>2542746.089642189</v>
      </c>
      <c r="I96" s="2">
        <v>2685667.7093340266</v>
      </c>
      <c r="J96" s="2">
        <v>2559311.3744518054</v>
      </c>
      <c r="K96" s="2">
        <v>2533338.8810306694</v>
      </c>
      <c r="L96" s="2">
        <v>2521706.2079188423</v>
      </c>
      <c r="M96" s="2">
        <v>2496498.9076790158</v>
      </c>
      <c r="N96" s="2">
        <v>2392601.4043129776</v>
      </c>
      <c r="O96" s="2">
        <v>2394212.1065942664</v>
      </c>
      <c r="P96" s="2">
        <v>2385854.7792265373</v>
      </c>
      <c r="Q96" s="2">
        <v>2377777.4758589235</v>
      </c>
      <c r="R96" s="2">
        <v>2297418.3425759086</v>
      </c>
      <c r="S96" s="2">
        <v>2421949.1716170809</v>
      </c>
      <c r="T96" s="2">
        <v>2343847.7745671757</v>
      </c>
      <c r="U96" s="2">
        <v>2222572.9269380574</v>
      </c>
      <c r="V96" s="2">
        <v>2276647.9782397537</v>
      </c>
      <c r="W96" s="8">
        <f>INDEX(전체모델결과!$A$2:$I$910,MATCH(GLM2차!$A96&amp;"_"&amp;GLM2차!W$3,전체모델결과!$A$2:$A$910,0),8)</f>
        <v>2188748.0202770019</v>
      </c>
      <c r="X96" s="8">
        <f>INDEX(전체모델결과!$A$2:$I$910,MATCH(GLM2차!$A96&amp;"_"&amp;GLM2차!X$3,전체모델결과!$A$2:$A$910,0),8)</f>
        <v>2147800.5937807211</v>
      </c>
      <c r="Y96" s="8">
        <f>INDEX(전체모델결과!$A$2:$I$910,MATCH(GLM2차!$A96&amp;"_"&amp;GLM2차!Y$3,전체모델결과!$A$2:$A$910,0),8)</f>
        <v>2105409.3974633198</v>
      </c>
      <c r="Z96" s="8">
        <f>INDEX(전체모델결과!$A$2:$I$910,MATCH(GLM2차!$A96&amp;"_"&amp;GLM2차!Z$3,전체모델결과!$A$2:$A$910,0),8)</f>
        <v>2061690.943400214</v>
      </c>
      <c r="AA96" s="8">
        <f>INDEX(전체모델결과!$A$2:$I$910,MATCH(GLM2차!$A96&amp;"_"&amp;GLM2차!AA$3,전체모델결과!$A$2:$A$910,0),8)</f>
        <v>2016763.5168751325</v>
      </c>
      <c r="AB96" s="8">
        <f>INDEX(전체모델결과!$A$2:$I$910,MATCH(GLM2차!$A96&amp;"_"&amp;GLM2차!AB$3,전체모델결과!$A$2:$A$910,0),8)</f>
        <v>1970746.6487799154</v>
      </c>
      <c r="AC96" s="8">
        <f>INDEX(전체모델결과!$A$2:$I$910,MATCH(GLM2차!$A96&amp;"_"&amp;GLM2차!AC$3,전체모델결과!$A$2:$A$910,0),8)</f>
        <v>1923760.5927919084</v>
      </c>
      <c r="AD96" s="8">
        <f>INDEX(전체모델결과!$A$2:$I$910,MATCH(GLM2차!$A96&amp;"_"&amp;GLM2차!AD$3,전체모델결과!$A$2:$A$910,0),8)</f>
        <v>1875925.8104382833</v>
      </c>
      <c r="AE96" s="8">
        <f>INDEX(전체모델결과!$A$2:$I$910,MATCH(GLM2차!$A96&amp;"_"&amp;GLM2차!AE$3,전체모델결과!$A$2:$A$910,0),8)</f>
        <v>1827362.4671169687</v>
      </c>
      <c r="AG96" s="3">
        <f>(W96-실제값!W96)^2</f>
        <v>2552882504.5180936</v>
      </c>
      <c r="AH96" s="3">
        <f>(X96-실제값!X96)^2</f>
        <v>9378898317.5995808</v>
      </c>
      <c r="AI96" s="3">
        <f>(Y96-실제값!Y96)^2</f>
        <v>6973588919.252986</v>
      </c>
      <c r="AJ96" s="3">
        <f>(Z96-실제값!Z96)^2</f>
        <v>9717270132.686409</v>
      </c>
      <c r="AK96" s="3">
        <f>(AA96-실제값!AA96)^2</f>
        <v>10732279448.610207</v>
      </c>
      <c r="AL96" s="3">
        <f>(AB96-실제값!AB96)^2</f>
        <v>2780097980.8351622</v>
      </c>
      <c r="AM96" s="3">
        <f>(AC96-실제값!AC96)^2</f>
        <v>19477570798.505947</v>
      </c>
      <c r="AN96" s="3">
        <f>(AD96-실제값!AD96)^2</f>
        <v>7143315370.2563944</v>
      </c>
    </row>
    <row r="97" spans="1:40" x14ac:dyDescent="0.3">
      <c r="A97" s="1">
        <v>93</v>
      </c>
      <c r="B97" s="2">
        <v>2944303.8770357538</v>
      </c>
      <c r="C97" s="2">
        <v>2713436.6741866623</v>
      </c>
      <c r="D97" s="2">
        <v>2774084.1605798332</v>
      </c>
      <c r="E97" s="2">
        <v>2765735.4914639839</v>
      </c>
      <c r="F97" s="2">
        <v>2823759.345701267</v>
      </c>
      <c r="G97" s="2">
        <v>2933510.4070545277</v>
      </c>
      <c r="H97" s="2">
        <v>2826734.8167905547</v>
      </c>
      <c r="I97" s="2">
        <v>2864838.4240700249</v>
      </c>
      <c r="J97" s="2">
        <v>2870806.2878158796</v>
      </c>
      <c r="K97" s="2">
        <v>2701196.3762005363</v>
      </c>
      <c r="L97" s="2">
        <v>2864174.087835751</v>
      </c>
      <c r="M97" s="2">
        <v>2698528.5111546363</v>
      </c>
      <c r="N97" s="2">
        <v>2720402.101274346</v>
      </c>
      <c r="O97" s="2">
        <v>2683322.5172037776</v>
      </c>
      <c r="P97" s="2">
        <v>2586484.083576648</v>
      </c>
      <c r="Q97" s="2">
        <v>2649473.4185347497</v>
      </c>
      <c r="R97" s="2">
        <v>2594197.719339279</v>
      </c>
      <c r="S97" s="2">
        <v>2506009.4525124915</v>
      </c>
      <c r="T97" s="2">
        <v>2738253.1208555773</v>
      </c>
      <c r="U97" s="2">
        <v>2600475.5889004427</v>
      </c>
      <c r="V97" s="2">
        <v>2509678.8233336322</v>
      </c>
      <c r="W97" s="8">
        <f>INDEX(전체모델결과!$A$2:$I$910,MATCH(GLM2차!$A97&amp;"_"&amp;GLM2차!W$3,전체모델결과!$A$2:$A$910,0),8)</f>
        <v>2496241.7797801029</v>
      </c>
      <c r="X97" s="8">
        <f>INDEX(전체모델결과!$A$2:$I$910,MATCH(GLM2차!$A97&amp;"_"&amp;GLM2차!X$3,전체모델결과!$A$2:$A$910,0),8)</f>
        <v>2464407.0847345903</v>
      </c>
      <c r="Y97" s="8">
        <f>INDEX(전체모델결과!$A$2:$I$910,MATCH(GLM2차!$A97&amp;"_"&amp;GLM2차!Y$3,전체모델결과!$A$2:$A$910,0),8)</f>
        <v>2431488.9587178426</v>
      </c>
      <c r="Z97" s="8">
        <f>INDEX(전체모델결과!$A$2:$I$910,MATCH(GLM2차!$A97&amp;"_"&amp;GLM2차!Z$3,전체모델결과!$A$2:$A$910,0),8)</f>
        <v>2397541.9080258003</v>
      </c>
      <c r="AA97" s="8">
        <f>INDEX(전체모델결과!$A$2:$I$910,MATCH(GLM2차!$A97&amp;"_"&amp;GLM2차!AA$3,전체모델결과!$A$2:$A$910,0),8)</f>
        <v>2362621.5711765783</v>
      </c>
      <c r="AB97" s="8">
        <f>INDEX(전체모델결과!$A$2:$I$910,MATCH(GLM2차!$A97&amp;"_"&amp;GLM2차!AB$3,전체모델결과!$A$2:$A$910,0),8)</f>
        <v>2326784.5678271507</v>
      </c>
      <c r="AC97" s="8">
        <f>INDEX(전체모델결과!$A$2:$I$910,MATCH(GLM2차!$A97&amp;"_"&amp;GLM2차!AC$3,전체모델결과!$A$2:$A$910,0),8)</f>
        <v>2290088.3468834739</v>
      </c>
      <c r="AD97" s="8">
        <f>INDEX(전체모델결과!$A$2:$I$910,MATCH(GLM2차!$A97&amp;"_"&amp;GLM2차!AD$3,전체모델결과!$A$2:$A$910,0),8)</f>
        <v>2252591.0343302386</v>
      </c>
      <c r="AE97" s="8">
        <f>INDEX(전체모델결과!$A$2:$I$910,MATCH(GLM2차!$A97&amp;"_"&amp;GLM2차!AE$3,전체모델결과!$A$2:$A$910,0),8)</f>
        <v>2214351.2813755129</v>
      </c>
      <c r="AG97" s="3">
        <f>(W97-실제값!W97)^2</f>
        <v>7684462.7693349449</v>
      </c>
      <c r="AH97" s="3">
        <f>(X97-실제값!X97)^2</f>
        <v>867943221.02546644</v>
      </c>
      <c r="AI97" s="3">
        <f>(Y97-실제값!Y97)^2</f>
        <v>191392461.12154526</v>
      </c>
      <c r="AJ97" s="3">
        <f>(Z97-실제값!Z97)^2</f>
        <v>641437348.39211774</v>
      </c>
      <c r="AK97" s="3">
        <f>(AA97-실제값!AA97)^2</f>
        <v>3801676022.9537807</v>
      </c>
      <c r="AL97" s="3">
        <f>(AB97-실제값!AB97)^2</f>
        <v>3185864739.4630313</v>
      </c>
      <c r="AM97" s="3">
        <f>(AC97-실제값!AC97)^2</f>
        <v>318788331.61221343</v>
      </c>
      <c r="AN97" s="3">
        <f>(AD97-실제값!AD97)^2</f>
        <v>1637599670.2663689</v>
      </c>
    </row>
    <row r="98" spans="1:40" x14ac:dyDescent="0.3">
      <c r="A98" s="1">
        <v>94</v>
      </c>
      <c r="B98" s="2">
        <v>2769093.017030871</v>
      </c>
      <c r="C98" s="2">
        <v>3153079.4567522448</v>
      </c>
      <c r="D98" s="2">
        <v>3012001.7513043149</v>
      </c>
      <c r="E98" s="2">
        <v>3040764.6815022635</v>
      </c>
      <c r="F98" s="2">
        <v>3061207.3428740026</v>
      </c>
      <c r="G98" s="2">
        <v>3092786.8657345516</v>
      </c>
      <c r="H98" s="2">
        <v>3159365.1804006407</v>
      </c>
      <c r="I98" s="2">
        <v>3189926.9395513246</v>
      </c>
      <c r="J98" s="2">
        <v>3067748.3700874122</v>
      </c>
      <c r="K98" s="2">
        <v>3110890.3355279323</v>
      </c>
      <c r="L98" s="2">
        <v>3083526.4679445135</v>
      </c>
      <c r="M98" s="2">
        <v>3069225.0780272773</v>
      </c>
      <c r="N98" s="2">
        <v>2946422.8548574816</v>
      </c>
      <c r="O98" s="2">
        <v>3029463.3760081059</v>
      </c>
      <c r="P98" s="2">
        <v>2866544.2669846546</v>
      </c>
      <c r="Q98" s="2">
        <v>2874498.0173262954</v>
      </c>
      <c r="R98" s="2">
        <v>2928649.3067806512</v>
      </c>
      <c r="S98" s="2">
        <v>2903958.5554643967</v>
      </c>
      <c r="T98" s="2">
        <v>2749857.8679843228</v>
      </c>
      <c r="U98" s="2">
        <v>2943270.686644746</v>
      </c>
      <c r="V98" s="2">
        <v>2878502.965333153</v>
      </c>
      <c r="W98" s="8">
        <f>INDEX(전체모델결과!$A$2:$I$910,MATCH(GLM2차!$A98&amp;"_"&amp;GLM2차!W$3,전체모델결과!$A$2:$A$910,0),8)</f>
        <v>2737612.4664174072</v>
      </c>
      <c r="X98" s="8">
        <f>INDEX(전체모델결과!$A$2:$I$910,MATCH(GLM2차!$A98&amp;"_"&amp;GLM2차!X$3,전체모델결과!$A$2:$A$910,0),8)</f>
        <v>2689380.8004957661</v>
      </c>
      <c r="Y98" s="8">
        <f>INDEX(전체모델결과!$A$2:$I$910,MATCH(GLM2차!$A98&amp;"_"&amp;GLM2차!Y$3,전체모델결과!$A$2:$A$910,0),8)</f>
        <v>2638695.3769239108</v>
      </c>
      <c r="Z98" s="8">
        <f>INDEX(전체모델결과!$A$2:$I$910,MATCH(GLM2차!$A98&amp;"_"&amp;GLM2차!Z$3,전체모델결과!$A$2:$A$910,0),8)</f>
        <v>2585727.9984167381</v>
      </c>
      <c r="AA98" s="8">
        <f>INDEX(전체모델결과!$A$2:$I$910,MATCH(GLM2차!$A98&amp;"_"&amp;GLM2차!AA$3,전체모델결과!$A$2:$A$910,0),8)</f>
        <v>2530655.6009536688</v>
      </c>
      <c r="AB98" s="8">
        <f>INDEX(전체모델결과!$A$2:$I$910,MATCH(GLM2차!$A98&amp;"_"&amp;GLM2차!AB$3,전체모델결과!$A$2:$A$910,0),8)</f>
        <v>2473659.2750145635</v>
      </c>
      <c r="AC98" s="8">
        <f>INDEX(전체모델결과!$A$2:$I$910,MATCH(GLM2차!$A98&amp;"_"&amp;GLM2차!AC$3,전체모델결과!$A$2:$A$910,0),8)</f>
        <v>2414923.2813686468</v>
      </c>
      <c r="AD98" s="8">
        <f>INDEX(전체모델결과!$A$2:$I$910,MATCH(GLM2차!$A98&amp;"_"&amp;GLM2차!AD$3,전체모델결과!$A$2:$A$910,0),8)</f>
        <v>2354634.0687966147</v>
      </c>
      <c r="AE98" s="8">
        <f>INDEX(전체모델결과!$A$2:$I$910,MATCH(GLM2차!$A98&amp;"_"&amp;GLM2차!AE$3,전체모델결과!$A$2:$A$910,0),8)</f>
        <v>2292979.3010372361</v>
      </c>
      <c r="AG98" s="3">
        <f>(W98-실제값!W98)^2</f>
        <v>1723204541.0961614</v>
      </c>
      <c r="AH98" s="3">
        <f>(X98-실제값!X98)^2</f>
        <v>6119748304.8383341</v>
      </c>
      <c r="AI98" s="3">
        <f>(Y98-실제값!Y98)^2</f>
        <v>9251127276.2354412</v>
      </c>
      <c r="AJ98" s="3">
        <f>(Z98-실제값!Z98)^2</f>
        <v>3982137899.5478106</v>
      </c>
      <c r="AK98" s="3">
        <f>(AA98-실제값!AA98)^2</f>
        <v>21357984023.935612</v>
      </c>
      <c r="AL98" s="3">
        <f>(AB98-실제값!AB98)^2</f>
        <v>4174995720.3636551</v>
      </c>
      <c r="AM98" s="3">
        <f>(AC98-실제값!AC98)^2</f>
        <v>41828287014.231194</v>
      </c>
      <c r="AN98" s="3">
        <f>(AD98-실제값!AD98)^2</f>
        <v>11480950072.000019</v>
      </c>
    </row>
    <row r="99" spans="1:40" x14ac:dyDescent="0.3">
      <c r="A99" s="1">
        <v>95</v>
      </c>
      <c r="B99" s="2">
        <v>3560124.6704836818</v>
      </c>
      <c r="C99" s="2">
        <v>2965675.3578777649</v>
      </c>
      <c r="D99" s="2">
        <v>3381396.3055607593</v>
      </c>
      <c r="E99" s="2">
        <v>3219657.392248332</v>
      </c>
      <c r="F99" s="2">
        <v>3394446.1424267557</v>
      </c>
      <c r="G99" s="2">
        <v>3338249.4746879502</v>
      </c>
      <c r="H99" s="2">
        <v>3348204.8772847988</v>
      </c>
      <c r="I99" s="2">
        <v>3438366.9936317145</v>
      </c>
      <c r="J99" s="2">
        <v>3379403.1574517232</v>
      </c>
      <c r="K99" s="2">
        <v>3239487.7779608844</v>
      </c>
      <c r="L99" s="2">
        <v>3407942.0251006498</v>
      </c>
      <c r="M99" s="2">
        <v>3257625.2033767812</v>
      </c>
      <c r="N99" s="2">
        <v>3378760.2984945863</v>
      </c>
      <c r="O99" s="2">
        <v>3236468.6953469114</v>
      </c>
      <c r="P99" s="2">
        <v>3215177.1374766026</v>
      </c>
      <c r="Q99" s="2">
        <v>3149823.2237252844</v>
      </c>
      <c r="R99" s="2">
        <v>3107193.0919287759</v>
      </c>
      <c r="S99" s="2">
        <v>3220896.1337410444</v>
      </c>
      <c r="T99" s="2">
        <v>3189817.0079126968</v>
      </c>
      <c r="U99" s="2">
        <v>2967451.2640849669</v>
      </c>
      <c r="V99" s="2">
        <v>3338070.3182099401</v>
      </c>
      <c r="W99" s="8">
        <f>INDEX(전체모델결과!$A$2:$I$910,MATCH(GLM2차!$A99&amp;"_"&amp;GLM2차!W$3,전체모델결과!$A$2:$A$910,0),8)</f>
        <v>3096911.0669460511</v>
      </c>
      <c r="X99" s="8">
        <f>INDEX(전체모델결과!$A$2:$I$910,MATCH(GLM2차!$A99&amp;"_"&amp;GLM2차!X$3,전체모델결과!$A$2:$A$910,0),8)</f>
        <v>3069094.5540853497</v>
      </c>
      <c r="Y99" s="8">
        <f>INDEX(전체모델결과!$A$2:$I$910,MATCH(GLM2차!$A99&amp;"_"&amp;GLM2차!Y$3,전체모델결과!$A$2:$A$910,0),8)</f>
        <v>3039936.7486332967</v>
      </c>
      <c r="Z99" s="8">
        <f>INDEX(전체모델결과!$A$2:$I$910,MATCH(GLM2차!$A99&amp;"_"&amp;GLM2차!Z$3,전체모델결과!$A$2:$A$910,0),8)</f>
        <v>3009480.7557209078</v>
      </c>
      <c r="AA99" s="8">
        <f>INDEX(전체모델결과!$A$2:$I$910,MATCH(GLM2차!$A99&amp;"_"&amp;GLM2차!AA$3,전체모델결과!$A$2:$A$910,0),8)</f>
        <v>2977771.2871985491</v>
      </c>
      <c r="AB99" s="8">
        <f>INDEX(전체모델결과!$A$2:$I$910,MATCH(GLM2차!$A99&amp;"_"&amp;GLM2차!AB$3,전체모델결과!$A$2:$A$910,0),8)</f>
        <v>2944854.552462453</v>
      </c>
      <c r="AC99" s="8">
        <f>INDEX(전체모델결과!$A$2:$I$910,MATCH(GLM2차!$A99&amp;"_"&amp;GLM2차!AC$3,전체모델결과!$A$2:$A$910,0),8)</f>
        <v>2910778.1465008864</v>
      </c>
      <c r="AD99" s="8">
        <f>INDEX(전체모델결과!$A$2:$I$910,MATCH(GLM2차!$A99&amp;"_"&amp;GLM2차!AD$3,전체모델결과!$A$2:$A$910,0),8)</f>
        <v>2875590.9355482622</v>
      </c>
      <c r="AE99" s="8">
        <f>INDEX(전체모델결과!$A$2:$I$910,MATCH(GLM2차!$A99&amp;"_"&amp;GLM2차!AE$3,전체모델결과!$A$2:$A$910,0),8)</f>
        <v>2839342.9407392791</v>
      </c>
      <c r="AG99" s="3">
        <f>(W99-실제값!W99)^2</f>
        <v>19185.66519510487</v>
      </c>
      <c r="AH99" s="3">
        <f>(X99-실제값!X99)^2</f>
        <v>1380697019.3297968</v>
      </c>
      <c r="AI99" s="3">
        <f>(Y99-실제값!Y99)^2</f>
        <v>6751067.6544676796</v>
      </c>
      <c r="AJ99" s="3">
        <f>(Z99-실제값!Z99)^2</f>
        <v>216246740.59275129</v>
      </c>
      <c r="AK99" s="3">
        <f>(AA99-실제값!AA99)^2</f>
        <v>1390658544.7714298</v>
      </c>
      <c r="AL99" s="3">
        <f>(AB99-실제값!AB99)^2</f>
        <v>6481589599.7240372</v>
      </c>
      <c r="AM99" s="3">
        <f>(AC99-실제값!AC99)^2</f>
        <v>4461518815.8578548</v>
      </c>
      <c r="AN99" s="3">
        <f>(AD99-실제값!AD99)^2</f>
        <v>16929651370.163214</v>
      </c>
    </row>
    <row r="100" spans="1:40" x14ac:dyDescent="0.3">
      <c r="A100" s="1">
        <v>96</v>
      </c>
      <c r="B100" s="2">
        <v>3239092.4252441595</v>
      </c>
      <c r="C100" s="2">
        <v>3899595.61300823</v>
      </c>
      <c r="D100" s="2">
        <v>3287535.9863996226</v>
      </c>
      <c r="E100" s="2">
        <v>3715391.0365077108</v>
      </c>
      <c r="F100" s="2">
        <v>3573143.6104839384</v>
      </c>
      <c r="G100" s="2">
        <v>3691904.6500994773</v>
      </c>
      <c r="H100" s="2">
        <v>3698535.257596815</v>
      </c>
      <c r="I100" s="2">
        <v>3682379.8353479058</v>
      </c>
      <c r="J100" s="2">
        <v>3809825.5240834528</v>
      </c>
      <c r="K100" s="2">
        <v>3672704.0757571422</v>
      </c>
      <c r="L100" s="2">
        <v>3562592.7925724043</v>
      </c>
      <c r="M100" s="2">
        <v>3563254.0430939854</v>
      </c>
      <c r="N100" s="2">
        <v>3395711.1898592762</v>
      </c>
      <c r="O100" s="2">
        <v>3510830.8129328084</v>
      </c>
      <c r="P100" s="2">
        <v>3470439.6265570465</v>
      </c>
      <c r="Q100" s="2">
        <v>3538873.4741508132</v>
      </c>
      <c r="R100" s="2">
        <v>3463715.6209761612</v>
      </c>
      <c r="S100" s="2">
        <v>3477721.8371698312</v>
      </c>
      <c r="T100" s="2">
        <v>3482588.0886427835</v>
      </c>
      <c r="U100" s="2">
        <v>3477272.5871455558</v>
      </c>
      <c r="V100" s="2">
        <v>3321966.2317067455</v>
      </c>
      <c r="W100" s="8">
        <f>INDEX(전체모델결과!$A$2:$I$910,MATCH(GLM2차!$A100&amp;"_"&amp;GLM2차!W$3,전체모델결과!$A$2:$A$910,0),8)</f>
        <v>3291268.6145911296</v>
      </c>
      <c r="X100" s="8">
        <f>INDEX(전체모델결과!$A$2:$I$910,MATCH(GLM2차!$A100&amp;"_"&amp;GLM2차!X$3,전체모델결과!$A$2:$A$910,0),8)</f>
        <v>3240964.4308639942</v>
      </c>
      <c r="Y100" s="8">
        <f>INDEX(전체모델결과!$A$2:$I$910,MATCH(GLM2차!$A100&amp;"_"&amp;GLM2차!Y$3,전체모델결과!$A$2:$A$910,0),8)</f>
        <v>3187865.0394659555</v>
      </c>
      <c r="Z100" s="8">
        <f>INDEX(전체모델결과!$A$2:$I$910,MATCH(GLM2차!$A100&amp;"_"&amp;GLM2차!Z$3,전체모델결과!$A$2:$A$910,0),8)</f>
        <v>3132133.8636908135</v>
      </c>
      <c r="AA100" s="8">
        <f>INDEX(전체모델결과!$A$2:$I$910,MATCH(GLM2차!$A100&amp;"_"&amp;GLM2차!AA$3,전체모델결과!$A$2:$A$910,0),8)</f>
        <v>3073940.3018900012</v>
      </c>
      <c r="AB100" s="8">
        <f>INDEX(전체모델결과!$A$2:$I$910,MATCH(GLM2차!$A100&amp;"_"&amp;GLM2차!AB$3,전체모델결과!$A$2:$A$910,0),8)</f>
        <v>3013458.8731689053</v>
      </c>
      <c r="AC100" s="8">
        <f>INDEX(전체모델결과!$A$2:$I$910,MATCH(GLM2차!$A100&amp;"_"&amp;GLM2차!AC$3,전체모델결과!$A$2:$A$910,0),8)</f>
        <v>2950868.3501921003</v>
      </c>
      <c r="AD100" s="8">
        <f>INDEX(전체모델결과!$A$2:$I$910,MATCH(GLM2차!$A100&amp;"_"&amp;GLM2차!AD$3,전체모델결과!$A$2:$A$910,0),8)</f>
        <v>2886350.8850174821</v>
      </c>
      <c r="AE100" s="8">
        <f>INDEX(전체모델결과!$A$2:$I$910,MATCH(GLM2차!$A100&amp;"_"&amp;GLM2차!AE$3,전체모델결과!$A$2:$A$910,0),8)</f>
        <v>2820091.1339713936</v>
      </c>
      <c r="AG100" s="3">
        <f>(W100-실제값!W100)^2</f>
        <v>93182560336.50589</v>
      </c>
      <c r="AH100" s="3">
        <f>(X100-실제값!X100)^2</f>
        <v>44175505433.058411</v>
      </c>
      <c r="AI100" s="3">
        <f>(Y100-실제값!Y100)^2</f>
        <v>21303529587.048641</v>
      </c>
      <c r="AJ100" s="3">
        <f>(Z100-실제값!Z100)^2</f>
        <v>27144441237.409901</v>
      </c>
      <c r="AK100" s="3">
        <f>(AA100-실제값!AA100)^2</f>
        <v>64787430257.258949</v>
      </c>
      <c r="AL100" s="3">
        <f>(AB100-실제값!AB100)^2</f>
        <v>252733609.73492277</v>
      </c>
      <c r="AM100" s="3">
        <f>(AC100-실제값!AC100)^2</f>
        <v>142192672259.92053</v>
      </c>
      <c r="AN100" s="3">
        <f>(AD100-실제값!AD100)^2</f>
        <v>33074976710.265697</v>
      </c>
    </row>
    <row r="101" spans="1:40" x14ac:dyDescent="0.3">
      <c r="A101" s="1">
        <v>97</v>
      </c>
      <c r="B101" s="2">
        <v>3984277.0848146942</v>
      </c>
      <c r="C101" s="2">
        <v>3549752.6594025549</v>
      </c>
      <c r="D101" s="2">
        <v>4211356.8859157404</v>
      </c>
      <c r="E101" s="2">
        <v>3532878.9401797312</v>
      </c>
      <c r="F101" s="2">
        <v>4074561.3599578985</v>
      </c>
      <c r="G101" s="2">
        <v>3860037.3719741497</v>
      </c>
      <c r="H101" s="2">
        <v>3819982.773471145</v>
      </c>
      <c r="I101" s="2">
        <v>3948744.6139783198</v>
      </c>
      <c r="J101" s="2">
        <v>3846147.0890837759</v>
      </c>
      <c r="K101" s="2">
        <v>3895810.6775177941</v>
      </c>
      <c r="L101" s="2">
        <v>4070285.6910800221</v>
      </c>
      <c r="M101" s="2">
        <v>3858960.7771315281</v>
      </c>
      <c r="N101" s="2">
        <v>3840814.2675975994</v>
      </c>
      <c r="O101" s="2">
        <v>3789162.2417675592</v>
      </c>
      <c r="P101" s="2">
        <v>3813973.1915303976</v>
      </c>
      <c r="Q101" s="2">
        <v>3709066.7068042634</v>
      </c>
      <c r="R101" s="2">
        <v>3848741.556301787</v>
      </c>
      <c r="S101" s="2">
        <v>3799041.85647617</v>
      </c>
      <c r="T101" s="2">
        <v>3729104.7306751478</v>
      </c>
      <c r="U101" s="2">
        <v>3873748.2813292542</v>
      </c>
      <c r="V101" s="2">
        <v>3864064.073597861</v>
      </c>
      <c r="W101" s="8">
        <f>INDEX(전체모델결과!$A$2:$I$910,MATCH(GLM2차!$A101&amp;"_"&amp;GLM2차!W$3,전체모델결과!$A$2:$A$910,0),8)</f>
        <v>3778802.9952902668</v>
      </c>
      <c r="X101" s="8">
        <f>INDEX(전체모델결과!$A$2:$I$910,MATCH(GLM2차!$A101&amp;"_"&amp;GLM2차!X$3,전체모델결과!$A$2:$A$910,0),8)</f>
        <v>3766226.9105637763</v>
      </c>
      <c r="Y101" s="8">
        <f>INDEX(전체모델결과!$A$2:$I$910,MATCH(GLM2차!$A101&amp;"_"&amp;GLM2차!Y$3,전체모델결과!$A$2:$A$910,0),8)</f>
        <v>3752929.1545783598</v>
      </c>
      <c r="Z101" s="8">
        <f>INDEX(전체모델결과!$A$2:$I$910,MATCH(GLM2차!$A101&amp;"_"&amp;GLM2차!Z$3,전체모델결과!$A$2:$A$910,0),8)</f>
        <v>3738917.6755519453</v>
      </c>
      <c r="AA101" s="8">
        <f>INDEX(전체모델결과!$A$2:$I$910,MATCH(GLM2차!$A101&amp;"_"&amp;GLM2차!AA$3,전체모델결과!$A$2:$A$910,0),8)</f>
        <v>3724200.8275630637</v>
      </c>
      <c r="AB101" s="8">
        <f>INDEX(전체모델결과!$A$2:$I$910,MATCH(GLM2차!$A101&amp;"_"&amp;GLM2차!AB$3,전체모델결과!$A$2:$A$910,0),8)</f>
        <v>3708787.3622524804</v>
      </c>
      <c r="AC101" s="8">
        <f>INDEX(전체모델결과!$A$2:$I$910,MATCH(GLM2차!$A101&amp;"_"&amp;GLM2차!AC$3,전체모델결과!$A$2:$A$910,0),8)</f>
        <v>3692686.4201520556</v>
      </c>
      <c r="AD101" s="8">
        <f>INDEX(전체모델결과!$A$2:$I$910,MATCH(GLM2차!$A101&amp;"_"&amp;GLM2차!AD$3,전체모델결과!$A$2:$A$910,0),8)</f>
        <v>3675907.5216541435</v>
      </c>
      <c r="AE101" s="8">
        <f>INDEX(전체모델결과!$A$2:$I$910,MATCH(GLM2차!$A101&amp;"_"&amp;GLM2차!AE$3,전체모델결과!$A$2:$A$910,0),8)</f>
        <v>3658460.5576338</v>
      </c>
      <c r="AG101" s="3">
        <f>(W101-실제값!W101)^2</f>
        <v>60862266855.700729</v>
      </c>
      <c r="AH101" s="3">
        <f>(X101-실제값!X101)^2</f>
        <v>51363881133.797165</v>
      </c>
      <c r="AI101" s="3">
        <f>(Y101-실제값!Y101)^2</f>
        <v>1689451430.4071937</v>
      </c>
      <c r="AJ101" s="3">
        <f>(Z101-실제값!Z101)^2</f>
        <v>30161384041.279129</v>
      </c>
      <c r="AK101" s="3">
        <f>(AA101-실제값!AA101)^2</f>
        <v>9110000346.5673332</v>
      </c>
      <c r="AL101" s="3">
        <f>(AB101-실제값!AB101)^2</f>
        <v>36345611339.466293</v>
      </c>
      <c r="AM101" s="3">
        <f>(AC101-실제값!AC101)^2</f>
        <v>12261898582.460251</v>
      </c>
      <c r="AN101" s="3">
        <f>(AD101-실제값!AD101)^2</f>
        <v>50083742162.167084</v>
      </c>
    </row>
    <row r="102" spans="1:40" x14ac:dyDescent="0.3">
      <c r="A102" s="1">
        <v>98</v>
      </c>
      <c r="B102" s="2">
        <v>3906888.2036929871</v>
      </c>
      <c r="C102" s="2">
        <v>4193192.1387700494</v>
      </c>
      <c r="D102" s="2">
        <v>3775449.593927213</v>
      </c>
      <c r="E102" s="2">
        <v>4428549.2330899239</v>
      </c>
      <c r="F102" s="2">
        <v>3716929.4440321811</v>
      </c>
      <c r="G102" s="2">
        <v>4424375.6295074578</v>
      </c>
      <c r="H102" s="2">
        <v>4144632.4406091948</v>
      </c>
      <c r="I102" s="2">
        <v>4407844.2436975492</v>
      </c>
      <c r="J102" s="2">
        <v>4218447.1092741238</v>
      </c>
      <c r="K102" s="2">
        <v>4066749.1943723965</v>
      </c>
      <c r="L102" s="2">
        <v>4192840.7331767748</v>
      </c>
      <c r="M102" s="2">
        <v>4212818.6107785171</v>
      </c>
      <c r="N102" s="2">
        <v>4097400.0005838103</v>
      </c>
      <c r="O102" s="2">
        <v>4252143.2033792678</v>
      </c>
      <c r="P102" s="2">
        <v>3828435.0569772627</v>
      </c>
      <c r="Q102" s="2">
        <v>4131393.5030936156</v>
      </c>
      <c r="R102" s="2">
        <v>3932885.9517955105</v>
      </c>
      <c r="S102" s="2">
        <v>4224457.5221009515</v>
      </c>
      <c r="T102" s="2">
        <v>4047534.5102884374</v>
      </c>
      <c r="U102" s="2">
        <v>4093210.3100916892</v>
      </c>
      <c r="V102" s="2">
        <v>4179046.0932919569</v>
      </c>
      <c r="W102" s="8">
        <f>INDEX(전체모델결과!$A$2:$I$910,MATCH(GLM2차!$A102&amp;"_"&amp;GLM2차!W$3,전체모델결과!$A$2:$A$910,0),8)</f>
        <v>4014214.0774449003</v>
      </c>
      <c r="X102" s="8">
        <f>INDEX(전체모델결과!$A$2:$I$910,MATCH(GLM2차!$A102&amp;"_"&amp;GLM2차!X$3,전체모델결과!$A$2:$A$910,0),8)</f>
        <v>3985009.0110635855</v>
      </c>
      <c r="Y102" s="8">
        <f>INDEX(전체모델결과!$A$2:$I$910,MATCH(GLM2차!$A102&amp;"_"&amp;GLM2차!Y$3,전체모델결과!$A$2:$A$910,0),8)</f>
        <v>3953442.6350201545</v>
      </c>
      <c r="Z102" s="8">
        <f>INDEX(전체모델결과!$A$2:$I$910,MATCH(GLM2차!$A102&amp;"_"&amp;GLM2차!Z$3,전체모델결과!$A$2:$A$910,0),8)</f>
        <v>3919574.5654697032</v>
      </c>
      <c r="AA102" s="8">
        <f>INDEX(전체모델결과!$A$2:$I$910,MATCH(GLM2차!$A102&amp;"_"&amp;GLM2차!AA$3,전체모델결과!$A$2:$A$910,0),8)</f>
        <v>3883468.4008359574</v>
      </c>
      <c r="AB102" s="8">
        <f>INDEX(전체모델결과!$A$2:$I$910,MATCH(GLM2차!$A102&amp;"_"&amp;GLM2차!AB$3,전체모델결과!$A$2:$A$910,0),8)</f>
        <v>3845191.5229349728</v>
      </c>
      <c r="AC102" s="8">
        <f>INDEX(전체모델결과!$A$2:$I$910,MATCH(GLM2차!$A102&amp;"_"&amp;GLM2차!AC$3,전체모델결과!$A$2:$A$910,0),8)</f>
        <v>3804814.887609839</v>
      </c>
      <c r="AD102" s="8">
        <f>INDEX(전체모델결과!$A$2:$I$910,MATCH(GLM2차!$A102&amp;"_"&amp;GLM2차!AD$3,전체모델결과!$A$2:$A$910,0),8)</f>
        <v>3762412.8058002773</v>
      </c>
      <c r="AE102" s="8">
        <f>INDEX(전체모델결과!$A$2:$I$910,MATCH(GLM2차!$A102&amp;"_"&amp;GLM2차!AE$3,전체모델결과!$A$2:$A$910,0),8)</f>
        <v>3718062.7159774941</v>
      </c>
      <c r="AG102" s="3">
        <f>(W102-실제값!W102)^2</f>
        <v>42033952446.482658</v>
      </c>
      <c r="AH102" s="3">
        <f>(X102-실제값!X102)^2</f>
        <v>1937158899.8401768</v>
      </c>
      <c r="AI102" s="3">
        <f>(Y102-실제값!Y102)^2</f>
        <v>121571089058.51959</v>
      </c>
      <c r="AJ102" s="3">
        <f>(Z102-실제값!Z102)^2</f>
        <v>42357998087.994316</v>
      </c>
      <c r="AK102" s="3">
        <f>(AA102-실제값!AA102)^2</f>
        <v>54151358.017936215</v>
      </c>
      <c r="AL102" s="3">
        <f>(AB102-실제값!AB102)^2</f>
        <v>1262247999.7169003</v>
      </c>
      <c r="AM102" s="3">
        <f>(AC102-실제값!AC102)^2</f>
        <v>88862703387.74025</v>
      </c>
      <c r="AN102" s="3">
        <f>(AD102-실제값!AD102)^2</f>
        <v>2795627530.0855093</v>
      </c>
    </row>
    <row r="103" spans="1:40" x14ac:dyDescent="0.3">
      <c r="A103" s="1">
        <v>99</v>
      </c>
      <c r="B103" s="2">
        <v>4091565.2423991137</v>
      </c>
      <c r="C103" s="2">
        <v>4150706.6107671382</v>
      </c>
      <c r="D103" s="2">
        <v>4332059.5897393096</v>
      </c>
      <c r="E103" s="2">
        <v>4023260.0803873721</v>
      </c>
      <c r="F103" s="2">
        <v>4995504.0759101287</v>
      </c>
      <c r="G103" s="2">
        <v>4184854.5925712641</v>
      </c>
      <c r="H103" s="2">
        <v>4539578.2318311119</v>
      </c>
      <c r="I103" s="2">
        <v>4436940.2624116009</v>
      </c>
      <c r="J103" s="2">
        <v>4686107.6619677162</v>
      </c>
      <c r="K103" s="2">
        <v>4457735.971456374</v>
      </c>
      <c r="L103" s="2">
        <v>4423185.0180885335</v>
      </c>
      <c r="M103" s="2">
        <v>4374948.4300906174</v>
      </c>
      <c r="N103" s="2">
        <v>4556447.8212626707</v>
      </c>
      <c r="O103" s="2">
        <v>4438670.8419550089</v>
      </c>
      <c r="P103" s="2">
        <v>4421839.3059413889</v>
      </c>
      <c r="Q103" s="2">
        <v>4298726.4840922803</v>
      </c>
      <c r="R103" s="2">
        <v>4543183.3054056205</v>
      </c>
      <c r="S103" s="2">
        <v>4394160.6090466194</v>
      </c>
      <c r="T103" s="2">
        <v>4407655.0466119703</v>
      </c>
      <c r="U103" s="2">
        <v>4336856.9656663993</v>
      </c>
      <c r="V103" s="2">
        <v>4460221.1646299297</v>
      </c>
      <c r="W103" s="8">
        <f>INDEX(전체모델결과!$A$2:$I$910,MATCH(GLM2차!$A103&amp;"_"&amp;GLM2차!W$3,전체모델결과!$A$2:$A$910,0),8)</f>
        <v>4282551.0075300466</v>
      </c>
      <c r="X103" s="8">
        <f>INDEX(전체모델결과!$A$2:$I$910,MATCH(GLM2차!$A103&amp;"_"&amp;GLM2차!X$3,전체모델결과!$A$2:$A$910,0),8)</f>
        <v>4235127.3754589977</v>
      </c>
      <c r="Y103" s="8">
        <f>INDEX(전체모델결과!$A$2:$I$910,MATCH(GLM2차!$A103&amp;"_"&amp;GLM2차!Y$3,전체모델결과!$A$2:$A$910,0),8)</f>
        <v>4183564.0408282718</v>
      </c>
      <c r="Z103" s="8">
        <f>INDEX(전체모델결과!$A$2:$I$910,MATCH(GLM2차!$A103&amp;"_"&amp;GLM2차!Z$3,전체모델결과!$A$2:$A$910,0),8)</f>
        <v>4128025.5685970187</v>
      </c>
      <c r="AA103" s="8">
        <f>INDEX(전체모델결과!$A$2:$I$910,MATCH(GLM2차!$A103&amp;"_"&amp;GLM2차!AA$3,전체모델결과!$A$2:$A$910,0),8)</f>
        <v>4068687.626794307</v>
      </c>
      <c r="AB103" s="8">
        <f>INDEX(전체모델결과!$A$2:$I$910,MATCH(GLM2차!$A103&amp;"_"&amp;GLM2차!AB$3,전체모델결과!$A$2:$A$910,0),8)</f>
        <v>4005736.0619704337</v>
      </c>
      <c r="AC103" s="8">
        <f>INDEX(전체모델결과!$A$2:$I$910,MATCH(GLM2차!$A103&amp;"_"&amp;GLM2차!AC$3,전체모델결과!$A$2:$A$910,0),8)</f>
        <v>3939365.9311291561</v>
      </c>
      <c r="AD103" s="8">
        <f>INDEX(전체모델결과!$A$2:$I$910,MATCH(GLM2차!$A103&amp;"_"&amp;GLM2차!AD$3,전체모델결과!$A$2:$A$910,0),8)</f>
        <v>3869780.4972473583</v>
      </c>
      <c r="AE103" s="8">
        <f>INDEX(전체모델결과!$A$2:$I$910,MATCH(GLM2차!$A103&amp;"_"&amp;GLM2차!AE$3,전체모델결과!$A$2:$A$910,0),8)</f>
        <v>3797190.1955431239</v>
      </c>
      <c r="AG103" s="3">
        <f>(W103-실제값!W103)^2</f>
        <v>45487706688.720329</v>
      </c>
      <c r="AH103" s="3">
        <f>(X103-실제값!X103)^2</f>
        <v>170423514642.47983</v>
      </c>
      <c r="AI103" s="3">
        <f>(Y103-실제값!Y103)^2</f>
        <v>2701205630.440237</v>
      </c>
      <c r="AJ103" s="3">
        <f>(Z103-실제값!Z103)^2</f>
        <v>81761508629.255447</v>
      </c>
      <c r="AK103" s="3">
        <f>(AA103-실제값!AA103)^2</f>
        <v>224741856137.94055</v>
      </c>
      <c r="AL103" s="3">
        <f>(AB103-실제값!AB103)^2</f>
        <v>9342649834.4477253</v>
      </c>
      <c r="AM103" s="3">
        <f>(AC103-실제값!AC103)^2</f>
        <v>200486377157.6774</v>
      </c>
      <c r="AN103" s="3">
        <f>(AD103-실제값!AD103)^2</f>
        <v>5030541049.7539053</v>
      </c>
    </row>
    <row r="104" spans="1:40" x14ac:dyDescent="0.3">
      <c r="A104" s="1">
        <v>100</v>
      </c>
      <c r="B104" s="2">
        <v>4884381.6193316923</v>
      </c>
      <c r="C104" s="2">
        <v>4954719.4456967637</v>
      </c>
      <c r="D104" s="2">
        <v>4959141.5091430517</v>
      </c>
      <c r="E104" s="2">
        <v>5070229.1575536318</v>
      </c>
      <c r="F104" s="2">
        <v>5031278.6558425548</v>
      </c>
      <c r="G104" s="2">
        <v>5299814.5970711494</v>
      </c>
      <c r="H104" s="2">
        <v>5054393.4527214337</v>
      </c>
      <c r="I104" s="2">
        <v>5210661.6986971535</v>
      </c>
      <c r="J104" s="2">
        <v>5184608.6062564282</v>
      </c>
      <c r="K104" s="2">
        <v>5211823.68734306</v>
      </c>
      <c r="L104" s="2">
        <v>5169682.2629130837</v>
      </c>
      <c r="M104" s="2">
        <v>5211276.3832299439</v>
      </c>
      <c r="N104" s="2">
        <v>5195897.4291886277</v>
      </c>
      <c r="O104" s="2">
        <v>5296120.8055185759</v>
      </c>
      <c r="P104" s="2">
        <v>5208663.3911561221</v>
      </c>
      <c r="Q104" s="2">
        <v>5259484.1818489423</v>
      </c>
      <c r="R104" s="2">
        <v>5090995.2361437678</v>
      </c>
      <c r="S104" s="2">
        <v>5257559.7975490075</v>
      </c>
      <c r="T104" s="2">
        <v>5218395.9648242546</v>
      </c>
      <c r="U104" s="2">
        <v>5198031.7028459199</v>
      </c>
      <c r="V104" s="2">
        <v>5286966.9276235402</v>
      </c>
      <c r="W104" s="8">
        <f>INDEX(전체모델결과!$A$2:$I$910,MATCH(GLM2차!$A104&amp;"_"&amp;GLM2차!W$3,전체모델결과!$A$2:$A$910,0),8)</f>
        <v>5180500.0306672435</v>
      </c>
      <c r="X104" s="8">
        <f>INDEX(전체모델결과!$A$2:$I$910,MATCH(GLM2차!$A104&amp;"_"&amp;GLM2차!X$3,전체모델결과!$A$2:$A$910,0),8)</f>
        <v>5159730.1970582083</v>
      </c>
      <c r="Y104" s="8">
        <f>INDEX(전체모델결과!$A$2:$I$910,MATCH(GLM2차!$A104&amp;"_"&amp;GLM2차!Y$3,전체모델결과!$A$2:$A$910,0),8)</f>
        <v>5136039.6039533764</v>
      </c>
      <c r="Z104" s="8">
        <f>INDEX(전체모델결과!$A$2:$I$910,MATCH(GLM2차!$A104&amp;"_"&amp;GLM2차!Z$3,전체모델결과!$A$2:$A$910,0),8)</f>
        <v>5109469.2949527223</v>
      </c>
      <c r="AA104" s="8">
        <f>INDEX(전체모델결과!$A$2:$I$910,MATCH(GLM2차!$A104&amp;"_"&amp;GLM2차!AA$3,전체모델결과!$A$2:$A$910,0),8)</f>
        <v>5080065.1507404307</v>
      </c>
      <c r="AB104" s="8">
        <f>INDEX(전체모델결과!$A$2:$I$910,MATCH(GLM2차!$A104&amp;"_"&amp;GLM2차!AB$3,전체모델결과!$A$2:$A$910,0),8)</f>
        <v>5047877.7570670452</v>
      </c>
      <c r="AC104" s="8">
        <f>INDEX(전체모델결과!$A$2:$I$910,MATCH(GLM2차!$A104&amp;"_"&amp;GLM2차!AC$3,전체모델결과!$A$2:$A$910,0),8)</f>
        <v>5012962.2597526386</v>
      </c>
      <c r="AD104" s="8">
        <f>INDEX(전체모델결과!$A$2:$I$910,MATCH(GLM2차!$A104&amp;"_"&amp;GLM2차!AD$3,전체모델결과!$A$2:$A$910,0),8)</f>
        <v>4975378.207304717</v>
      </c>
      <c r="AE104" s="8">
        <f>INDEX(전체모델결과!$A$2:$I$910,MATCH(GLM2차!$A104&amp;"_"&amp;GLM2차!AE$3,전체모델결과!$A$2:$A$910,0),8)</f>
        <v>4935189.3817109959</v>
      </c>
      <c r="AG104" s="3">
        <f>(W104-실제값!W104)^2</f>
        <v>843892499.24828434</v>
      </c>
      <c r="AH104" s="3">
        <f>(X104-실제값!X104)^2</f>
        <v>11960899682.715359</v>
      </c>
      <c r="AI104" s="3">
        <f>(Y104-실제값!Y104)^2</f>
        <v>14240532453.083811</v>
      </c>
      <c r="AJ104" s="3">
        <f>(Z104-실제값!Z104)^2</f>
        <v>53868032.132633917</v>
      </c>
      <c r="AK104" s="3">
        <f>(AA104-실제값!AA104)^2</f>
        <v>117324568329.92088</v>
      </c>
      <c r="AL104" s="3">
        <f>(AB104-실제값!AB104)^2</f>
        <v>1510768496.8923473</v>
      </c>
      <c r="AM104" s="3">
        <f>(AC104-실제값!AC104)^2</f>
        <v>110887765007.27603</v>
      </c>
      <c r="AN104" s="3">
        <f>(AD104-실제값!AD104)^2</f>
        <v>17596202114.255562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5081-A380-4512-8B0E-115C7A210111}">
  <dimension ref="A3:AO104"/>
  <sheetViews>
    <sheetView zoomScale="85" zoomScaleNormal="85" workbookViewId="0"/>
  </sheetViews>
  <sheetFormatPr defaultRowHeight="16.5" x14ac:dyDescent="0.3"/>
  <cols>
    <col min="2" max="31" width="10.875" bestFit="1" customWidth="1"/>
    <col min="33" max="40" width="17.625" bestFit="1" customWidth="1"/>
    <col min="41" max="41" width="9.875" bestFit="1" customWidth="1"/>
  </cols>
  <sheetData>
    <row r="3" spans="1:41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  <c r="AG3" s="8">
        <f>SQRT((1/COUNTA(AG4:AG104))*SUM(AG4:AG104))</f>
        <v>18595.622788514167</v>
      </c>
      <c r="AH3" s="8">
        <f t="shared" ref="AH3:AN3" si="2">SQRT((1/COUNTA(AH4:AH104))*SUM(AH4:AH104))</f>
        <v>28293.958078935611</v>
      </c>
      <c r="AI3" s="8">
        <f t="shared" si="2"/>
        <v>25768.505880425582</v>
      </c>
      <c r="AJ3" s="8">
        <f t="shared" si="2"/>
        <v>32239.564325120333</v>
      </c>
      <c r="AK3" s="8">
        <f t="shared" si="2"/>
        <v>49289.737796064153</v>
      </c>
      <c r="AL3" s="8">
        <f t="shared" si="2"/>
        <v>27518.262832770495</v>
      </c>
      <c r="AM3" s="8">
        <f t="shared" si="2"/>
        <v>95882.155926094929</v>
      </c>
      <c r="AN3" s="8">
        <f t="shared" si="2"/>
        <v>41688.659982989775</v>
      </c>
      <c r="AO3" s="9"/>
    </row>
    <row r="4" spans="1:41" x14ac:dyDescent="0.3">
      <c r="A4" s="1">
        <v>0</v>
      </c>
      <c r="B4" s="2">
        <v>85341.531484750332</v>
      </c>
      <c r="C4" s="2">
        <v>82864.267986240622</v>
      </c>
      <c r="D4" s="2">
        <v>82407.845927963033</v>
      </c>
      <c r="E4" s="2">
        <v>82132.553212313112</v>
      </c>
      <c r="F4" s="2">
        <v>80864.817670861477</v>
      </c>
      <c r="G4" s="2">
        <v>80298.141799750534</v>
      </c>
      <c r="H4" s="2">
        <v>76982.740995390923</v>
      </c>
      <c r="I4" s="2">
        <v>77300.67752203792</v>
      </c>
      <c r="J4" s="2">
        <v>78535.775064002926</v>
      </c>
      <c r="K4" s="2">
        <v>76990.686178311953</v>
      </c>
      <c r="L4" s="2">
        <v>78188.302396087383</v>
      </c>
      <c r="M4" s="2">
        <v>77700.112681907922</v>
      </c>
      <c r="N4" s="2">
        <v>77902.38739901298</v>
      </c>
      <c r="O4" s="2">
        <v>74075.45833448229</v>
      </c>
      <c r="P4" s="2">
        <v>71376.204039593082</v>
      </c>
      <c r="Q4" s="2">
        <v>67454.64892658552</v>
      </c>
      <c r="R4" s="2">
        <v>65865.272021818106</v>
      </c>
      <c r="S4" s="2">
        <v>65109.488117954344</v>
      </c>
      <c r="T4" s="2">
        <v>65312.077764779315</v>
      </c>
      <c r="U4" s="2">
        <v>63885.383413504256</v>
      </c>
      <c r="V4" s="2">
        <v>64045.897014213355</v>
      </c>
      <c r="W4" s="8">
        <f>INDEX(전체모델결과!$A$2:$I$910,MATCH(APC!$A4&amp;"_"&amp;APC!W$3,전체모델결과!$A$2:$A$910,0),9)</f>
        <v>63603.670209962045</v>
      </c>
      <c r="X4" s="8">
        <f>INDEX(전체모델결과!$A$2:$I$910,MATCH(APC!$A4&amp;"_"&amp;APC!X$3,전체모델결과!$A$2:$A$910,0),9)</f>
        <v>62739.211339657115</v>
      </c>
      <c r="Y4" s="8">
        <f>INDEX(전체모델결과!$A$2:$I$910,MATCH(APC!$A4&amp;"_"&amp;APC!Y$3,전체모델결과!$A$2:$A$910,0),9)</f>
        <v>62055.907416254391</v>
      </c>
      <c r="Z4" s="8">
        <f>INDEX(전체모델결과!$A$2:$I$910,MATCH(APC!$A4&amp;"_"&amp;APC!Z$3,전체모델결과!$A$2:$A$910,0),9)</f>
        <v>61312.189133771055</v>
      </c>
      <c r="AA4" s="8">
        <f>INDEX(전체모델결과!$A$2:$I$910,MATCH(APC!$A4&amp;"_"&amp;APC!AA$3,전체모델결과!$A$2:$A$910,0),9)</f>
        <v>60604.503196305843</v>
      </c>
      <c r="AB4" s="8">
        <f>INDEX(전체모델결과!$A$2:$I$910,MATCH(APC!$A4&amp;"_"&amp;APC!AB$3,전체모델결과!$A$2:$A$910,0),9)</f>
        <v>59894.137432732772</v>
      </c>
      <c r="AC4" s="8">
        <f>INDEX(전체모델결과!$A$2:$I$910,MATCH(APC!$A4&amp;"_"&amp;APC!AC$3,전체모델결과!$A$2:$A$910,0),9)</f>
        <v>59196.435985151598</v>
      </c>
      <c r="AD4" s="8">
        <f>INDEX(전체모델결과!$A$2:$I$910,MATCH(APC!$A4&amp;"_"&amp;APC!AD$3,전체모델결과!$A$2:$A$910,0),9)</f>
        <v>58505.127144739788</v>
      </c>
      <c r="AE4" s="8">
        <f>INDEX(전체모델결과!$A$2:$I$910,MATCH(APC!$A4&amp;"_"&amp;APC!AE$3,전체모델결과!$A$2:$A$910,0),9)</f>
        <v>57822.585340201498</v>
      </c>
      <c r="AG4" s="3">
        <f>(W4-실제값!W4)^2</f>
        <v>74980.428317521117</v>
      </c>
      <c r="AH4" s="3">
        <f>(X4-실제값!X4)^2</f>
        <v>331138.23855453881</v>
      </c>
      <c r="AI4" s="3">
        <f>(Y4-실제값!Y4)^2</f>
        <v>652932.03890719579</v>
      </c>
      <c r="AJ4" s="3">
        <f>(Z4-실제값!Z4)^2</f>
        <v>1157916.8753235633</v>
      </c>
      <c r="AK4" s="3">
        <f>(AA4-실제값!AA4)^2</f>
        <v>13738709.381059431</v>
      </c>
      <c r="AL4" s="3">
        <f>(AB4-실제값!AB4)^2</f>
        <v>1816178.6891701585</v>
      </c>
      <c r="AM4" s="3">
        <f>(AC4-실제값!AC4)^2</f>
        <v>3789242.0197677668</v>
      </c>
      <c r="AN4" s="3">
        <f>(AD4-실제값!AD4)^2</f>
        <v>640194.85890899878</v>
      </c>
    </row>
    <row r="5" spans="1:41" x14ac:dyDescent="0.3">
      <c r="A5" s="1">
        <v>1</v>
      </c>
      <c r="B5" s="2">
        <v>6839.3473391891848</v>
      </c>
      <c r="C5" s="2">
        <v>6113.3922204265373</v>
      </c>
      <c r="D5" s="2">
        <v>6058.0622767828045</v>
      </c>
      <c r="E5" s="2">
        <v>5779.5204906106701</v>
      </c>
      <c r="F5" s="2">
        <v>5730.6936102061736</v>
      </c>
      <c r="G5" s="2">
        <v>5648.6255862893622</v>
      </c>
      <c r="H5" s="2">
        <v>5655.5801539449512</v>
      </c>
      <c r="I5" s="2">
        <v>5387.7039021283726</v>
      </c>
      <c r="J5" s="2">
        <v>5230.8413393177916</v>
      </c>
      <c r="K5" s="2">
        <v>5232.455706153658</v>
      </c>
      <c r="L5" s="2">
        <v>5357.3895710613642</v>
      </c>
      <c r="M5" s="2">
        <v>4791.4686565875918</v>
      </c>
      <c r="N5" s="2">
        <v>5180.1515492211547</v>
      </c>
      <c r="O5" s="2">
        <v>5324.8615101887808</v>
      </c>
      <c r="P5" s="2">
        <v>4655.8508500139014</v>
      </c>
      <c r="Q5" s="2">
        <v>4525.9826399602316</v>
      </c>
      <c r="R5" s="2">
        <v>4533.3307549202118</v>
      </c>
      <c r="S5" s="2">
        <v>4432.5984638586669</v>
      </c>
      <c r="T5" s="2">
        <v>4586.2094883306472</v>
      </c>
      <c r="U5" s="2">
        <v>3945.8853297548894</v>
      </c>
      <c r="V5" s="2">
        <v>4520.5009598970873</v>
      </c>
      <c r="W5" s="8">
        <f>INDEX(전체모델결과!$A$2:$I$910,MATCH(APC!$A5&amp;"_"&amp;APC!W$3,전체모델결과!$A$2:$A$910,0),9)</f>
        <v>4373.2257529932504</v>
      </c>
      <c r="X5" s="8">
        <f>INDEX(전체모델결과!$A$2:$I$910,MATCH(APC!$A5&amp;"_"&amp;APC!X$3,전체모델결과!$A$2:$A$910,0),9)</f>
        <v>4343.0293198230574</v>
      </c>
      <c r="Y5" s="8">
        <f>INDEX(전체모델결과!$A$2:$I$910,MATCH(APC!$A5&amp;"_"&amp;APC!Y$3,전체모델결과!$A$2:$A$910,0),9)</f>
        <v>4284.0017478744248</v>
      </c>
      <c r="Z5" s="8">
        <f>INDEX(전체모델결과!$A$2:$I$910,MATCH(APC!$A5&amp;"_"&amp;APC!Z$3,전체모델결과!$A$2:$A$910,0),9)</f>
        <v>4237.3439219362081</v>
      </c>
      <c r="AA5" s="8">
        <f>INDEX(전체모델결과!$A$2:$I$910,MATCH(APC!$A5&amp;"_"&amp;APC!AA$3,전체모델결과!$A$2:$A$910,0),9)</f>
        <v>4186.5608414024773</v>
      </c>
      <c r="AB5" s="8">
        <f>INDEX(전체모델결과!$A$2:$I$910,MATCH(APC!$A5&amp;"_"&amp;APC!AB$3,전체모델결과!$A$2:$A$910,0),9)</f>
        <v>4138.2381461005834</v>
      </c>
      <c r="AC5" s="8">
        <f>INDEX(전체모델결과!$A$2:$I$910,MATCH(APC!$A5&amp;"_"&amp;APC!AC$3,전체모델결과!$A$2:$A$910,0),9)</f>
        <v>4089.7324650791584</v>
      </c>
      <c r="AD5" s="8">
        <f>INDEX(전체모델결과!$A$2:$I$910,MATCH(APC!$A5&amp;"_"&amp;APC!AD$3,전체모델결과!$A$2:$A$910,0),9)</f>
        <v>4042.0915375458094</v>
      </c>
      <c r="AE5" s="8">
        <f>INDEX(전체모델결과!$A$2:$I$910,MATCH(APC!$A5&amp;"_"&amp;APC!AE$3,전체모델결과!$A$2:$A$910,0),9)</f>
        <v>3994.8871143883021</v>
      </c>
      <c r="AG5" s="3">
        <f>(W5-실제값!W5)^2</f>
        <v>9011.4041928011047</v>
      </c>
      <c r="AH5" s="3">
        <f>(X5-실제값!X5)^2</f>
        <v>13206.69571533107</v>
      </c>
      <c r="AI5" s="3">
        <f>(Y5-실제값!Y5)^2</f>
        <v>21924.404552169057</v>
      </c>
      <c r="AJ5" s="3">
        <f>(Z5-실제값!Z5)^2</f>
        <v>5138.8749673134598</v>
      </c>
      <c r="AK5" s="3">
        <f>(AA5-실제값!AA5)^2</f>
        <v>35279.116542324125</v>
      </c>
      <c r="AL5" s="3">
        <f>(AB5-실제값!AB5)^2</f>
        <v>8731.7534526292548</v>
      </c>
      <c r="AM5" s="3">
        <f>(AC5-실제값!AC5)^2</f>
        <v>362191.30766904465</v>
      </c>
      <c r="AN5" s="3">
        <f>(AD5-실제값!AD5)^2</f>
        <v>542022.95966972166</v>
      </c>
    </row>
    <row r="6" spans="1:41" x14ac:dyDescent="0.3">
      <c r="A6" s="1">
        <v>2</v>
      </c>
      <c r="B6" s="2">
        <v>4701.4940093401856</v>
      </c>
      <c r="C6" s="2">
        <v>4388.9051813565648</v>
      </c>
      <c r="D6" s="2">
        <v>4017.3179313606674</v>
      </c>
      <c r="E6" s="2">
        <v>3934.6370084571417</v>
      </c>
      <c r="F6" s="2">
        <v>4100.8502393605186</v>
      </c>
      <c r="G6" s="2">
        <v>3817.3657091481409</v>
      </c>
      <c r="H6" s="2">
        <v>3845.0459203056353</v>
      </c>
      <c r="I6" s="2">
        <v>3693.4859481161875</v>
      </c>
      <c r="J6" s="2">
        <v>3730.3295721305458</v>
      </c>
      <c r="K6" s="2">
        <v>3298.0573417537389</v>
      </c>
      <c r="L6" s="2">
        <v>3661.7913474137176</v>
      </c>
      <c r="M6" s="2">
        <v>3292.6719471249985</v>
      </c>
      <c r="N6" s="2">
        <v>3274.0937446735579</v>
      </c>
      <c r="O6" s="2">
        <v>3330.7342112456454</v>
      </c>
      <c r="P6" s="2">
        <v>3161.5719638882942</v>
      </c>
      <c r="Q6" s="2">
        <v>3153.2965084063339</v>
      </c>
      <c r="R6" s="2">
        <v>3008.5308726296644</v>
      </c>
      <c r="S6" s="2">
        <v>3055.2743898941671</v>
      </c>
      <c r="T6" s="2">
        <v>2891.0371419056823</v>
      </c>
      <c r="U6" s="2">
        <v>2768.6212150301512</v>
      </c>
      <c r="V6" s="2">
        <v>2773.7575549841395</v>
      </c>
      <c r="W6" s="8">
        <f>INDEX(전체모델결과!$A$2:$I$910,MATCH(APC!$A6&amp;"_"&amp;APC!W$3,전체모델결과!$A$2:$A$910,0),9)</f>
        <v>2960.2301977661728</v>
      </c>
      <c r="X6" s="8">
        <f>INDEX(전체모델결과!$A$2:$I$910,MATCH(APC!$A6&amp;"_"&amp;APC!X$3,전체모델결과!$A$2:$A$910,0),9)</f>
        <v>2891.1153961913815</v>
      </c>
      <c r="Y6" s="8">
        <f>INDEX(전체모델결과!$A$2:$I$910,MATCH(APC!$A6&amp;"_"&amp;APC!Y$3,전체모델결과!$A$2:$A$910,0),9)</f>
        <v>2871.1527009683746</v>
      </c>
      <c r="Z6" s="8">
        <f>INDEX(전체모델결과!$A$2:$I$910,MATCH(APC!$A6&amp;"_"&amp;APC!Z$3,전체모델결과!$A$2:$A$910,0),9)</f>
        <v>2832.1298991055455</v>
      </c>
      <c r="AA6" s="8">
        <f>INDEX(전체모델결과!$A$2:$I$910,MATCH(APC!$A6&amp;"_"&amp;APC!AA$3,전체모델결과!$A$2:$A$910,0),9)</f>
        <v>2801.2846680240059</v>
      </c>
      <c r="AB6" s="8">
        <f>INDEX(전체모델결과!$A$2:$I$910,MATCH(APC!$A6&amp;"_"&amp;APC!AB$3,전체모델결과!$A$2:$A$910,0),9)</f>
        <v>2767.7122539091838</v>
      </c>
      <c r="AC6" s="8">
        <f>INDEX(전체모델결과!$A$2:$I$910,MATCH(APC!$A6&amp;"_"&amp;APC!AC$3,전체모델결과!$A$2:$A$910,0),9)</f>
        <v>2735.7663868847962</v>
      </c>
      <c r="AD6" s="8">
        <f>INDEX(전체모델결과!$A$2:$I$910,MATCH(APC!$A6&amp;"_"&amp;APC!AD$3,전체모델결과!$A$2:$A$910,0),9)</f>
        <v>2703.6995490116756</v>
      </c>
      <c r="AE6" s="8">
        <f>INDEX(전체모델결과!$A$2:$I$910,MATCH(APC!$A6&amp;"_"&amp;APC!AE$3,전체모델결과!$A$2:$A$910,0),9)</f>
        <v>2672.2043948943196</v>
      </c>
      <c r="AG6" s="3">
        <f>(W6-실제값!W6)^2</f>
        <v>21155.297518780215</v>
      </c>
      <c r="AH6" s="3">
        <f>(X6-실제값!X6)^2</f>
        <v>2183.3943709473219</v>
      </c>
      <c r="AI6" s="3">
        <f>(Y6-실제값!Y6)^2</f>
        <v>11153.551378077289</v>
      </c>
      <c r="AJ6" s="3">
        <f>(Z6-실제값!Z6)^2</f>
        <v>80706.263825367452</v>
      </c>
      <c r="AK6" s="3">
        <f>(AA6-실제값!AA6)^2</f>
        <v>66852.011933146103</v>
      </c>
      <c r="AL6" s="3">
        <f>(AB6-실제값!AB6)^2</f>
        <v>20110.172902530085</v>
      </c>
      <c r="AM6" s="3">
        <f>(AC6-실제값!AC6)^2</f>
        <v>85235.034125254941</v>
      </c>
      <c r="AN6" s="3">
        <f>(AD6-실제값!AD6)^2</f>
        <v>370760.93581932975</v>
      </c>
    </row>
    <row r="7" spans="1:41" x14ac:dyDescent="0.3">
      <c r="A7" s="1">
        <v>3</v>
      </c>
      <c r="B7" s="2">
        <v>3480.0646490263516</v>
      </c>
      <c r="C7" s="2">
        <v>3559.9939260123269</v>
      </c>
      <c r="D7" s="2">
        <v>3257.8705627879744</v>
      </c>
      <c r="E7" s="2">
        <v>2878.1787173720763</v>
      </c>
      <c r="F7" s="2">
        <v>3056.872830688294</v>
      </c>
      <c r="G7" s="2">
        <v>2854.937044118913</v>
      </c>
      <c r="H7" s="2">
        <v>2889.5161661774723</v>
      </c>
      <c r="I7" s="2">
        <v>2761.4781322092581</v>
      </c>
      <c r="J7" s="2">
        <v>2966.4029470619648</v>
      </c>
      <c r="K7" s="2">
        <v>2517.262391327451</v>
      </c>
      <c r="L7" s="2">
        <v>2557.8871272827364</v>
      </c>
      <c r="M7" s="2">
        <v>2488.3197211743109</v>
      </c>
      <c r="N7" s="2">
        <v>2456.2291815960875</v>
      </c>
      <c r="O7" s="2">
        <v>2541.1579934187316</v>
      </c>
      <c r="P7" s="2">
        <v>2431.8258137174944</v>
      </c>
      <c r="Q7" s="2">
        <v>2434.2643283182406</v>
      </c>
      <c r="R7" s="2">
        <v>2345.6050433959817</v>
      </c>
      <c r="S7" s="2">
        <v>2234.6133356270143</v>
      </c>
      <c r="T7" s="2">
        <v>2117.9377029733291</v>
      </c>
      <c r="U7" s="2">
        <v>2098.8611237298742</v>
      </c>
      <c r="V7" s="2">
        <v>2263.3605235085683</v>
      </c>
      <c r="W7" s="8">
        <f>INDEX(전체모델결과!$A$2:$I$910,MATCH(APC!$A7&amp;"_"&amp;APC!W$3,전체모델결과!$A$2:$A$910,0),9)</f>
        <v>2232.0159352932774</v>
      </c>
      <c r="X7" s="8">
        <f>INDEX(전체모델결과!$A$2:$I$910,MATCH(APC!$A7&amp;"_"&amp;APC!X$3,전체모델결과!$A$2:$A$910,0),9)</f>
        <v>2201.0125840772303</v>
      </c>
      <c r="Y7" s="8">
        <f>INDEX(전체모델결과!$A$2:$I$910,MATCH(APC!$A7&amp;"_"&amp;APC!Y$3,전체모델결과!$A$2:$A$910,0),9)</f>
        <v>2149.6238278491132</v>
      </c>
      <c r="Z7" s="8">
        <f>INDEX(전체모델결과!$A$2:$I$910,MATCH(APC!$A7&amp;"_"&amp;APC!Z$3,전체모델결과!$A$2:$A$910,0),9)</f>
        <v>2134.7810148033259</v>
      </c>
      <c r="AA7" s="8">
        <f>INDEX(전체모델결과!$A$2:$I$910,MATCH(APC!$A7&amp;"_"&amp;APC!AA$3,전체모델결과!$A$2:$A$910,0),9)</f>
        <v>2105.7664881523706</v>
      </c>
      <c r="AB7" s="8">
        <f>INDEX(전체모델결과!$A$2:$I$910,MATCH(APC!$A7&amp;"_"&amp;APC!AB$3,전체모델결과!$A$2:$A$910,0),9)</f>
        <v>2082.832210331524</v>
      </c>
      <c r="AC7" s="8">
        <f>INDEX(전체모델결과!$A$2:$I$910,MATCH(APC!$A7&amp;"_"&amp;APC!AC$3,전체모델결과!$A$2:$A$910,0),9)</f>
        <v>2057.8701969042113</v>
      </c>
      <c r="AD7" s="8">
        <f>INDEX(전체모델결과!$A$2:$I$910,MATCH(APC!$A7&amp;"_"&amp;APC!AD$3,전체모델결과!$A$2:$A$910,0),9)</f>
        <v>2034.1175659828041</v>
      </c>
      <c r="AE7" s="8">
        <f>INDEX(전체모델결과!$A$2:$I$910,MATCH(APC!$A7&amp;"_"&amp;APC!AE$3,전체모델결과!$A$2:$A$910,0),9)</f>
        <v>2010.2749899076214</v>
      </c>
      <c r="AG7" s="3">
        <f>(W7-실제값!W7)^2</f>
        <v>4658.6703715406356</v>
      </c>
      <c r="AH7" s="3">
        <f>(X7-실제값!X7)^2</f>
        <v>2941.4615614688914</v>
      </c>
      <c r="AI7" s="3">
        <f>(Y7-실제값!Y7)^2</f>
        <v>3290.7185626212627</v>
      </c>
      <c r="AJ7" s="3">
        <f>(Z7-실제값!Z7)^2</f>
        <v>56440.39187706697</v>
      </c>
      <c r="AK7" s="3">
        <f>(AA7-실제값!AA7)^2</f>
        <v>6947.1859839862263</v>
      </c>
      <c r="AL7" s="3">
        <f>(AB7-실제값!AB7)^2</f>
        <v>2863.3222207254857</v>
      </c>
      <c r="AM7" s="3">
        <f>(AC7-실제값!AC7)^2</f>
        <v>27433.57921475016</v>
      </c>
      <c r="AN7" s="3">
        <f>(AD7-실제값!AD7)^2</f>
        <v>106785.15687206162</v>
      </c>
    </row>
    <row r="8" spans="1:41" x14ac:dyDescent="0.3">
      <c r="A8" s="1">
        <v>4</v>
      </c>
      <c r="B8" s="2">
        <v>2865.8427026107765</v>
      </c>
      <c r="C8" s="2">
        <v>2703.4091441809196</v>
      </c>
      <c r="D8" s="2">
        <v>2468.2281235010496</v>
      </c>
      <c r="E8" s="2">
        <v>2323.5320634907466</v>
      </c>
      <c r="F8" s="2">
        <v>2337.0529384365364</v>
      </c>
      <c r="G8" s="2">
        <v>2141.5737222376642</v>
      </c>
      <c r="H8" s="2">
        <v>2419.0878166418761</v>
      </c>
      <c r="I8" s="2">
        <v>2355.4674648413552</v>
      </c>
      <c r="J8" s="2">
        <v>2212.9446159952267</v>
      </c>
      <c r="K8" s="2">
        <v>2116.0694693553874</v>
      </c>
      <c r="L8" s="2">
        <v>2068.3887615195499</v>
      </c>
      <c r="M8" s="2">
        <v>1936.0089620632887</v>
      </c>
      <c r="N8" s="2">
        <v>2023.4810625596899</v>
      </c>
      <c r="O8" s="2">
        <v>1912.4911044761184</v>
      </c>
      <c r="P8" s="2">
        <v>1792.7049175781317</v>
      </c>
      <c r="Q8" s="2">
        <v>1765.1712896379925</v>
      </c>
      <c r="R8" s="2">
        <v>1794.6428505379117</v>
      </c>
      <c r="S8" s="2">
        <v>1969.0235027825252</v>
      </c>
      <c r="T8" s="2">
        <v>1808.2082589479537</v>
      </c>
      <c r="U8" s="2">
        <v>1886.1796701281767</v>
      </c>
      <c r="V8" s="2">
        <v>1662.5157804811279</v>
      </c>
      <c r="W8" s="8">
        <f>INDEX(전체모델결과!$A$2:$I$910,MATCH(APC!$A8&amp;"_"&amp;APC!W$3,전체모델결과!$A$2:$A$910,0),9)</f>
        <v>1753.050633096492</v>
      </c>
      <c r="X8" s="8">
        <f>INDEX(전체모델결과!$A$2:$I$910,MATCH(APC!$A8&amp;"_"&amp;APC!X$3,전체모델결과!$A$2:$A$910,0),9)</f>
        <v>1728.6063509641472</v>
      </c>
      <c r="Y8" s="8">
        <f>INDEX(전체모델결과!$A$2:$I$910,MATCH(APC!$A8&amp;"_"&amp;APC!Y$3,전체모델결과!$A$2:$A$910,0),9)</f>
        <v>1704.5955054474061</v>
      </c>
      <c r="Z8" s="8">
        <f>INDEX(전체모델결과!$A$2:$I$910,MATCH(APC!$A8&amp;"_"&amp;APC!Z$3,전체모델결과!$A$2:$A$910,0),9)</f>
        <v>1664.7969856521613</v>
      </c>
      <c r="AA8" s="8">
        <f>INDEX(전체모델결과!$A$2:$I$910,MATCH(APC!$A8&amp;"_"&amp;APC!AA$3,전체모델결과!$A$2:$A$910,0),9)</f>
        <v>1653.301825384071</v>
      </c>
      <c r="AB8" s="8">
        <f>INDEX(전체모델결과!$A$2:$I$910,MATCH(APC!$A8&amp;"_"&amp;APC!AB$3,전체모델결과!$A$2:$A$910,0),9)</f>
        <v>1630.8312443071202</v>
      </c>
      <c r="AC8" s="8">
        <f>INDEX(전체모델결과!$A$2:$I$910,MATCH(APC!$A8&amp;"_"&amp;APC!AC$3,전체모델결과!$A$2:$A$910,0),9)</f>
        <v>1613.0695708042463</v>
      </c>
      <c r="AD8" s="8">
        <f>INDEX(전체모델결과!$A$2:$I$910,MATCH(APC!$A8&amp;"_"&amp;APC!AD$3,전체모델결과!$A$2:$A$910,0),9)</f>
        <v>1593.7374978288613</v>
      </c>
      <c r="AE8" s="8">
        <f>INDEX(전체모델결과!$A$2:$I$910,MATCH(APC!$A8&amp;"_"&amp;APC!AE$3,전체모델결과!$A$2:$A$910,0),9)</f>
        <v>1575.3420428441502</v>
      </c>
      <c r="AG8" s="3">
        <f>(W8-실제값!W8)^2</f>
        <v>7041.1192238893591</v>
      </c>
      <c r="AH8" s="3">
        <f>(X8-실제값!X8)^2</f>
        <v>18868.32758785558</v>
      </c>
      <c r="AI8" s="3">
        <f>(Y8-실제값!Y8)^2</f>
        <v>315.25150090565182</v>
      </c>
      <c r="AJ8" s="3">
        <f>(Z8-실제값!Z8)^2</f>
        <v>24740.414954937936</v>
      </c>
      <c r="AK8" s="3">
        <f>(AA8-실제값!AA8)^2</f>
        <v>28502.711076161762</v>
      </c>
      <c r="AL8" s="3">
        <f>(AB8-실제값!AB8)^2</f>
        <v>290.38176603010191</v>
      </c>
      <c r="AM8" s="3">
        <f>(AC8-실제값!AC8)^2</f>
        <v>16378.091295868953</v>
      </c>
      <c r="AN8" s="3">
        <f>(AD8-실제값!AD8)^2</f>
        <v>38046.384338297263</v>
      </c>
    </row>
    <row r="9" spans="1:41" x14ac:dyDescent="0.3">
      <c r="A9" s="1">
        <v>5</v>
      </c>
      <c r="B9" s="2">
        <v>2482.162907116935</v>
      </c>
      <c r="C9" s="2">
        <v>2601.0110897832146</v>
      </c>
      <c r="D9" s="2">
        <v>2267.2880739397551</v>
      </c>
      <c r="E9" s="2">
        <v>2277.9464070306058</v>
      </c>
      <c r="F9" s="2">
        <v>2170.7548277252363</v>
      </c>
      <c r="G9" s="2">
        <v>2103.4630069828695</v>
      </c>
      <c r="H9" s="2">
        <v>1899.7442902530788</v>
      </c>
      <c r="I9" s="2">
        <v>1863.3358560495001</v>
      </c>
      <c r="J9" s="2">
        <v>1940.8385452986165</v>
      </c>
      <c r="K9" s="2">
        <v>1807.6360273322459</v>
      </c>
      <c r="L9" s="2">
        <v>1711.8792565975698</v>
      </c>
      <c r="M9" s="2">
        <v>2000.5546728249158</v>
      </c>
      <c r="N9" s="2">
        <v>1680.6529654352948</v>
      </c>
      <c r="O9" s="2">
        <v>1533.7896617262606</v>
      </c>
      <c r="P9" s="2">
        <v>1538.307221079348</v>
      </c>
      <c r="Q9" s="2">
        <v>1405.5454742116794</v>
      </c>
      <c r="R9" s="2">
        <v>1565.1523594352566</v>
      </c>
      <c r="S9" s="2">
        <v>1423.6491829800079</v>
      </c>
      <c r="T9" s="2">
        <v>1494.4420910188956</v>
      </c>
      <c r="U9" s="2">
        <v>1402.9876714543425</v>
      </c>
      <c r="V9" s="2">
        <v>1567.4938475549097</v>
      </c>
      <c r="W9" s="8">
        <f>INDEX(전체모델결과!$A$2:$I$910,MATCH(APC!$A9&amp;"_"&amp;APC!W$3,전체모델결과!$A$2:$A$910,0),9)</f>
        <v>1508.0101141188293</v>
      </c>
      <c r="X9" s="8">
        <f>INDEX(전체모델결과!$A$2:$I$910,MATCH(APC!$A9&amp;"_"&amp;APC!X$3,전체모델결과!$A$2:$A$910,0),9)</f>
        <v>1484.5458004417733</v>
      </c>
      <c r="Y9" s="8">
        <f>INDEX(전체모델결과!$A$2:$I$910,MATCH(APC!$A9&amp;"_"&amp;APC!Y$3,전체모델결과!$A$2:$A$910,0),9)</f>
        <v>1463.8455105018943</v>
      </c>
      <c r="Z9" s="8">
        <f>INDEX(전체모델결과!$A$2:$I$910,MATCH(APC!$A9&amp;"_"&amp;APC!Z$3,전체모델결과!$A$2:$A$910,0),9)</f>
        <v>1443.5122701470689</v>
      </c>
      <c r="AA9" s="8">
        <f>INDEX(전체모델결과!$A$2:$I$910,MATCH(APC!$A9&amp;"_"&amp;APC!AA$3,전체모델결과!$A$2:$A$910,0),9)</f>
        <v>1409.8094641297246</v>
      </c>
      <c r="AB9" s="8">
        <f>INDEX(전체모델결과!$A$2:$I$910,MATCH(APC!$A9&amp;"_"&amp;APC!AB$3,전체모델결과!$A$2:$A$910,0),9)</f>
        <v>1400.0749524281134</v>
      </c>
      <c r="AC9" s="8">
        <f>INDEX(전체모델결과!$A$2:$I$910,MATCH(APC!$A9&amp;"_"&amp;APC!AC$3,전체모델결과!$A$2:$A$910,0),9)</f>
        <v>1381.0460629359993</v>
      </c>
      <c r="AD9" s="8">
        <f>INDEX(전체모델결과!$A$2:$I$910,MATCH(APC!$A9&amp;"_"&amp;APC!AD$3,전체모델결과!$A$2:$A$910,0),9)</f>
        <v>1366.0048443255939</v>
      </c>
      <c r="AE9" s="8">
        <f>INDEX(전체모델결과!$A$2:$I$910,MATCH(APC!$A9&amp;"_"&amp;APC!AE$3,전체모델결과!$A$2:$A$910,0),9)</f>
        <v>1349.6337554319755</v>
      </c>
      <c r="AG9" s="3">
        <f>(W9-실제값!W9)^2</f>
        <v>9833.6174432123262</v>
      </c>
      <c r="AH9" s="3">
        <f>(X9-실제값!X9)^2</f>
        <v>664.82393566696453</v>
      </c>
      <c r="AI9" s="3">
        <f>(Y9-실제값!Y9)^2</f>
        <v>851.03970804812468</v>
      </c>
      <c r="AJ9" s="3">
        <f>(Z9-실제값!Z9)^2</f>
        <v>822.83412665180742</v>
      </c>
      <c r="AK9" s="3">
        <f>(AA9-실제값!AA9)^2</f>
        <v>2155.8084568928543</v>
      </c>
      <c r="AL9" s="3">
        <f>(AB9-실제값!AB9)^2</f>
        <v>2429.1166304121148</v>
      </c>
      <c r="AM9" s="3">
        <f>(AC9-실제값!AC9)^2</f>
        <v>78248.728630788755</v>
      </c>
      <c r="AN9" s="3">
        <f>(AD9-실제값!AD9)^2</f>
        <v>86793.006940270236</v>
      </c>
    </row>
    <row r="10" spans="1:41" x14ac:dyDescent="0.3">
      <c r="A10" s="1">
        <v>6</v>
      </c>
      <c r="B10" s="2">
        <v>2199.0673360816586</v>
      </c>
      <c r="C10" s="2">
        <v>2332.8037838657951</v>
      </c>
      <c r="D10" s="2">
        <v>2055.0700368838748</v>
      </c>
      <c r="E10" s="2">
        <v>1974.3920984232279</v>
      </c>
      <c r="F10" s="2">
        <v>1834.7328018117496</v>
      </c>
      <c r="G10" s="2">
        <v>1843.5250348289164</v>
      </c>
      <c r="H10" s="2">
        <v>1723.9227635795041</v>
      </c>
      <c r="I10" s="2">
        <v>1610.7004098129607</v>
      </c>
      <c r="J10" s="2">
        <v>1721.5109148324416</v>
      </c>
      <c r="K10" s="2">
        <v>1788.3157361133958</v>
      </c>
      <c r="L10" s="2">
        <v>1692.9099672586456</v>
      </c>
      <c r="M10" s="2">
        <v>1439.4798314655147</v>
      </c>
      <c r="N10" s="2">
        <v>1549.0923694469282</v>
      </c>
      <c r="O10" s="2">
        <v>1317.54413656971</v>
      </c>
      <c r="P10" s="2">
        <v>1346.2213272147612</v>
      </c>
      <c r="Q10" s="2">
        <v>1234.6463912121608</v>
      </c>
      <c r="R10" s="2">
        <v>1360.2717052132896</v>
      </c>
      <c r="S10" s="2">
        <v>1163.8017263821976</v>
      </c>
      <c r="T10" s="2">
        <v>1306.1538277338498</v>
      </c>
      <c r="U10" s="2">
        <v>1282.2700731781529</v>
      </c>
      <c r="V10" s="2">
        <v>1360.2452797825852</v>
      </c>
      <c r="W10" s="8">
        <f>INDEX(전체모델결과!$A$2:$I$910,MATCH(APC!$A10&amp;"_"&amp;APC!W$3,전체모델결과!$A$2:$A$910,0),9)</f>
        <v>1339.8260493256598</v>
      </c>
      <c r="X10" s="8">
        <f>INDEX(전체모델결과!$A$2:$I$910,MATCH(APC!$A10&amp;"_"&amp;APC!X$3,전체모델결과!$A$2:$A$910,0),9)</f>
        <v>1294.1231847868103</v>
      </c>
      <c r="Y10" s="8">
        <f>INDEX(전체모델결과!$A$2:$I$910,MATCH(APC!$A10&amp;"_"&amp;APC!Y$3,전체모델결과!$A$2:$A$910,0),9)</f>
        <v>1273.9869058187292</v>
      </c>
      <c r="Z10" s="8">
        <f>INDEX(전체모델결과!$A$2:$I$910,MATCH(APC!$A10&amp;"_"&amp;APC!Z$3,전체모델결과!$A$2:$A$910,0),9)</f>
        <v>1256.2226183698635</v>
      </c>
      <c r="AA10" s="8">
        <f>INDEX(전체모델결과!$A$2:$I$910,MATCH(APC!$A10&amp;"_"&amp;APC!AA$3,전체모델결과!$A$2:$A$910,0),9)</f>
        <v>1238.7733204383273</v>
      </c>
      <c r="AB10" s="8">
        <f>INDEX(전체모델결과!$A$2:$I$910,MATCH(APC!$A10&amp;"_"&amp;APC!AB$3,전체모델결과!$A$2:$A$910,0),9)</f>
        <v>1209.8507142495087</v>
      </c>
      <c r="AC10" s="8">
        <f>INDEX(전체모델결과!$A$2:$I$910,MATCH(APC!$A10&amp;"_"&amp;APC!AC$3,전체모델결과!$A$2:$A$910,0),9)</f>
        <v>1201.4968861367613</v>
      </c>
      <c r="AD10" s="8">
        <f>INDEX(전체모델결과!$A$2:$I$910,MATCH(APC!$A10&amp;"_"&amp;APC!AD$3,전체모델결과!$A$2:$A$910,0),9)</f>
        <v>1185.1669379209407</v>
      </c>
      <c r="AE10" s="8">
        <f>INDEX(전체모델결과!$A$2:$I$910,MATCH(APC!$A10&amp;"_"&amp;APC!AE$3,전체모델결과!$A$2:$A$910,0),9)</f>
        <v>1172.2590737435553</v>
      </c>
      <c r="AG10" s="3">
        <f>(W10-실제값!W10)^2</f>
        <v>1057.9498556590806</v>
      </c>
      <c r="AH10" s="3">
        <f>(X10-실제값!X10)^2</f>
        <v>15034.709768276449</v>
      </c>
      <c r="AI10" s="3">
        <f>(Y10-실제값!Y10)^2</f>
        <v>5173.1621641610909</v>
      </c>
      <c r="AJ10" s="3">
        <f>(Z10-실제값!Z10)^2</f>
        <v>1474.5195780911595</v>
      </c>
      <c r="AK10" s="3">
        <f>(AA10-실제값!AA10)^2</f>
        <v>1244.1255329709497</v>
      </c>
      <c r="AL10" s="3">
        <f>(AB10-실제값!AB10)^2</f>
        <v>35650.305300721295</v>
      </c>
      <c r="AM10" s="3">
        <f>(AC10-실제값!AC10)^2</f>
        <v>34932.550877696245</v>
      </c>
      <c r="AN10" s="3">
        <f>(AD10-실제값!AD10)^2</f>
        <v>24853.910098956174</v>
      </c>
    </row>
    <row r="11" spans="1:41" x14ac:dyDescent="0.3">
      <c r="A11" s="1">
        <v>7</v>
      </c>
      <c r="B11" s="2">
        <v>2142.1907096307605</v>
      </c>
      <c r="C11" s="2">
        <v>2096.7596051830628</v>
      </c>
      <c r="D11" s="2">
        <v>1882.0853959701903</v>
      </c>
      <c r="E11" s="2">
        <v>2030.2086801475339</v>
      </c>
      <c r="F11" s="2">
        <v>1808.8335722022161</v>
      </c>
      <c r="G11" s="2">
        <v>1642.2417432556033</v>
      </c>
      <c r="H11" s="2">
        <v>1469.9034073317855</v>
      </c>
      <c r="I11" s="2">
        <v>1593.2304747230721</v>
      </c>
      <c r="J11" s="2">
        <v>1527.5598621757174</v>
      </c>
      <c r="K11" s="2">
        <v>1580.6137867518937</v>
      </c>
      <c r="L11" s="2">
        <v>1471.1560774442946</v>
      </c>
      <c r="M11" s="2">
        <v>1455.9842063075259</v>
      </c>
      <c r="N11" s="2">
        <v>1497.2365692551907</v>
      </c>
      <c r="O11" s="2">
        <v>1382.8147216704881</v>
      </c>
      <c r="P11" s="2">
        <v>1260.5235343389124</v>
      </c>
      <c r="Q11" s="2">
        <v>1303.6863709410613</v>
      </c>
      <c r="R11" s="2">
        <v>1234.5371830910933</v>
      </c>
      <c r="S11" s="2">
        <v>1381.0381231253648</v>
      </c>
      <c r="T11" s="2">
        <v>1204.0323033238769</v>
      </c>
      <c r="U11" s="2">
        <v>1293.2440927646612</v>
      </c>
      <c r="V11" s="2">
        <v>1136.9503168702988</v>
      </c>
      <c r="W11" s="8">
        <f>INDEX(전체모델결과!$A$2:$I$910,MATCH(APC!$A11&amp;"_"&amp;APC!W$3,전체모델결과!$A$2:$A$910,0),9)</f>
        <v>1309.3360826900673</v>
      </c>
      <c r="X11" s="8">
        <f>INDEX(전체모델결과!$A$2:$I$910,MATCH(APC!$A11&amp;"_"&amp;APC!X$3,전체모델결과!$A$2:$A$910,0),9)</f>
        <v>1239.4633738630939</v>
      </c>
      <c r="Y11" s="8">
        <f>INDEX(전체모델결과!$A$2:$I$910,MATCH(APC!$A11&amp;"_"&amp;APC!Y$3,전체모델결과!$A$2:$A$910,0),9)</f>
        <v>1197.1839849043274</v>
      </c>
      <c r="Z11" s="8">
        <f>INDEX(전체모델결과!$A$2:$I$910,MATCH(APC!$A11&amp;"_"&amp;APC!Z$3,전체모델결과!$A$2:$A$910,0),9)</f>
        <v>1178.5560590781438</v>
      </c>
      <c r="AA11" s="8">
        <f>INDEX(전체모델결과!$A$2:$I$910,MATCH(APC!$A11&amp;"_"&amp;APC!AA$3,전체모델결과!$A$2:$A$910,0),9)</f>
        <v>1162.1224454260364</v>
      </c>
      <c r="AB11" s="8">
        <f>INDEX(전체모델결과!$A$2:$I$910,MATCH(APC!$A11&amp;"_"&amp;APC!AB$3,전체모델결과!$A$2:$A$910,0),9)</f>
        <v>1145.9802262949436</v>
      </c>
      <c r="AC11" s="8">
        <f>INDEX(전체모델결과!$A$2:$I$910,MATCH(APC!$A11&amp;"_"&amp;APC!AC$3,전체모델결과!$A$2:$A$910,0),9)</f>
        <v>1119.2241327962765</v>
      </c>
      <c r="AD11" s="8">
        <f>INDEX(전체모델결과!$A$2:$I$910,MATCH(APC!$A11&amp;"_"&amp;APC!AD$3,전체모델결과!$A$2:$A$910,0),9)</f>
        <v>1111.4960669159989</v>
      </c>
      <c r="AE11" s="8">
        <f>INDEX(전체모델결과!$A$2:$I$910,MATCH(APC!$A11&amp;"_"&amp;APC!AE$3,전체모델결과!$A$2:$A$910,0),9)</f>
        <v>1096.3893500994575</v>
      </c>
      <c r="AG11" s="3">
        <f>(W11-실제값!W11)^2</f>
        <v>38.90980806113695</v>
      </c>
      <c r="AH11" s="3">
        <f>(X11-실제값!X11)^2</f>
        <v>3082.8598819575759</v>
      </c>
      <c r="AI11" s="3">
        <f>(Y11-실제값!Y11)^2</f>
        <v>592.86192229948711</v>
      </c>
      <c r="AJ11" s="3">
        <f>(Z11-실제값!Z11)^2</f>
        <v>12.761379666733299</v>
      </c>
      <c r="AK11" s="3">
        <f>(AA11-실제값!AA11)^2</f>
        <v>83.295459334695195</v>
      </c>
      <c r="AL11" s="3">
        <f>(AB11-실제값!AB11)^2</f>
        <v>7516.9352097967212</v>
      </c>
      <c r="AM11" s="3">
        <f>(AC11-실제값!AC11)^2</f>
        <v>251.10176415368886</v>
      </c>
      <c r="AN11" s="3">
        <f>(AD11-실제값!AD11)^2</f>
        <v>23347.940345990799</v>
      </c>
    </row>
    <row r="12" spans="1:41" x14ac:dyDescent="0.3">
      <c r="A12" s="1">
        <v>8</v>
      </c>
      <c r="B12" s="2">
        <v>2331.5176086007123</v>
      </c>
      <c r="C12" s="2">
        <v>2002.3979820441762</v>
      </c>
      <c r="D12" s="2">
        <v>1967.606121671043</v>
      </c>
      <c r="E12" s="2">
        <v>1711.1294022492905</v>
      </c>
      <c r="F12" s="2">
        <v>1830.2498037205376</v>
      </c>
      <c r="G12" s="2">
        <v>1634.8616420357753</v>
      </c>
      <c r="H12" s="2">
        <v>1593.0613546108495</v>
      </c>
      <c r="I12" s="2">
        <v>1673.382768794763</v>
      </c>
      <c r="J12" s="2">
        <v>1569.8361015949652</v>
      </c>
      <c r="K12" s="2">
        <v>1464.450096770247</v>
      </c>
      <c r="L12" s="2">
        <v>1480.3317105059816</v>
      </c>
      <c r="M12" s="2">
        <v>1531.5722561273781</v>
      </c>
      <c r="N12" s="2">
        <v>1424.4660962547687</v>
      </c>
      <c r="O12" s="2">
        <v>1404.9348021345857</v>
      </c>
      <c r="P12" s="2">
        <v>1293.2026868130185</v>
      </c>
      <c r="Q12" s="2">
        <v>1240.9813987211332</v>
      </c>
      <c r="R12" s="2">
        <v>1324.5283071958679</v>
      </c>
      <c r="S12" s="2">
        <v>1149.8800914931619</v>
      </c>
      <c r="T12" s="2">
        <v>1243.8673743466125</v>
      </c>
      <c r="U12" s="2">
        <v>1210.461805712808</v>
      </c>
      <c r="V12" s="2">
        <v>1270.5931303674081</v>
      </c>
      <c r="W12" s="8">
        <f>INDEX(전체모델결과!$A$2:$I$910,MATCH(APC!$A12&amp;"_"&amp;APC!W$3,전체모델결과!$A$2:$A$910,0),9)</f>
        <v>1301.7372817495516</v>
      </c>
      <c r="X12" s="8">
        <f>INDEX(전체모델결과!$A$2:$I$910,MATCH(APC!$A12&amp;"_"&amp;APC!X$3,전체모델결과!$A$2:$A$910,0),9)</f>
        <v>1276.812577118887</v>
      </c>
      <c r="Y12" s="8">
        <f>INDEX(전체모델결과!$A$2:$I$910,MATCH(APC!$A12&amp;"_"&amp;APC!Y$3,전체모델결과!$A$2:$A$910,0),9)</f>
        <v>1208.6754848878768</v>
      </c>
      <c r="Z12" s="8">
        <f>INDEX(전체모델결과!$A$2:$I$910,MATCH(APC!$A12&amp;"_"&amp;APC!Z$3,전체모델결과!$A$2:$A$910,0),9)</f>
        <v>1167.4463029466403</v>
      </c>
      <c r="AA12" s="8">
        <f>INDEX(전체모델결과!$A$2:$I$910,MATCH(APC!$A12&amp;"_"&amp;APC!AA$3,전체모델결과!$A$2:$A$910,0),9)</f>
        <v>1149.2810890684391</v>
      </c>
      <c r="AB12" s="8">
        <f>INDEX(전체모델결과!$A$2:$I$910,MATCH(APC!$A12&amp;"_"&amp;APC!AB$3,전체모델결과!$A$2:$A$910,0),9)</f>
        <v>1133.2556813248334</v>
      </c>
      <c r="AC12" s="8">
        <f>INDEX(전체모델결과!$A$2:$I$910,MATCH(APC!$A12&amp;"_"&amp;APC!AC$3,전체모델결과!$A$2:$A$910,0),9)</f>
        <v>1117.5144299519691</v>
      </c>
      <c r="AD12" s="8">
        <f>INDEX(전체모델결과!$A$2:$I$910,MATCH(APC!$A12&amp;"_"&amp;APC!AD$3,전체모델결과!$A$2:$A$910,0),9)</f>
        <v>1091.4229495862239</v>
      </c>
      <c r="AE12" s="8">
        <f>INDEX(전체모델결과!$A$2:$I$910,MATCH(APC!$A12&amp;"_"&amp;APC!AE$3,전체모델결과!$A$2:$A$910,0),9)</f>
        <v>1083.886846485432</v>
      </c>
      <c r="AG12" s="3">
        <f>(W12-실제값!W12)^2</f>
        <v>2769.7227920154733</v>
      </c>
      <c r="AH12" s="3">
        <f>(X12-실제값!X12)^2</f>
        <v>8565.3310259651698</v>
      </c>
      <c r="AI12" s="3">
        <f>(Y12-실제값!Y12)^2</f>
        <v>4544.2389017403611</v>
      </c>
      <c r="AJ12" s="3">
        <f>(Z12-실제값!Z12)^2</f>
        <v>1692.9364648314122</v>
      </c>
      <c r="AK12" s="3">
        <f>(AA12-실제값!AA12)^2</f>
        <v>18546.481967807264</v>
      </c>
      <c r="AL12" s="3">
        <f>(AB12-실제값!AB12)^2</f>
        <v>0.38832507986786652</v>
      </c>
      <c r="AM12" s="3">
        <f>(AC12-실제값!AC12)^2</f>
        <v>21119.244317256904</v>
      </c>
      <c r="AN12" s="3">
        <f>(AD12-실제값!AD12)^2</f>
        <v>6834.3341671680573</v>
      </c>
    </row>
    <row r="13" spans="1:41" x14ac:dyDescent="0.3">
      <c r="A13" s="1">
        <v>9</v>
      </c>
      <c r="B13" s="2">
        <v>2083.5380520587119</v>
      </c>
      <c r="C13" s="2">
        <v>1880.2691453699008</v>
      </c>
      <c r="D13" s="2">
        <v>1789.7405968618925</v>
      </c>
      <c r="E13" s="2">
        <v>1780.0885612342786</v>
      </c>
      <c r="F13" s="2">
        <v>1697.776819061326</v>
      </c>
      <c r="G13" s="2">
        <v>1579.2955238594209</v>
      </c>
      <c r="H13" s="2">
        <v>1621.0481622468744</v>
      </c>
      <c r="I13" s="2">
        <v>1576.9209180889302</v>
      </c>
      <c r="J13" s="2">
        <v>1372.5462192125192</v>
      </c>
      <c r="K13" s="2">
        <v>1603.1107902952704</v>
      </c>
      <c r="L13" s="2">
        <v>1486.8262717903851</v>
      </c>
      <c r="M13" s="2">
        <v>1351.5365493534036</v>
      </c>
      <c r="N13" s="2">
        <v>1413.94513060689</v>
      </c>
      <c r="O13" s="2">
        <v>1246.1462644035932</v>
      </c>
      <c r="P13" s="2">
        <v>1388.5185919824933</v>
      </c>
      <c r="Q13" s="2">
        <v>1219.8642144853568</v>
      </c>
      <c r="R13" s="2">
        <v>1161.8389136221447</v>
      </c>
      <c r="S13" s="2">
        <v>1214.9420878653455</v>
      </c>
      <c r="T13" s="2">
        <v>1348.7099319777842</v>
      </c>
      <c r="U13" s="2">
        <v>1278.8276826982028</v>
      </c>
      <c r="V13" s="2">
        <v>1249.6876196689807</v>
      </c>
      <c r="W13" s="8">
        <f>INDEX(전체모델결과!$A$2:$I$910,MATCH(APC!$A13&amp;"_"&amp;APC!W$3,전체모델결과!$A$2:$A$910,0),9)</f>
        <v>1303.0041645466001</v>
      </c>
      <c r="X13" s="8">
        <f>INDEX(전체모델결과!$A$2:$I$910,MATCH(APC!$A13&amp;"_"&amp;APC!X$3,전체모델결과!$A$2:$A$910,0),9)</f>
        <v>1231.9815866514175</v>
      </c>
      <c r="Y13" s="8">
        <f>INDEX(전체모델결과!$A$2:$I$910,MATCH(APC!$A13&amp;"_"&amp;APC!Y$3,전체모델결과!$A$2:$A$910,0),9)</f>
        <v>1208.3925125823159</v>
      </c>
      <c r="Z13" s="8">
        <f>INDEX(전체모델결과!$A$2:$I$910,MATCH(APC!$A13&amp;"_"&amp;APC!Z$3,전체모델결과!$A$2:$A$910,0),9)</f>
        <v>1143.9066565086903</v>
      </c>
      <c r="AA13" s="8">
        <f>INDEX(전체모델결과!$A$2:$I$910,MATCH(APC!$A13&amp;"_"&amp;APC!AA$3,전체모델결과!$A$2:$A$910,0),9)</f>
        <v>1104.8868068843176</v>
      </c>
      <c r="AB13" s="8">
        <f>INDEX(전체모델결과!$A$2:$I$910,MATCH(APC!$A13&amp;"_"&amp;APC!AB$3,전체모델결과!$A$2:$A$910,0),9)</f>
        <v>1087.6950053362752</v>
      </c>
      <c r="AC13" s="8">
        <f>INDEX(전체모델결과!$A$2:$I$910,MATCH(APC!$A13&amp;"_"&amp;APC!AC$3,전체모델결과!$A$2:$A$910,0),9)</f>
        <v>1072.5283449544156</v>
      </c>
      <c r="AD13" s="8">
        <f>INDEX(전체모델결과!$A$2:$I$910,MATCH(APC!$A13&amp;"_"&amp;APC!AD$3,전체모델결과!$A$2:$A$910,0),9)</f>
        <v>1057.6306139651326</v>
      </c>
      <c r="AE13" s="8">
        <f>INDEX(전체모델결과!$A$2:$I$910,MATCH(APC!$A13&amp;"_"&amp;APC!AE$3,전체모델결과!$A$2:$A$910,0),9)</f>
        <v>1032.9372877235501</v>
      </c>
      <c r="AG13" s="3">
        <f>(W13-실제값!W13)^2</f>
        <v>22330.72142121843</v>
      </c>
      <c r="AH13" s="3">
        <f>(X13-실제값!X13)^2</f>
        <v>9524.2381139424415</v>
      </c>
      <c r="AI13" s="3">
        <f>(Y13-실제값!Y13)^2</f>
        <v>2836.0452472391794</v>
      </c>
      <c r="AJ13" s="3">
        <f>(Z13-실제값!Z13)^2</f>
        <v>82.421731940056475</v>
      </c>
      <c r="AK13" s="3">
        <f>(AA13-실제값!AA13)^2</f>
        <v>4.1244894095095983</v>
      </c>
      <c r="AL13" s="3">
        <f>(AB13-실제값!AB13)^2</f>
        <v>8579.000483945998</v>
      </c>
      <c r="AM13" s="3">
        <f>(AC13-실제값!AC13)^2</f>
        <v>9994.6402670946663</v>
      </c>
      <c r="AN13" s="3">
        <f>(AD13-실제값!AD13)^2</f>
        <v>54894.83108943337</v>
      </c>
    </row>
    <row r="14" spans="1:41" x14ac:dyDescent="0.3">
      <c r="A14" s="1">
        <v>10</v>
      </c>
      <c r="B14" s="2">
        <v>1989.2797809247022</v>
      </c>
      <c r="C14" s="2">
        <v>1977.8827850771047</v>
      </c>
      <c r="D14" s="2">
        <v>1849.4153793319276</v>
      </c>
      <c r="E14" s="2">
        <v>1928.5105422574727</v>
      </c>
      <c r="F14" s="2">
        <v>1879.6688917221336</v>
      </c>
      <c r="G14" s="2">
        <v>1802.5756967720163</v>
      </c>
      <c r="H14" s="2">
        <v>1789.7385001819709</v>
      </c>
      <c r="I14" s="2">
        <v>1724.6495806135463</v>
      </c>
      <c r="J14" s="2">
        <v>1830.9891904193164</v>
      </c>
      <c r="K14" s="2">
        <v>1481.2326533452213</v>
      </c>
      <c r="L14" s="2">
        <v>1340.9055419639221</v>
      </c>
      <c r="M14" s="2">
        <v>1341.6305401248965</v>
      </c>
      <c r="N14" s="2">
        <v>1465.0972992044999</v>
      </c>
      <c r="O14" s="2">
        <v>1312.0288110456872</v>
      </c>
      <c r="P14" s="2">
        <v>1223.2967315999088</v>
      </c>
      <c r="Q14" s="2">
        <v>1098.7000835160566</v>
      </c>
      <c r="R14" s="2">
        <v>1198.9924833533537</v>
      </c>
      <c r="S14" s="2">
        <v>1192.6589471047616</v>
      </c>
      <c r="T14" s="2">
        <v>1120.288135674976</v>
      </c>
      <c r="U14" s="2">
        <v>1216.0149271217772</v>
      </c>
      <c r="V14" s="2">
        <v>1303.6916735412749</v>
      </c>
      <c r="W14" s="8">
        <f>INDEX(전체모델결과!$A$2:$I$910,MATCH(APC!$A14&amp;"_"&amp;APC!W$3,전체모델결과!$A$2:$A$910,0),9)</f>
        <v>1289.5673079113526</v>
      </c>
      <c r="X14" s="8">
        <f>INDEX(전체모델결과!$A$2:$I$910,MATCH(APC!$A14&amp;"_"&amp;APC!X$3,전체모델결과!$A$2:$A$910,0),9)</f>
        <v>1301.9354809142053</v>
      </c>
      <c r="Y14" s="8">
        <f>INDEX(전체모델결과!$A$2:$I$910,MATCH(APC!$A14&amp;"_"&amp;APC!Y$3,전체모델결과!$A$2:$A$910,0),9)</f>
        <v>1230.9711535362462</v>
      </c>
      <c r="Z14" s="8">
        <f>INDEX(전체모델결과!$A$2:$I$910,MATCH(APC!$A14&amp;"_"&amp;APC!Z$3,전체모델결과!$A$2:$A$910,0),9)</f>
        <v>1207.4014264946118</v>
      </c>
      <c r="AA14" s="8">
        <f>INDEX(전체모델결과!$A$2:$I$910,MATCH(APC!$A14&amp;"_"&amp;APC!AA$3,전체모델결과!$A$2:$A$910,0),9)</f>
        <v>1142.9684597215571</v>
      </c>
      <c r="AB14" s="8">
        <f>INDEX(전체모델결과!$A$2:$I$910,MATCH(APC!$A14&amp;"_"&amp;APC!AB$3,전체모델결과!$A$2:$A$910,0),9)</f>
        <v>1103.9806129685255</v>
      </c>
      <c r="AC14" s="8">
        <f>INDEX(전체모델결과!$A$2:$I$910,MATCH(APC!$A14&amp;"_"&amp;APC!AC$3,전체모델결과!$A$2:$A$910,0),9)</f>
        <v>1086.8029116032958</v>
      </c>
      <c r="AD14" s="8">
        <f>INDEX(전체모델결과!$A$2:$I$910,MATCH(APC!$A14&amp;"_"&amp;APC!AD$3,전체모델결과!$A$2:$A$910,0),9)</f>
        <v>1071.6486904462245</v>
      </c>
      <c r="AE14" s="8">
        <f>INDEX(전체모델결과!$A$2:$I$910,MATCH(APC!$A14&amp;"_"&amp;APC!AE$3,전체모델결과!$A$2:$A$910,0),9)</f>
        <v>1056.7631781141847</v>
      </c>
      <c r="AG14" s="3">
        <f>(W14-실제값!W14)^2</f>
        <v>314.20530436686965</v>
      </c>
      <c r="AH14" s="3">
        <f>(X14-실제값!X14)^2</f>
        <v>6066.0989889524071</v>
      </c>
      <c r="AI14" s="3">
        <f>(Y14-실제값!Y14)^2</f>
        <v>4512.8065660318716</v>
      </c>
      <c r="AJ14" s="3">
        <f>(Z14-실제값!Z14)^2</f>
        <v>30551.406629243727</v>
      </c>
      <c r="AK14" s="3">
        <f>(AA14-실제값!AA14)^2</f>
        <v>21398.663570139357</v>
      </c>
      <c r="AL14" s="3">
        <f>(AB14-실제값!AB14)^2</f>
        <v>49005.414997628788</v>
      </c>
      <c r="AM14" s="3">
        <f>(AC14-실제값!AC14)^2</f>
        <v>21619.178809205936</v>
      </c>
      <c r="AN14" s="3">
        <f>(AD14-실제값!AD14)^2</f>
        <v>28773.65399409306</v>
      </c>
    </row>
    <row r="15" spans="1:41" x14ac:dyDescent="0.3">
      <c r="A15" s="1">
        <v>11</v>
      </c>
      <c r="B15" s="2">
        <v>2254.0380676094674</v>
      </c>
      <c r="C15" s="2">
        <v>2134.7085158981872</v>
      </c>
      <c r="D15" s="2">
        <v>1967.7789552606655</v>
      </c>
      <c r="E15" s="2">
        <v>1931.1555305319769</v>
      </c>
      <c r="F15" s="2">
        <v>2027.5561334818615</v>
      </c>
      <c r="G15" s="2">
        <v>2108.3267035018666</v>
      </c>
      <c r="H15" s="2">
        <v>1874.3216020818547</v>
      </c>
      <c r="I15" s="2">
        <v>1739.6136731330823</v>
      </c>
      <c r="J15" s="2">
        <v>1599.9389200649027</v>
      </c>
      <c r="K15" s="2">
        <v>1606.5508727247914</v>
      </c>
      <c r="L15" s="2">
        <v>1672.6713290811124</v>
      </c>
      <c r="M15" s="2">
        <v>1620.571560351583</v>
      </c>
      <c r="N15" s="2">
        <v>1529.9765935462353</v>
      </c>
      <c r="O15" s="2">
        <v>1289.1011310379349</v>
      </c>
      <c r="P15" s="2">
        <v>1579.7790515932945</v>
      </c>
      <c r="Q15" s="2">
        <v>1420.4373520155752</v>
      </c>
      <c r="R15" s="2">
        <v>1417.6628771713392</v>
      </c>
      <c r="S15" s="2">
        <v>1271.2752023554249</v>
      </c>
      <c r="T15" s="2">
        <v>1237.557653072389</v>
      </c>
      <c r="U15" s="2">
        <v>1343.6857137319048</v>
      </c>
      <c r="V15" s="2">
        <v>1269.7719414749022</v>
      </c>
      <c r="W15" s="8">
        <f>INDEX(전체모델결과!$A$2:$I$910,MATCH(APC!$A15&amp;"_"&amp;APC!W$3,전체모델결과!$A$2:$A$910,0),9)</f>
        <v>1358.3566204317092</v>
      </c>
      <c r="X15" s="8">
        <f>INDEX(전체모델결과!$A$2:$I$910,MATCH(APC!$A15&amp;"_"&amp;APC!X$3,전체모델결과!$A$2:$A$910,0),9)</f>
        <v>1371.0501147142134</v>
      </c>
      <c r="Y15" s="8">
        <f>INDEX(전체모델결과!$A$2:$I$910,MATCH(APC!$A15&amp;"_"&amp;APC!Y$3,전체모델결과!$A$2:$A$910,0),9)</f>
        <v>1384.1997850806513</v>
      </c>
      <c r="Z15" s="8">
        <f>INDEX(전체모델결과!$A$2:$I$910,MATCH(APC!$A15&amp;"_"&amp;APC!Z$3,전체모델결과!$A$2:$A$910,0),9)</f>
        <v>1308.7514943281876</v>
      </c>
      <c r="AA15" s="8">
        <f>INDEX(전체모델결과!$A$2:$I$910,MATCH(APC!$A15&amp;"_"&amp;APC!AA$3,전체모델결과!$A$2:$A$910,0),9)</f>
        <v>1283.692486732409</v>
      </c>
      <c r="AB15" s="8">
        <f>INDEX(전체모델결과!$A$2:$I$910,MATCH(APC!$A15&amp;"_"&amp;APC!AB$3,전체모델결과!$A$2:$A$910,0),9)</f>
        <v>1215.1882481838588</v>
      </c>
      <c r="AC15" s="8">
        <f>INDEX(전체모델결과!$A$2:$I$910,MATCH(APC!$A15&amp;"_"&amp;APC!AC$3,전체모델결과!$A$2:$A$910,0),9)</f>
        <v>1173.7369090910729</v>
      </c>
      <c r="AD15" s="8">
        <f>INDEX(전체모델결과!$A$2:$I$910,MATCH(APC!$A15&amp;"_"&amp;APC!AD$3,전체모델결과!$A$2:$A$910,0),9)</f>
        <v>1155.4738147315607</v>
      </c>
      <c r="AE15" s="8">
        <f>INDEX(전체모델결과!$A$2:$I$910,MATCH(APC!$A15&amp;"_"&amp;APC!AE$3,전체모델결과!$A$2:$A$910,0),9)</f>
        <v>1139.3620565252704</v>
      </c>
      <c r="AG15" s="3">
        <f>(W15-실제값!W15)^2</f>
        <v>1225.5082330807284</v>
      </c>
      <c r="AH15" s="3">
        <f>(X15-실제값!X15)^2</f>
        <v>4146.6930501232537</v>
      </c>
      <c r="AI15" s="3">
        <f>(Y15-실제값!Y15)^2</f>
        <v>52046.167388981681</v>
      </c>
      <c r="AJ15" s="3">
        <f>(Z15-실제값!Z15)^2</f>
        <v>39044.479383613376</v>
      </c>
      <c r="AK15" s="3">
        <f>(AA15-실제값!AA15)^2</f>
        <v>36953.414892477922</v>
      </c>
      <c r="AL15" s="3">
        <f>(AB15-실제값!AB15)^2</f>
        <v>11263.284517242982</v>
      </c>
      <c r="AM15" s="3">
        <f>(AC15-실제값!AC15)^2</f>
        <v>108888.34626857057</v>
      </c>
      <c r="AN15" s="3">
        <f>(AD15-실제값!AD15)^2</f>
        <v>73061.254592585639</v>
      </c>
    </row>
    <row r="16" spans="1:41" x14ac:dyDescent="0.3">
      <c r="A16" s="1">
        <v>12</v>
      </c>
      <c r="B16" s="2">
        <v>2658.7943368402321</v>
      </c>
      <c r="C16" s="2">
        <v>2460.9054305764544</v>
      </c>
      <c r="D16" s="2">
        <v>2519.5012363793708</v>
      </c>
      <c r="E16" s="2">
        <v>2594.739761124551</v>
      </c>
      <c r="F16" s="2">
        <v>2023.3885737796029</v>
      </c>
      <c r="G16" s="2">
        <v>2228.8176842037801</v>
      </c>
      <c r="H16" s="2">
        <v>2050.0034816814868</v>
      </c>
      <c r="I16" s="2">
        <v>2260.8270589519084</v>
      </c>
      <c r="J16" s="2">
        <v>2146.5610081885984</v>
      </c>
      <c r="K16" s="2">
        <v>2061.6024011457343</v>
      </c>
      <c r="L16" s="2">
        <v>1732.7217979437394</v>
      </c>
      <c r="M16" s="2">
        <v>1585.3709574866036</v>
      </c>
      <c r="N16" s="2">
        <v>1615.6872580694092</v>
      </c>
      <c r="O16" s="2">
        <v>1623.4366200556685</v>
      </c>
      <c r="P16" s="2">
        <v>1527.9545203544778</v>
      </c>
      <c r="Q16" s="2">
        <v>1460.5752992121845</v>
      </c>
      <c r="R16" s="2">
        <v>1550.5474799687327</v>
      </c>
      <c r="S16" s="2">
        <v>1412.6365724081295</v>
      </c>
      <c r="T16" s="2">
        <v>1511.5781566184114</v>
      </c>
      <c r="U16" s="2">
        <v>1486.8752806088717</v>
      </c>
      <c r="V16" s="2">
        <v>1406.9899435175309</v>
      </c>
      <c r="W16" s="8">
        <f>INDEX(전체모델결과!$A$2:$I$910,MATCH(APC!$A16&amp;"_"&amp;APC!W$3,전체모델결과!$A$2:$A$910,0),9)</f>
        <v>1516.8664613542608</v>
      </c>
      <c r="X16" s="8">
        <f>INDEX(전체모델결과!$A$2:$I$910,MATCH(APC!$A16&amp;"_"&amp;APC!X$3,전체모델결과!$A$2:$A$910,0),9)</f>
        <v>1516.769981399294</v>
      </c>
      <c r="Y16" s="8">
        <f>INDEX(전체모델결과!$A$2:$I$910,MATCH(APC!$A16&amp;"_"&amp;APC!Y$3,전체모델결과!$A$2:$A$910,0),9)</f>
        <v>1530.9438079167003</v>
      </c>
      <c r="Z16" s="8">
        <f>INDEX(전체모델결과!$A$2:$I$910,MATCH(APC!$A16&amp;"_"&amp;APC!Z$3,전체모델결과!$A$2:$A$910,0),9)</f>
        <v>1545.6270103814336</v>
      </c>
      <c r="AA16" s="8">
        <f>INDEX(전체모델결과!$A$2:$I$910,MATCH(APC!$A16&amp;"_"&amp;APC!AA$3,전체모델결과!$A$2:$A$910,0),9)</f>
        <v>1461.3798393219981</v>
      </c>
      <c r="AB16" s="8">
        <f>INDEX(전체모델결과!$A$2:$I$910,MATCH(APC!$A16&amp;"_"&amp;APC!AB$3,전체모델결과!$A$2:$A$910,0),9)</f>
        <v>1433.3984168345432</v>
      </c>
      <c r="AC16" s="8">
        <f>INDEX(전체모델결과!$A$2:$I$910,MATCH(APC!$A16&amp;"_"&amp;APC!AC$3,전체모델결과!$A$2:$A$910,0),9)</f>
        <v>1356.9051226096187</v>
      </c>
      <c r="AD16" s="8">
        <f>INDEX(전체모델결과!$A$2:$I$910,MATCH(APC!$A16&amp;"_"&amp;APC!AD$3,전체모델결과!$A$2:$A$910,0),9)</f>
        <v>1310.6196730604699</v>
      </c>
      <c r="AE16" s="8">
        <f>INDEX(전체모델결과!$A$2:$I$910,MATCH(APC!$A16&amp;"_"&amp;APC!AE$3,전체모델결과!$A$2:$A$910,0),9)</f>
        <v>1290.2267122758681</v>
      </c>
      <c r="AG16" s="3">
        <f>(W16-실제값!W16)^2</f>
        <v>753.76382788621322</v>
      </c>
      <c r="AH16" s="3">
        <f>(X16-실제값!X16)^2</f>
        <v>86519.110773350927</v>
      </c>
      <c r="AI16" s="3">
        <f>(Y16-실제값!Y16)^2</f>
        <v>3127.384797662166</v>
      </c>
      <c r="AJ16" s="3">
        <f>(Z16-실제값!Z16)^2</f>
        <v>9656.4820211113874</v>
      </c>
      <c r="AK16" s="3">
        <f>(AA16-실제값!AA16)^2</f>
        <v>13498.669736229105</v>
      </c>
      <c r="AL16" s="3">
        <f>(AB16-실제값!AB16)^2</f>
        <v>2487.8505932646358</v>
      </c>
      <c r="AM16" s="3">
        <f>(AC16-실제값!AC16)^2</f>
        <v>49192.303190075654</v>
      </c>
      <c r="AN16" s="3">
        <f>(AD16-실제값!AD16)^2</f>
        <v>125080.60675369341</v>
      </c>
    </row>
    <row r="17" spans="1:40" x14ac:dyDescent="0.3">
      <c r="A17" s="1">
        <v>13</v>
      </c>
      <c r="B17" s="2">
        <v>3452.6122698192107</v>
      </c>
      <c r="C17" s="2">
        <v>3199.3346188603805</v>
      </c>
      <c r="D17" s="2">
        <v>3260.8895791886616</v>
      </c>
      <c r="E17" s="2">
        <v>3052.9687450442166</v>
      </c>
      <c r="F17" s="2">
        <v>2698.1811826632434</v>
      </c>
      <c r="G17" s="2">
        <v>2584.454253894507</v>
      </c>
      <c r="H17" s="2">
        <v>2574.4054455794744</v>
      </c>
      <c r="I17" s="2">
        <v>2651.2953308612305</v>
      </c>
      <c r="J17" s="2">
        <v>2561.3136812126345</v>
      </c>
      <c r="K17" s="2">
        <v>2364.5261295034634</v>
      </c>
      <c r="L17" s="2">
        <v>2401.0021279027451</v>
      </c>
      <c r="M17" s="2">
        <v>2127.5226034415796</v>
      </c>
      <c r="N17" s="2">
        <v>2128.9460206395343</v>
      </c>
      <c r="O17" s="2">
        <v>2039.1241148209315</v>
      </c>
      <c r="P17" s="2">
        <v>1957.008420707514</v>
      </c>
      <c r="Q17" s="2">
        <v>1789.5103362989541</v>
      </c>
      <c r="R17" s="2">
        <v>1884.4838903918785</v>
      </c>
      <c r="S17" s="2">
        <v>1794.7769042067762</v>
      </c>
      <c r="T17" s="2">
        <v>1788.3514979449731</v>
      </c>
      <c r="U17" s="2">
        <v>1960.357981043725</v>
      </c>
      <c r="V17" s="2">
        <v>1872.0316719842094</v>
      </c>
      <c r="W17" s="8">
        <f>INDEX(전체모델결과!$A$2:$I$910,MATCH(APC!$A17&amp;"_"&amp;APC!W$3,전체모델결과!$A$2:$A$910,0),9)</f>
        <v>1858.476036697396</v>
      </c>
      <c r="X17" s="8">
        <f>INDEX(전체모델결과!$A$2:$I$910,MATCH(APC!$A17&amp;"_"&amp;APC!X$3,전체모델결과!$A$2:$A$910,0),9)</f>
        <v>1861.7731612788966</v>
      </c>
      <c r="Y17" s="8">
        <f>INDEX(전체모델결과!$A$2:$I$910,MATCH(APC!$A17&amp;"_"&amp;APC!Y$3,전체모델결과!$A$2:$A$910,0),9)</f>
        <v>1861.6547436097544</v>
      </c>
      <c r="Z17" s="8">
        <f>INDEX(전체모델결과!$A$2:$I$910,MATCH(APC!$A17&amp;"_"&amp;APC!Z$3,전체모델결과!$A$2:$A$910,0),9)</f>
        <v>1879.0514297881612</v>
      </c>
      <c r="AA17" s="8">
        <f>INDEX(전체모델결과!$A$2:$I$910,MATCH(APC!$A17&amp;"_"&amp;APC!AA$3,전체모델결과!$A$2:$A$910,0),9)</f>
        <v>1897.0733143554107</v>
      </c>
      <c r="AB17" s="8">
        <f>INDEX(전체모델결과!$A$2:$I$910,MATCH(APC!$A17&amp;"_"&amp;APC!AB$3,전체모델결과!$A$2:$A$910,0),9)</f>
        <v>1793.66993245712</v>
      </c>
      <c r="AC17" s="8">
        <f>INDEX(전체모델결과!$A$2:$I$910,MATCH(APC!$A17&amp;"_"&amp;APC!AC$3,전체모델결과!$A$2:$A$910,0),9)</f>
        <v>1759.3260645367766</v>
      </c>
      <c r="AD17" s="8">
        <f>INDEX(전체모델결과!$A$2:$I$910,MATCH(APC!$A17&amp;"_"&amp;APC!AD$3,전체모델결과!$A$2:$A$910,0),9)</f>
        <v>1665.4396441866077</v>
      </c>
      <c r="AE17" s="8">
        <f>INDEX(전체모델결과!$A$2:$I$910,MATCH(APC!$A17&amp;"_"&amp;APC!AE$3,전체모델결과!$A$2:$A$910,0),9)</f>
        <v>1608.6297601765191</v>
      </c>
      <c r="AG17" s="3">
        <f>(W17-실제값!W17)^2</f>
        <v>122.0338418161234</v>
      </c>
      <c r="AH17" s="3">
        <f>(X17-실제값!X17)^2</f>
        <v>28267.545848551588</v>
      </c>
      <c r="AI17" s="3">
        <f>(Y17-실제값!Y17)^2</f>
        <v>77.764214740941256</v>
      </c>
      <c r="AJ17" s="3">
        <f>(Z17-실제값!Z17)^2</f>
        <v>788.00288759400235</v>
      </c>
      <c r="AK17" s="3">
        <f>(AA17-실제값!AA17)^2</f>
        <v>111698.97644883685</v>
      </c>
      <c r="AL17" s="3">
        <f>(AB17-실제값!AB17)^2</f>
        <v>136222.32188105505</v>
      </c>
      <c r="AM17" s="3">
        <f>(AC17-실제값!AC17)^2</f>
        <v>120852.9495507409</v>
      </c>
      <c r="AN17" s="3">
        <f>(AD17-실제값!AD17)^2</f>
        <v>462247.18815346196</v>
      </c>
    </row>
    <row r="18" spans="1:40" x14ac:dyDescent="0.3">
      <c r="A18" s="1">
        <v>14</v>
      </c>
      <c r="B18" s="2">
        <v>5008.9749286563692</v>
      </c>
      <c r="C18" s="2">
        <v>4398.3023249082489</v>
      </c>
      <c r="D18" s="2">
        <v>3994.321367845409</v>
      </c>
      <c r="E18" s="2">
        <v>3620.5691402471211</v>
      </c>
      <c r="F18" s="2">
        <v>3723.8755994958528</v>
      </c>
      <c r="G18" s="2">
        <v>3512.1984193370772</v>
      </c>
      <c r="H18" s="2">
        <v>3230.6720285418928</v>
      </c>
      <c r="I18" s="2">
        <v>3203.0039923041177</v>
      </c>
      <c r="J18" s="2">
        <v>3373.6134665179397</v>
      </c>
      <c r="K18" s="2">
        <v>3182.6563237206228</v>
      </c>
      <c r="L18" s="2">
        <v>3308.93924238614</v>
      </c>
      <c r="M18" s="2">
        <v>2872.0916471195169</v>
      </c>
      <c r="N18" s="2">
        <v>2856.1698661890705</v>
      </c>
      <c r="O18" s="2">
        <v>2559.6935831186602</v>
      </c>
      <c r="P18" s="2">
        <v>2429.3867767463771</v>
      </c>
      <c r="Q18" s="2">
        <v>2408.2088570899082</v>
      </c>
      <c r="R18" s="2">
        <v>2461.5691392098129</v>
      </c>
      <c r="S18" s="2">
        <v>2442.8209412581418</v>
      </c>
      <c r="T18" s="2">
        <v>2351.9843462983849</v>
      </c>
      <c r="U18" s="2">
        <v>2357.2504325982081</v>
      </c>
      <c r="V18" s="2">
        <v>2553.9487720969319</v>
      </c>
      <c r="W18" s="8">
        <f>INDEX(전체모델결과!$A$2:$I$910,MATCH(APC!$A18&amp;"_"&amp;APC!W$3,전체모델결과!$A$2:$A$910,0),9)</f>
        <v>2334.903302458521</v>
      </c>
      <c r="X18" s="8">
        <f>INDEX(전체모델결과!$A$2:$I$910,MATCH(APC!$A18&amp;"_"&amp;APC!X$3,전체모델결과!$A$2:$A$910,0),9)</f>
        <v>2384.2852204311762</v>
      </c>
      <c r="Y18" s="8">
        <f>INDEX(전체모델결과!$A$2:$I$910,MATCH(APC!$A18&amp;"_"&amp;APC!Y$3,전체모델결과!$A$2:$A$910,0),9)</f>
        <v>2388.5151837206522</v>
      </c>
      <c r="Z18" s="8">
        <f>INDEX(전체모델결과!$A$2:$I$910,MATCH(APC!$A18&amp;"_"&amp;APC!Z$3,전체모델결과!$A$2:$A$910,0),9)</f>
        <v>2388.3632627419584</v>
      </c>
      <c r="AA18" s="8">
        <f>INDEX(전체모델결과!$A$2:$I$910,MATCH(APC!$A18&amp;"_"&amp;APC!AA$3,전체모델결과!$A$2:$A$910,0),9)</f>
        <v>2410.6819049631172</v>
      </c>
      <c r="AB18" s="8">
        <f>INDEX(전체모델결과!$A$2:$I$910,MATCH(APC!$A18&amp;"_"&amp;APC!AB$3,전체모델결과!$A$2:$A$910,0),9)</f>
        <v>2433.8026297771844</v>
      </c>
      <c r="AC18" s="8">
        <f>INDEX(전체모델결과!$A$2:$I$910,MATCH(APC!$A18&amp;"_"&amp;APC!AC$3,전체모델결과!$A$2:$A$910,0),9)</f>
        <v>2301.1438543426534</v>
      </c>
      <c r="AD18" s="8">
        <f>INDEX(전체모델결과!$A$2:$I$910,MATCH(APC!$A18&amp;"_"&amp;APC!AD$3,전체모델결과!$A$2:$A$910,0),9)</f>
        <v>2257.0832503434558</v>
      </c>
      <c r="AE18" s="8">
        <f>INDEX(전체모델결과!$A$2:$I$910,MATCH(APC!$A18&amp;"_"&amp;APC!AE$3,전체모델결과!$A$2:$A$910,0),9)</f>
        <v>2136.6340220403104</v>
      </c>
      <c r="AG18" s="3">
        <f>(W18-실제값!W18)^2</f>
        <v>6354.1802965919369</v>
      </c>
      <c r="AH18" s="3">
        <f>(X18-실제값!X18)^2</f>
        <v>84879.837290350275</v>
      </c>
      <c r="AI18" s="3">
        <f>(Y18-실제값!Y18)^2</f>
        <v>91098.247061264847</v>
      </c>
      <c r="AJ18" s="3">
        <f>(Z18-실제값!Z18)^2</f>
        <v>17520.002134239403</v>
      </c>
      <c r="AK18" s="3">
        <f>(AA18-실제값!AA18)^2</f>
        <v>395283.34977888275</v>
      </c>
      <c r="AL18" s="3">
        <f>(AB18-실제값!AB18)^2</f>
        <v>260966.23952742014</v>
      </c>
      <c r="AM18" s="3">
        <f>(AC18-실제값!AC18)^2</f>
        <v>767880.27969933976</v>
      </c>
      <c r="AN18" s="3">
        <f>(AD18-실제값!AD18)^2</f>
        <v>665529.81291027321</v>
      </c>
    </row>
    <row r="19" spans="1:40" x14ac:dyDescent="0.3">
      <c r="A19" s="1">
        <v>15</v>
      </c>
      <c r="B19" s="2">
        <v>6637.2778166263597</v>
      </c>
      <c r="C19" s="2">
        <v>5968.6503423155709</v>
      </c>
      <c r="D19" s="2">
        <v>5515.9695543253656</v>
      </c>
      <c r="E19" s="2">
        <v>5149.6677766470657</v>
      </c>
      <c r="F19" s="2">
        <v>4896.9794447886015</v>
      </c>
      <c r="G19" s="2">
        <v>4957.921583235755</v>
      </c>
      <c r="H19" s="2">
        <v>4598.396407575563</v>
      </c>
      <c r="I19" s="2">
        <v>4350.6128920730771</v>
      </c>
      <c r="J19" s="2">
        <v>4281.9634027795364</v>
      </c>
      <c r="K19" s="2">
        <v>4589.2180622618507</v>
      </c>
      <c r="L19" s="2">
        <v>4593.2543206862065</v>
      </c>
      <c r="M19" s="2">
        <v>4129.3484852966449</v>
      </c>
      <c r="N19" s="2">
        <v>4016.6565178756896</v>
      </c>
      <c r="O19" s="2">
        <v>3753.898564216302</v>
      </c>
      <c r="P19" s="2">
        <v>3425.5416408607471</v>
      </c>
      <c r="Q19" s="2">
        <v>3228.308705439209</v>
      </c>
      <c r="R19" s="2">
        <v>3042.4608072389769</v>
      </c>
      <c r="S19" s="2">
        <v>3278.6484170044359</v>
      </c>
      <c r="T19" s="2">
        <v>3294.3547059013381</v>
      </c>
      <c r="U19" s="2">
        <v>3082.813850695879</v>
      </c>
      <c r="V19" s="2">
        <v>3366.4854072749449</v>
      </c>
      <c r="W19" s="8">
        <f>INDEX(전체모델결과!$A$2:$I$910,MATCH(APC!$A19&amp;"_"&amp;APC!W$3,전체모델결과!$A$2:$A$910,0),9)</f>
        <v>3176.9071012362215</v>
      </c>
      <c r="X19" s="8">
        <f>INDEX(전체모델결과!$A$2:$I$910,MATCH(APC!$A19&amp;"_"&amp;APC!X$3,전체모델결과!$A$2:$A$910,0),9)</f>
        <v>3122.4655324529081</v>
      </c>
      <c r="Y19" s="8">
        <f>INDEX(전체모델결과!$A$2:$I$910,MATCH(APC!$A19&amp;"_"&amp;APC!Y$3,전체모델결과!$A$2:$A$910,0),9)</f>
        <v>3188.5039575275891</v>
      </c>
      <c r="Z19" s="8">
        <f>INDEX(전체모델결과!$A$2:$I$910,MATCH(APC!$A19&amp;"_"&amp;APC!Z$3,전체모델결과!$A$2:$A$910,0),9)</f>
        <v>3194.1606862499407</v>
      </c>
      <c r="AA19" s="8">
        <f>INDEX(전체모델결과!$A$2:$I$910,MATCH(APC!$A19&amp;"_"&amp;APC!AA$3,전체모델결과!$A$2:$A$910,0),9)</f>
        <v>3193.9575223676807</v>
      </c>
      <c r="AB19" s="8">
        <f>INDEX(전체모델결과!$A$2:$I$910,MATCH(APC!$A19&amp;"_"&amp;APC!AB$3,전체모델결과!$A$2:$A$910,0),9)</f>
        <v>3223.8042363593649</v>
      </c>
      <c r="AC19" s="8">
        <f>INDEX(전체모델결과!$A$2:$I$910,MATCH(APC!$A19&amp;"_"&amp;APC!AC$3,전체모델결과!$A$2:$A$910,0),9)</f>
        <v>3254.7235751779085</v>
      </c>
      <c r="AD19" s="8">
        <f>INDEX(전체모델결과!$A$2:$I$910,MATCH(APC!$A19&amp;"_"&amp;APC!AD$3,전체모델결과!$A$2:$A$910,0),9)</f>
        <v>3077.3190319424011</v>
      </c>
      <c r="AE19" s="8">
        <f>INDEX(전체모델결과!$A$2:$I$910,MATCH(APC!$A19&amp;"_"&amp;APC!AE$3,전체모델결과!$A$2:$A$910,0),9)</f>
        <v>3018.3967985541103</v>
      </c>
      <c r="AG19" s="3">
        <f>(W19-실제값!W19)^2</f>
        <v>156424.75068189984</v>
      </c>
      <c r="AH19" s="3">
        <f>(X19-실제값!X19)^2</f>
        <v>398562.99085792684</v>
      </c>
      <c r="AI19" s="3">
        <f>(Y19-실제값!Y19)^2</f>
        <v>315032.13868828909</v>
      </c>
      <c r="AJ19" s="3">
        <f>(Z19-실제값!Z19)^2</f>
        <v>130110.83955877153</v>
      </c>
      <c r="AK19" s="3">
        <f>(AA19-실제값!AA19)^2</f>
        <v>842768.28556899098</v>
      </c>
      <c r="AL19" s="3">
        <f>(AB19-실제값!AB19)^2</f>
        <v>807255.54969383148</v>
      </c>
      <c r="AM19" s="3">
        <f>(AC19-실제값!AC19)^2</f>
        <v>1253686.8723654321</v>
      </c>
      <c r="AN19" s="3">
        <f>(AD19-실제값!AD19)^2</f>
        <v>2101158.6279145055</v>
      </c>
    </row>
    <row r="20" spans="1:40" x14ac:dyDescent="0.3">
      <c r="A20" s="1">
        <v>16</v>
      </c>
      <c r="B20" s="2">
        <v>10231.472573364934</v>
      </c>
      <c r="C20" s="2">
        <v>9538.6324682093782</v>
      </c>
      <c r="D20" s="2">
        <v>8356.8954313496597</v>
      </c>
      <c r="E20" s="2">
        <v>7820.1672679258536</v>
      </c>
      <c r="F20" s="2">
        <v>7588.3114917539888</v>
      </c>
      <c r="G20" s="2">
        <v>7235.9809529869872</v>
      </c>
      <c r="H20" s="2">
        <v>6906.2838488995303</v>
      </c>
      <c r="I20" s="2">
        <v>7391.8332033736633</v>
      </c>
      <c r="J20" s="2">
        <v>6981.674667817173</v>
      </c>
      <c r="K20" s="2">
        <v>6851.7294717403429</v>
      </c>
      <c r="L20" s="2">
        <v>6531.7766919438054</v>
      </c>
      <c r="M20" s="2">
        <v>6394.3271712291798</v>
      </c>
      <c r="N20" s="2">
        <v>5811.2590366759914</v>
      </c>
      <c r="O20" s="2">
        <v>5530.2129343851821</v>
      </c>
      <c r="P20" s="2">
        <v>5117.1235188649343</v>
      </c>
      <c r="Q20" s="2">
        <v>4934.5791025347744</v>
      </c>
      <c r="R20" s="2">
        <v>4725.5666155033759</v>
      </c>
      <c r="S20" s="2">
        <v>4458.4783488852554</v>
      </c>
      <c r="T20" s="2">
        <v>4368.7828764319465</v>
      </c>
      <c r="U20" s="2">
        <v>4681.0869911836844</v>
      </c>
      <c r="V20" s="2">
        <v>4628.8828130006532</v>
      </c>
      <c r="W20" s="8">
        <f>INDEX(전체모델결과!$A$2:$I$910,MATCH(APC!$A20&amp;"_"&amp;APC!W$3,전체모델결과!$A$2:$A$910,0),9)</f>
        <v>4846.2881587303727</v>
      </c>
      <c r="X20" s="8">
        <f>INDEX(전체모델결과!$A$2:$I$910,MATCH(APC!$A20&amp;"_"&amp;APC!X$3,전체모델결과!$A$2:$A$910,0),9)</f>
        <v>4691.7042019329265</v>
      </c>
      <c r="Y20" s="8">
        <f>INDEX(전체모델결과!$A$2:$I$910,MATCH(APC!$A20&amp;"_"&amp;APC!Y$3,전체모델결과!$A$2:$A$910,0),9)</f>
        <v>4611.3040741101404</v>
      </c>
      <c r="Z20" s="8">
        <f>INDEX(전체모델결과!$A$2:$I$910,MATCH(APC!$A20&amp;"_"&amp;APC!Z$3,전체모델결과!$A$2:$A$910,0),9)</f>
        <v>4708.8306137723648</v>
      </c>
      <c r="AA20" s="8">
        <f>INDEX(전체모델결과!$A$2:$I$910,MATCH(APC!$A20&amp;"_"&amp;APC!AA$3,전체모델결과!$A$2:$A$910,0),9)</f>
        <v>4717.184555851918</v>
      </c>
      <c r="AB20" s="8">
        <f>INDEX(전체모델결과!$A$2:$I$910,MATCH(APC!$A20&amp;"_"&amp;APC!AB$3,전체모델결과!$A$2:$A$910,0),9)</f>
        <v>4716.8845203741039</v>
      </c>
      <c r="AC20" s="8">
        <f>INDEX(전체모델결과!$A$2:$I$910,MATCH(APC!$A20&amp;"_"&amp;APC!AC$3,전체모델결과!$A$2:$A$910,0),9)</f>
        <v>4760.9625966244948</v>
      </c>
      <c r="AD20" s="8">
        <f>INDEX(전체모델결과!$A$2:$I$910,MATCH(APC!$A20&amp;"_"&amp;APC!AD$3,전체모델결과!$A$2:$A$910,0),9)</f>
        <v>4806.6247413562342</v>
      </c>
      <c r="AE20" s="8">
        <f>INDEX(전체모델결과!$A$2:$I$910,MATCH(APC!$A20&amp;"_"&amp;APC!AE$3,전체모델결과!$A$2:$A$910,0),9)</f>
        <v>4544.6310429518562</v>
      </c>
      <c r="AG20" s="3">
        <f>(W20-실제값!W20)^2</f>
        <v>14363.628176672115</v>
      </c>
      <c r="AH20" s="3">
        <f>(X20-실제값!X20)^2</f>
        <v>497156.76757287403</v>
      </c>
      <c r="AI20" s="3">
        <f>(Y20-실제값!Y20)^2</f>
        <v>33923.59112974062</v>
      </c>
      <c r="AJ20" s="3">
        <f>(Z20-실제값!Z20)^2</f>
        <v>51290.968739391014</v>
      </c>
      <c r="AK20" s="3">
        <f>(AA20-실제값!AA20)^2</f>
        <v>1188509.3399861841</v>
      </c>
      <c r="AL20" s="3">
        <f>(AB20-실제값!AB20)^2</f>
        <v>1348748.403398697</v>
      </c>
      <c r="AM20" s="3">
        <f>(AC20-실제값!AC20)^2</f>
        <v>1336977.2165825267</v>
      </c>
      <c r="AN20" s="3">
        <f>(AD20-실제값!AD20)^2</f>
        <v>2665591.146281112</v>
      </c>
    </row>
    <row r="21" spans="1:40" x14ac:dyDescent="0.3">
      <c r="A21" s="1">
        <v>17</v>
      </c>
      <c r="B21" s="2">
        <v>12257.136912612061</v>
      </c>
      <c r="C21" s="2">
        <v>11189.505906472112</v>
      </c>
      <c r="D21" s="2">
        <v>10913.390066986394</v>
      </c>
      <c r="E21" s="2">
        <v>9717.69706527569</v>
      </c>
      <c r="F21" s="2">
        <v>9753.2101706529575</v>
      </c>
      <c r="G21" s="2">
        <v>9340.8930803807289</v>
      </c>
      <c r="H21" s="2">
        <v>9206.1249522680773</v>
      </c>
      <c r="I21" s="2">
        <v>9000.5982780708036</v>
      </c>
      <c r="J21" s="2">
        <v>8895.7589209669623</v>
      </c>
      <c r="K21" s="2">
        <v>8829.9784077933982</v>
      </c>
      <c r="L21" s="2">
        <v>9003.9019541309335</v>
      </c>
      <c r="M21" s="2">
        <v>8870.8869957905499</v>
      </c>
      <c r="N21" s="2">
        <v>8099.1891125515976</v>
      </c>
      <c r="O21" s="2">
        <v>7422.7368798284851</v>
      </c>
      <c r="P21" s="2">
        <v>6832.3280772838989</v>
      </c>
      <c r="Q21" s="2">
        <v>6500.30111227615</v>
      </c>
      <c r="R21" s="2">
        <v>6216.2746581458623</v>
      </c>
      <c r="S21" s="2">
        <v>5974.746720285917</v>
      </c>
      <c r="T21" s="2">
        <v>5999.0654923211669</v>
      </c>
      <c r="U21" s="2">
        <v>5866.7440150343955</v>
      </c>
      <c r="V21" s="2">
        <v>6579.6551315887327</v>
      </c>
      <c r="W21" s="8">
        <f>INDEX(전체모델결과!$A$2:$I$910,MATCH(APC!$A21&amp;"_"&amp;APC!W$3,전체모델결과!$A$2:$A$910,0),9)</f>
        <v>6146.1896558505541</v>
      </c>
      <c r="X21" s="8">
        <f>INDEX(전체모델결과!$A$2:$I$910,MATCH(APC!$A21&amp;"_"&amp;APC!X$3,전체모델결과!$A$2:$A$910,0),9)</f>
        <v>6158.6691913385448</v>
      </c>
      <c r="Y21" s="8">
        <f>INDEX(전체모델결과!$A$2:$I$910,MATCH(APC!$A21&amp;"_"&amp;APC!Y$3,전체모델결과!$A$2:$A$910,0),9)</f>
        <v>5962.2237013012618</v>
      </c>
      <c r="Z21" s="8">
        <f>INDEX(전체모델결과!$A$2:$I$910,MATCH(APC!$A21&amp;"_"&amp;APC!Z$3,전체모델결과!$A$2:$A$910,0),9)</f>
        <v>5860.0511160186752</v>
      </c>
      <c r="AA21" s="8">
        <f>INDEX(전체모델결과!$A$2:$I$910,MATCH(APC!$A21&amp;"_"&amp;APC!AA$3,전체모델결과!$A$2:$A$910,0),9)</f>
        <v>5983.9879673744099</v>
      </c>
      <c r="AB21" s="8">
        <f>INDEX(전체모델결과!$A$2:$I$910,MATCH(APC!$A21&amp;"_"&amp;APC!AB$3,전체모델결과!$A$2:$A$910,0),9)</f>
        <v>5994.6041676552086</v>
      </c>
      <c r="AC21" s="8">
        <f>INDEX(전체모델결과!$A$2:$I$910,MATCH(APC!$A21&amp;"_"&amp;APC!AC$3,전체모델결과!$A$2:$A$910,0),9)</f>
        <v>5994.2228821862054</v>
      </c>
      <c r="AD21" s="8">
        <f>INDEX(전체모델결과!$A$2:$I$910,MATCH(APC!$A21&amp;"_"&amp;APC!AD$3,전체모델결과!$A$2:$A$910,0),9)</f>
        <v>6050.2373578685383</v>
      </c>
      <c r="AE21" s="8">
        <f>INDEX(전체모델결과!$A$2:$I$910,MATCH(APC!$A21&amp;"_"&amp;APC!AE$3,전체모델결과!$A$2:$A$910,0),9)</f>
        <v>6108.2648698032508</v>
      </c>
      <c r="AG21" s="3">
        <f>(W21-실제값!W21)^2</f>
        <v>330483.19571188343</v>
      </c>
      <c r="AH21" s="3">
        <f>(X21-실제값!X21)^2</f>
        <v>105901.32764100886</v>
      </c>
      <c r="AI21" s="3">
        <f>(Y21-실제값!Y21)^2</f>
        <v>377732.43807753408</v>
      </c>
      <c r="AJ21" s="3">
        <f>(Z21-실제값!Z21)^2</f>
        <v>209402.46298236737</v>
      </c>
      <c r="AK21" s="3">
        <f>(AA21-실제값!AA21)^2</f>
        <v>2430757.6580603565</v>
      </c>
      <c r="AL21" s="3">
        <f>(AB21-실제값!AB21)^2</f>
        <v>5220775.776960806</v>
      </c>
      <c r="AM21" s="3">
        <f>(AC21-실제값!AC21)^2</f>
        <v>4426195.5978960348</v>
      </c>
      <c r="AN21" s="3">
        <f>(AD21-실제값!AD21)^2</f>
        <v>4072577.6476672017</v>
      </c>
    </row>
    <row r="22" spans="1:40" x14ac:dyDescent="0.3">
      <c r="A22" s="1">
        <v>18</v>
      </c>
      <c r="B22" s="2">
        <v>15119.226467929722</v>
      </c>
      <c r="C22" s="2">
        <v>14296.247090176468</v>
      </c>
      <c r="D22" s="2">
        <v>13404.680280689861</v>
      </c>
      <c r="E22" s="2">
        <v>13139.339179091976</v>
      </c>
      <c r="F22" s="2">
        <v>12224.429034644429</v>
      </c>
      <c r="G22" s="2">
        <v>11769.367860932201</v>
      </c>
      <c r="H22" s="2">
        <v>12066.737934422737</v>
      </c>
      <c r="I22" s="2">
        <v>11914.942057541439</v>
      </c>
      <c r="J22" s="2">
        <v>11939.293151646911</v>
      </c>
      <c r="K22" s="2">
        <v>11619.70967308425</v>
      </c>
      <c r="L22" s="2">
        <v>11716.437665902271</v>
      </c>
      <c r="M22" s="2">
        <v>12000.573958927287</v>
      </c>
      <c r="N22" s="2">
        <v>11521.530556124755</v>
      </c>
      <c r="O22" s="2">
        <v>10530.288652311981</v>
      </c>
      <c r="P22" s="2">
        <v>9493.650279111791</v>
      </c>
      <c r="Q22" s="2">
        <v>9431.5433525101507</v>
      </c>
      <c r="R22" s="2">
        <v>8969.1781273937486</v>
      </c>
      <c r="S22" s="2">
        <v>8750.726027116667</v>
      </c>
      <c r="T22" s="2">
        <v>7790.1783345366603</v>
      </c>
      <c r="U22" s="2">
        <v>8242.4720835650478</v>
      </c>
      <c r="V22" s="2">
        <v>8532.4609315727266</v>
      </c>
      <c r="W22" s="8">
        <f>INDEX(전체모델결과!$A$2:$I$910,MATCH(APC!$A22&amp;"_"&amp;APC!W$3,전체모델결과!$A$2:$A$910,0),9)</f>
        <v>8338.3699229362464</v>
      </c>
      <c r="X22" s="8">
        <f>INDEX(전체모델결과!$A$2:$I$910,MATCH(APC!$A22&amp;"_"&amp;APC!X$3,전체모델결과!$A$2:$A$910,0),9)</f>
        <v>8022.3857695927918</v>
      </c>
      <c r="Y22" s="8">
        <f>INDEX(전체모델결과!$A$2:$I$910,MATCH(APC!$A22&amp;"_"&amp;APC!Y$3,전체모델결과!$A$2:$A$910,0),9)</f>
        <v>8038.674828915041</v>
      </c>
      <c r="Z22" s="8">
        <f>INDEX(전체모델결과!$A$2:$I$910,MATCH(APC!$A22&amp;"_"&amp;APC!Z$3,전체모델결과!$A$2:$A$910,0),9)</f>
        <v>7782.2620606764922</v>
      </c>
      <c r="AA22" s="8">
        <f>INDEX(전체모델결과!$A$2:$I$910,MATCH(APC!$A22&amp;"_"&amp;APC!AA$3,전체모델결과!$A$2:$A$910,0),9)</f>
        <v>7648.9001014611194</v>
      </c>
      <c r="AB22" s="8">
        <f>INDEX(전체모델결과!$A$2:$I$910,MATCH(APC!$A22&amp;"_"&amp;APC!AB$3,전체모델결과!$A$2:$A$910,0),9)</f>
        <v>7810.6701229406699</v>
      </c>
      <c r="AC22" s="8">
        <f>INDEX(전체모델결과!$A$2:$I$910,MATCH(APC!$A22&amp;"_"&amp;APC!AC$3,전체모델결과!$A$2:$A$910,0),9)</f>
        <v>7824.5270422400554</v>
      </c>
      <c r="AD22" s="8">
        <f>INDEX(전체모델결과!$A$2:$I$910,MATCH(APC!$A22&amp;"_"&amp;APC!AD$3,전체모델결과!$A$2:$A$910,0),9)</f>
        <v>7824.0293649323385</v>
      </c>
      <c r="AE22" s="8">
        <f>INDEX(전체모델결과!$A$2:$I$910,MATCH(APC!$A22&amp;"_"&amp;APC!AE$3,전체모델결과!$A$2:$A$910,0),9)</f>
        <v>7897.1429129624339</v>
      </c>
      <c r="AG22" s="3">
        <f>(W22-실제값!W22)^2</f>
        <v>1268107.414539946</v>
      </c>
      <c r="AH22" s="3">
        <f>(X22-실제값!X22)^2</f>
        <v>1734719.3030412588</v>
      </c>
      <c r="AI22" s="3">
        <f>(Y22-실제값!Y22)^2</f>
        <v>955497.73204590683</v>
      </c>
      <c r="AJ22" s="3">
        <f>(Z22-실제값!Z22)^2</f>
        <v>1492315.4820428588</v>
      </c>
      <c r="AK22" s="3">
        <f>(AA22-실제값!AA22)^2</f>
        <v>8698907.0431848262</v>
      </c>
      <c r="AL22" s="3">
        <f>(AB22-실제값!AB22)^2</f>
        <v>11850705.600264134</v>
      </c>
      <c r="AM22" s="3">
        <f>(AC22-실제값!AC22)^2</f>
        <v>8300205.3612714596</v>
      </c>
      <c r="AN22" s="3">
        <f>(AD22-실제값!AD22)^2</f>
        <v>6731912.6097038016</v>
      </c>
    </row>
    <row r="23" spans="1:40" x14ac:dyDescent="0.3">
      <c r="A23" s="1">
        <v>19</v>
      </c>
      <c r="B23" s="2">
        <v>15573.314485255103</v>
      </c>
      <c r="C23" s="2">
        <v>15133.608029644038</v>
      </c>
      <c r="D23" s="2">
        <v>14265.024999226322</v>
      </c>
      <c r="E23" s="2">
        <v>13556.501344550376</v>
      </c>
      <c r="F23" s="2">
        <v>13200.850856360748</v>
      </c>
      <c r="G23" s="2">
        <v>13309.589672038826</v>
      </c>
      <c r="H23" s="2">
        <v>13689.301272987863</v>
      </c>
      <c r="I23" s="2">
        <v>13753.163356331577</v>
      </c>
      <c r="J23" s="2">
        <v>13336.849271852168</v>
      </c>
      <c r="K23" s="2">
        <v>12968.730801349429</v>
      </c>
      <c r="L23" s="2">
        <v>13393.542363885894</v>
      </c>
      <c r="M23" s="2">
        <v>13425.228750736555</v>
      </c>
      <c r="N23" s="2">
        <v>13112.19148855339</v>
      </c>
      <c r="O23" s="2">
        <v>12100.368284973158</v>
      </c>
      <c r="P23" s="2">
        <v>10733.91854028805</v>
      </c>
      <c r="Q23" s="2">
        <v>10264.480202904188</v>
      </c>
      <c r="R23" s="2">
        <v>10672.271661373436</v>
      </c>
      <c r="S23" s="2">
        <v>9898.3189914413742</v>
      </c>
      <c r="T23" s="2">
        <v>9259.8506482731373</v>
      </c>
      <c r="U23" s="2">
        <v>9490.3095835061777</v>
      </c>
      <c r="V23" s="2">
        <v>10121.487217864025</v>
      </c>
      <c r="W23" s="8">
        <f>INDEX(전체모델결과!$A$2:$I$910,MATCH(APC!$A23&amp;"_"&amp;APC!W$3,전체모델결과!$A$2:$A$910,0),9)</f>
        <v>9089.2212624228578</v>
      </c>
      <c r="X23" s="8">
        <f>INDEX(전체모델결과!$A$2:$I$910,MATCH(APC!$A23&amp;"_"&amp;APC!X$3,전체모델결과!$A$2:$A$910,0),9)</f>
        <v>9144.3490004921587</v>
      </c>
      <c r="Y23" s="8">
        <f>INDEX(전체모델결과!$A$2:$I$910,MATCH(APC!$A23&amp;"_"&amp;APC!Y$3,전체모델결과!$A$2:$A$910,0),9)</f>
        <v>8797.8221129227295</v>
      </c>
      <c r="Z23" s="8">
        <f>INDEX(전체모델결과!$A$2:$I$910,MATCH(APC!$A23&amp;"_"&amp;APC!Z$3,전체모델결과!$A$2:$A$910,0),9)</f>
        <v>8815.6856575614293</v>
      </c>
      <c r="AA23" s="8">
        <f>INDEX(전체모델결과!$A$2:$I$910,MATCH(APC!$A23&amp;"_"&amp;APC!AA$3,전체모델결과!$A$2:$A$910,0),9)</f>
        <v>8534.4882697475441</v>
      </c>
      <c r="AB23" s="8">
        <f>INDEX(전체모델결과!$A$2:$I$910,MATCH(APC!$A23&amp;"_"&amp;APC!AB$3,전체모델결과!$A$2:$A$910,0),9)</f>
        <v>8388.2356676531781</v>
      </c>
      <c r="AC23" s="8">
        <f>INDEX(전체모델결과!$A$2:$I$910,MATCH(APC!$A23&amp;"_"&amp;APC!AC$3,전체모델결과!$A$2:$A$910,0),9)</f>
        <v>8565.6422288753038</v>
      </c>
      <c r="AD23" s="8">
        <f>INDEX(전체모델결과!$A$2:$I$910,MATCH(APC!$A23&amp;"_"&amp;APC!AD$3,전체모델결과!$A$2:$A$910,0),9)</f>
        <v>8580.838545099743</v>
      </c>
      <c r="AE23" s="8">
        <f>INDEX(전체모델결과!$A$2:$I$910,MATCH(APC!$A23&amp;"_"&amp;APC!AE$3,전체모델결과!$A$2:$A$910,0),9)</f>
        <v>8580.2927627665649</v>
      </c>
      <c r="AG23" s="3">
        <f>(W23-실제값!W23)^2</f>
        <v>3557272.7686653575</v>
      </c>
      <c r="AH23" s="3">
        <f>(X23-실제값!X23)^2</f>
        <v>4705129.6380455177</v>
      </c>
      <c r="AI23" s="3">
        <f>(Y23-실제값!Y23)^2</f>
        <v>1368105.019723549</v>
      </c>
      <c r="AJ23" s="3">
        <f>(Z23-실제값!Z23)^2</f>
        <v>1940695.9575670522</v>
      </c>
      <c r="AK23" s="3">
        <f>(AA23-실제값!AA23)^2</f>
        <v>16409954.323069412</v>
      </c>
      <c r="AL23" s="3">
        <f>(AB23-실제값!AB23)^2</f>
        <v>25266683.580276061</v>
      </c>
      <c r="AM23" s="3">
        <f>(AC23-실제값!AC23)^2</f>
        <v>10830384.702751819</v>
      </c>
      <c r="AN23" s="3">
        <f>(AD23-실제값!AD23)^2</f>
        <v>9801566.815014191</v>
      </c>
    </row>
    <row r="24" spans="1:40" x14ac:dyDescent="0.3">
      <c r="A24" s="1">
        <v>20</v>
      </c>
      <c r="B24" s="2">
        <v>15589.02344417824</v>
      </c>
      <c r="C24" s="2">
        <v>15211.451727367632</v>
      </c>
      <c r="D24" s="2">
        <v>14128.378925710265</v>
      </c>
      <c r="E24" s="2">
        <v>13597.649308639713</v>
      </c>
      <c r="F24" s="2">
        <v>13267.633344432445</v>
      </c>
      <c r="G24" s="2">
        <v>13713.637929622484</v>
      </c>
      <c r="H24" s="2">
        <v>13540.752133426273</v>
      </c>
      <c r="I24" s="2">
        <v>13773.974330999186</v>
      </c>
      <c r="J24" s="2">
        <v>13897.813939612783</v>
      </c>
      <c r="K24" s="2">
        <v>13248.967636599782</v>
      </c>
      <c r="L24" s="2">
        <v>13585.068428389055</v>
      </c>
      <c r="M24" s="2">
        <v>14128.081189041324</v>
      </c>
      <c r="N24" s="2">
        <v>13143.439554409255</v>
      </c>
      <c r="O24" s="2">
        <v>13147.735554885747</v>
      </c>
      <c r="P24" s="2">
        <v>12046.253539066991</v>
      </c>
      <c r="Q24" s="2">
        <v>11295.153954026671</v>
      </c>
      <c r="R24" s="2">
        <v>10968.781524111253</v>
      </c>
      <c r="S24" s="2">
        <v>10884.454828187223</v>
      </c>
      <c r="T24" s="2">
        <v>10408.872079856556</v>
      </c>
      <c r="U24" s="2">
        <v>10382.041594942519</v>
      </c>
      <c r="V24" s="2">
        <v>11101.380248601301</v>
      </c>
      <c r="W24" s="8">
        <f>INDEX(전체모델결과!$A$2:$I$910,MATCH(APC!$A24&amp;"_"&amp;APC!W$3,전체모델결과!$A$2:$A$910,0),9)</f>
        <v>9373.9306163250476</v>
      </c>
      <c r="X24" s="8">
        <f>INDEX(전체모델결과!$A$2:$I$910,MATCH(APC!$A24&amp;"_"&amp;APC!X$3,전체모델결과!$A$2:$A$910,0),9)</f>
        <v>9288.1327219858395</v>
      </c>
      <c r="Y24" s="8">
        <f>INDEX(전체모델결과!$A$2:$I$910,MATCH(APC!$A24&amp;"_"&amp;APC!Y$3,전체모델결과!$A$2:$A$910,0),9)</f>
        <v>9344.4668933154917</v>
      </c>
      <c r="Z24" s="8">
        <f>INDEX(전체모델결과!$A$2:$I$910,MATCH(APC!$A24&amp;"_"&amp;APC!Z$3,전체모델결과!$A$2:$A$910,0),9)</f>
        <v>8990.3564991953754</v>
      </c>
      <c r="AA24" s="8">
        <f>INDEX(전체모델결과!$A$2:$I$910,MATCH(APC!$A24&amp;"_"&amp;APC!AA$3,전체모델결과!$A$2:$A$910,0),9)</f>
        <v>9008.6109754259614</v>
      </c>
      <c r="AB24" s="8">
        <f>INDEX(전체모델결과!$A$2:$I$910,MATCH(APC!$A24&amp;"_"&amp;APC!AB$3,전체모델결과!$A$2:$A$910,0),9)</f>
        <v>8721.2597729759782</v>
      </c>
      <c r="AC24" s="8">
        <f>INDEX(전체모델결과!$A$2:$I$910,MATCH(APC!$A24&amp;"_"&amp;APC!AC$3,전체모델결과!$A$2:$A$910,0),9)</f>
        <v>8571.8065316070733</v>
      </c>
      <c r="AD24" s="8">
        <f>INDEX(전체모델결과!$A$2:$I$910,MATCH(APC!$A24&amp;"_"&amp;APC!AD$3,전체모델결과!$A$2:$A$910,0),9)</f>
        <v>8753.0955154273506</v>
      </c>
      <c r="AE24" s="8">
        <f>INDEX(전체모델결과!$A$2:$I$910,MATCH(APC!$A24&amp;"_"&amp;APC!AE$3,전체모델결과!$A$2:$A$910,0),9)</f>
        <v>8768.6243927538726</v>
      </c>
      <c r="AG24" s="3">
        <f>(W24-실제값!W24)^2</f>
        <v>5653461.9153764639</v>
      </c>
      <c r="AH24" s="3">
        <f>(X24-실제값!X24)^2</f>
        <v>7588270.0422795815</v>
      </c>
      <c r="AI24" s="3">
        <f>(Y24-실제값!Y24)^2</f>
        <v>2514773.5749054914</v>
      </c>
      <c r="AJ24" s="3">
        <f>(Z24-실제값!Z24)^2</f>
        <v>5057733.2204353418</v>
      </c>
      <c r="AK24" s="3">
        <f>(AA24-실제값!AA24)^2</f>
        <v>20256799.476323638</v>
      </c>
      <c r="AL24" s="3">
        <f>(AB24-실제값!AB24)^2</f>
        <v>22860054.795822334</v>
      </c>
      <c r="AM24" s="3">
        <f>(AC24-실제값!AC24)^2</f>
        <v>16663306.18829054</v>
      </c>
      <c r="AN24" s="3">
        <f>(AD24-실제값!AD24)^2</f>
        <v>12022931.78662635</v>
      </c>
    </row>
    <row r="25" spans="1:40" x14ac:dyDescent="0.3">
      <c r="A25" s="1">
        <v>21</v>
      </c>
      <c r="B25" s="2">
        <v>16383.606276270681</v>
      </c>
      <c r="C25" s="2">
        <v>15757.831546186337</v>
      </c>
      <c r="D25" s="2">
        <v>15781.901408615786</v>
      </c>
      <c r="E25" s="2">
        <v>14864.339797978151</v>
      </c>
      <c r="F25" s="2">
        <v>14005.723405532666</v>
      </c>
      <c r="G25" s="2">
        <v>14591.372956779031</v>
      </c>
      <c r="H25" s="2">
        <v>15295.469270840664</v>
      </c>
      <c r="I25" s="2">
        <v>14493.860548491833</v>
      </c>
      <c r="J25" s="2">
        <v>14206.674659214163</v>
      </c>
      <c r="K25" s="2">
        <v>14547.030017136662</v>
      </c>
      <c r="L25" s="2">
        <v>14990.311765119315</v>
      </c>
      <c r="M25" s="2">
        <v>15204.068020419971</v>
      </c>
      <c r="N25" s="2">
        <v>14553.402337440761</v>
      </c>
      <c r="O25" s="2">
        <v>13786.019262759319</v>
      </c>
      <c r="P25" s="2">
        <v>13383.548970223939</v>
      </c>
      <c r="Q25" s="2">
        <v>12891.350145832499</v>
      </c>
      <c r="R25" s="2">
        <v>12543.579991423831</v>
      </c>
      <c r="S25" s="2">
        <v>12126.649292020127</v>
      </c>
      <c r="T25" s="2">
        <v>11817.873281174125</v>
      </c>
      <c r="U25" s="2">
        <v>11692.469384792892</v>
      </c>
      <c r="V25" s="2">
        <v>12425.522531937908</v>
      </c>
      <c r="W25" s="8">
        <f>INDEX(전체모델결과!$A$2:$I$910,MATCH(APC!$A25&amp;"_"&amp;APC!W$3,전체모델결과!$A$2:$A$910,0),9)</f>
        <v>10362.575696418862</v>
      </c>
      <c r="X25" s="8">
        <f>INDEX(전체모델결과!$A$2:$I$910,MATCH(APC!$A25&amp;"_"&amp;APC!X$3,전체모델결과!$A$2:$A$910,0),9)</f>
        <v>10077.61425823715</v>
      </c>
      <c r="Y25" s="8">
        <f>INDEX(전체모델결과!$A$2:$I$910,MATCH(APC!$A25&amp;"_"&amp;APC!Y$3,전체모델결과!$A$2:$A$910,0),9)</f>
        <v>9985.3756745832652</v>
      </c>
      <c r="Z25" s="8">
        <f>INDEX(전체모델결과!$A$2:$I$910,MATCH(APC!$A25&amp;"_"&amp;APC!Z$3,전체모델결과!$A$2:$A$910,0),9)</f>
        <v>10045.938748010434</v>
      </c>
      <c r="AA25" s="8">
        <f>INDEX(전체모델결과!$A$2:$I$910,MATCH(APC!$A25&amp;"_"&amp;APC!AA$3,전체모델결과!$A$2:$A$910,0),9)</f>
        <v>9665.2459412426997</v>
      </c>
      <c r="AB25" s="8">
        <f>INDEX(전체모델결과!$A$2:$I$910,MATCH(APC!$A25&amp;"_"&amp;APC!AB$3,전체모델결과!$A$2:$A$910,0),9)</f>
        <v>9684.8707472571095</v>
      </c>
      <c r="AC25" s="8">
        <f>INDEX(전체모델결과!$A$2:$I$910,MATCH(APC!$A25&amp;"_"&amp;APC!AC$3,전체모델결과!$A$2:$A$910,0),9)</f>
        <v>9375.9486212613865</v>
      </c>
      <c r="AD25" s="8">
        <f>INDEX(전체모델결과!$A$2:$I$910,MATCH(APC!$A25&amp;"_"&amp;APC!AD$3,전체모델결과!$A$2:$A$910,0),9)</f>
        <v>9215.27620135506</v>
      </c>
      <c r="AE25" s="8">
        <f>INDEX(전체모델결과!$A$2:$I$910,MATCH(APC!$A25&amp;"_"&amp;APC!AE$3,전체모델결과!$A$2:$A$910,0),9)</f>
        <v>9410.1742140442857</v>
      </c>
      <c r="AG25" s="3">
        <f>(W25-실제값!W25)^2</f>
        <v>12448180.440814242</v>
      </c>
      <c r="AH25" s="3">
        <f>(X25-실제값!X25)^2</f>
        <v>7773324.075323889</v>
      </c>
      <c r="AI25" s="3">
        <f>(Y25-실제값!Y25)^2</f>
        <v>7058951.9035445396</v>
      </c>
      <c r="AJ25" s="3">
        <f>(Z25-실제값!Z25)^2</f>
        <v>9530530.8527892549</v>
      </c>
      <c r="AK25" s="3">
        <f>(AA25-실제값!AA25)^2</f>
        <v>32861792.033757575</v>
      </c>
      <c r="AL25" s="3">
        <f>(AB25-실제값!AB25)^2</f>
        <v>33969341.121054068</v>
      </c>
      <c r="AM25" s="3">
        <f>(AC25-실제값!AC25)^2</f>
        <v>20104068.332695443</v>
      </c>
      <c r="AN25" s="3">
        <f>(AD25-실제값!AD25)^2</f>
        <v>16252997.151556248</v>
      </c>
    </row>
    <row r="26" spans="1:40" x14ac:dyDescent="0.3">
      <c r="A26" s="1">
        <v>22</v>
      </c>
      <c r="B26" s="2">
        <v>15814.399472617055</v>
      </c>
      <c r="C26" s="2">
        <v>15275.37325062528</v>
      </c>
      <c r="D26" s="2">
        <v>14005.113844048239</v>
      </c>
      <c r="E26" s="2">
        <v>14019.935875516758</v>
      </c>
      <c r="F26" s="2">
        <v>13756.52904944183</v>
      </c>
      <c r="G26" s="2">
        <v>13872.453415312208</v>
      </c>
      <c r="H26" s="2">
        <v>14624.172442199662</v>
      </c>
      <c r="I26" s="2">
        <v>14299.058910343409</v>
      </c>
      <c r="J26" s="2">
        <v>14796.981902111045</v>
      </c>
      <c r="K26" s="2">
        <v>14394.316922336278</v>
      </c>
      <c r="L26" s="2">
        <v>14916.213932752618</v>
      </c>
      <c r="M26" s="2">
        <v>14897.725122706286</v>
      </c>
      <c r="N26" s="2">
        <v>15486.473799579941</v>
      </c>
      <c r="O26" s="2">
        <v>14360.41298063588</v>
      </c>
      <c r="P26" s="2">
        <v>12684.89843336235</v>
      </c>
      <c r="Q26" s="2">
        <v>12714.726111738624</v>
      </c>
      <c r="R26" s="2">
        <v>13606.919535384968</v>
      </c>
      <c r="S26" s="2">
        <v>13379.805184922516</v>
      </c>
      <c r="T26" s="2">
        <v>12357.873153311428</v>
      </c>
      <c r="U26" s="2">
        <v>12585.312938747935</v>
      </c>
      <c r="V26" s="2">
        <v>13352.440002415628</v>
      </c>
      <c r="W26" s="8">
        <f>INDEX(전체모델결과!$A$2:$I$910,MATCH(APC!$A26&amp;"_"&amp;APC!W$3,전체모델결과!$A$2:$A$910,0),9)</f>
        <v>11066.736204580813</v>
      </c>
      <c r="X26" s="8">
        <f>INDEX(전체모델결과!$A$2:$I$910,MATCH(APC!$A26&amp;"_"&amp;APC!X$3,전체모델결과!$A$2:$A$910,0),9)</f>
        <v>10250.756443721239</v>
      </c>
      <c r="Y26" s="8">
        <f>INDEX(전체모델결과!$A$2:$I$910,MATCH(APC!$A26&amp;"_"&amp;APC!Y$3,전체모델결과!$A$2:$A$910,0),9)</f>
        <v>9968.8699336267637</v>
      </c>
      <c r="Z26" s="8">
        <f>INDEX(전체모델결과!$A$2:$I$910,MATCH(APC!$A26&amp;"_"&amp;APC!Z$3,전체모델결과!$A$2:$A$910,0),9)</f>
        <v>9877.6266671407539</v>
      </c>
      <c r="AA26" s="8">
        <f>INDEX(전체모델결과!$A$2:$I$910,MATCH(APC!$A26&amp;"_"&amp;APC!AA$3,전체모델결과!$A$2:$A$910,0),9)</f>
        <v>9937.5362237387089</v>
      </c>
      <c r="AB26" s="8">
        <f>INDEX(전체모델결과!$A$2:$I$910,MATCH(APC!$A26&amp;"_"&amp;APC!AB$3,전체모델결과!$A$2:$A$910,0),9)</f>
        <v>9560.9513517554478</v>
      </c>
      <c r="AC26" s="8">
        <f>INDEX(전체모델결과!$A$2:$I$910,MATCH(APC!$A26&amp;"_"&amp;APC!AC$3,전체모델결과!$A$2:$A$910,0),9)</f>
        <v>9580.3643927408575</v>
      </c>
      <c r="AD26" s="8">
        <f>INDEX(전체모델결과!$A$2:$I$910,MATCH(APC!$A26&amp;"_"&amp;APC!AD$3,전체모델결과!$A$2:$A$910,0),9)</f>
        <v>9274.7757469804219</v>
      </c>
      <c r="AE26" s="8">
        <f>INDEX(전체모델결과!$A$2:$I$910,MATCH(APC!$A26&amp;"_"&amp;APC!AE$3,전체모델결과!$A$2:$A$910,0),9)</f>
        <v>9115.8370919651134</v>
      </c>
      <c r="AG26" s="3">
        <f>(W26-실제값!W26)^2</f>
        <v>9665355.8169082347</v>
      </c>
      <c r="AH26" s="3">
        <f>(X26-실제값!X26)^2</f>
        <v>11543177.942178976</v>
      </c>
      <c r="AI26" s="3">
        <f>(Y26-실제값!Y26)^2</f>
        <v>10338366.870663423</v>
      </c>
      <c r="AJ26" s="3">
        <f>(Z26-실제값!Z26)^2</f>
        <v>10986481.991878312</v>
      </c>
      <c r="AK26" s="3">
        <f>(AA26-실제값!AA26)^2</f>
        <v>35152756.658421353</v>
      </c>
      <c r="AL26" s="3">
        <f>(AB26-실제값!AB26)^2</f>
        <v>49559666.595974721</v>
      </c>
      <c r="AM26" s="3">
        <f>(AC26-실제값!AC26)^2</f>
        <v>29478105.438953623</v>
      </c>
      <c r="AN26" s="3">
        <f>(AD26-실제값!AD26)^2</f>
        <v>20871767.082536988</v>
      </c>
    </row>
    <row r="27" spans="1:40" x14ac:dyDescent="0.3">
      <c r="A27" s="1">
        <v>23</v>
      </c>
      <c r="B27" s="2">
        <v>15322.2149800063</v>
      </c>
      <c r="C27" s="2">
        <v>14273.239083629172</v>
      </c>
      <c r="D27" s="2">
        <v>14470.824301112265</v>
      </c>
      <c r="E27" s="2">
        <v>13655.316465897786</v>
      </c>
      <c r="F27" s="2">
        <v>13535.018150149514</v>
      </c>
      <c r="G27" s="2">
        <v>13710.138003188671</v>
      </c>
      <c r="H27" s="2">
        <v>14039.449104052088</v>
      </c>
      <c r="I27" s="2">
        <v>14609.329233401782</v>
      </c>
      <c r="J27" s="2">
        <v>14578.740772082347</v>
      </c>
      <c r="K27" s="2">
        <v>14002.305008959154</v>
      </c>
      <c r="L27" s="2">
        <v>14931.084500027153</v>
      </c>
      <c r="M27" s="2">
        <v>15466.866853726246</v>
      </c>
      <c r="N27" s="2">
        <v>14539.998162608406</v>
      </c>
      <c r="O27" s="2">
        <v>14210.09320437972</v>
      </c>
      <c r="P27" s="2">
        <v>13464.209546831762</v>
      </c>
      <c r="Q27" s="2">
        <v>12866.056573556169</v>
      </c>
      <c r="R27" s="2">
        <v>13629.363057875422</v>
      </c>
      <c r="S27" s="2">
        <v>12679.666248756675</v>
      </c>
      <c r="T27" s="2">
        <v>13028.540123970333</v>
      </c>
      <c r="U27" s="2">
        <v>12808.590578615816</v>
      </c>
      <c r="V27" s="2">
        <v>13585.823219407186</v>
      </c>
      <c r="W27" s="8">
        <f>INDEX(전체모델결과!$A$2:$I$910,MATCH(APC!$A27&amp;"_"&amp;APC!W$3,전체모델결과!$A$2:$A$910,0),9)</f>
        <v>11507.214045427329</v>
      </c>
      <c r="X27" s="8">
        <f>INDEX(전체모델결과!$A$2:$I$910,MATCH(APC!$A27&amp;"_"&amp;APC!X$3,전체모델결과!$A$2:$A$910,0),9)</f>
        <v>10914.657160417841</v>
      </c>
      <c r="Y27" s="8">
        <f>INDEX(전체모델결과!$A$2:$I$910,MATCH(APC!$A27&amp;"_"&amp;APC!Y$3,전체모델결과!$A$2:$A$910,0),9)</f>
        <v>10109.890590131688</v>
      </c>
      <c r="Z27" s="8">
        <f>INDEX(전체모델결과!$A$2:$I$910,MATCH(APC!$A27&amp;"_"&amp;APC!Z$3,전체모델결과!$A$2:$A$910,0),9)</f>
        <v>9831.8777633188147</v>
      </c>
      <c r="AA27" s="8">
        <f>INDEX(전체모델결과!$A$2:$I$910,MATCH(APC!$A27&amp;"_"&amp;APC!AA$3,전체모델결과!$A$2:$A$910,0),9)</f>
        <v>9741.8883614318238</v>
      </c>
      <c r="AB27" s="8">
        <f>INDEX(전체모델결과!$A$2:$I$910,MATCH(APC!$A27&amp;"_"&amp;APC!AB$3,전체모델결과!$A$2:$A$910,0),9)</f>
        <v>9800.9746411453125</v>
      </c>
      <c r="AC27" s="8">
        <f>INDEX(전체모델결과!$A$2:$I$910,MATCH(APC!$A27&amp;"_"&amp;APC!AC$3,전체모델결과!$A$2:$A$910,0),9)</f>
        <v>9429.5647969497131</v>
      </c>
      <c r="AD27" s="8">
        <f>INDEX(전체모델결과!$A$2:$I$910,MATCH(APC!$A27&amp;"_"&amp;APC!AD$3,전체모델결과!$A$2:$A$910,0),9)</f>
        <v>9448.7110640044284</v>
      </c>
      <c r="AE27" s="8">
        <f>INDEX(전체모델결과!$A$2:$I$910,MATCH(APC!$A27&amp;"_"&amp;APC!AE$3,전체모델결과!$A$2:$A$910,0),9)</f>
        <v>9147.321816178046</v>
      </c>
      <c r="AG27" s="3">
        <f>(W27-실제값!W27)^2</f>
        <v>11621577.796907175</v>
      </c>
      <c r="AH27" s="3">
        <f>(X27-실제값!X27)^2</f>
        <v>13241095.367600536</v>
      </c>
      <c r="AI27" s="3">
        <f>(Y27-실제값!Y27)^2</f>
        <v>12905306.873708937</v>
      </c>
      <c r="AJ27" s="3">
        <f>(Z27-실제값!Z27)^2</f>
        <v>11796280.570935659</v>
      </c>
      <c r="AK27" s="3">
        <f>(AA27-실제값!AA27)^2</f>
        <v>46128874.000056088</v>
      </c>
      <c r="AL27" s="3">
        <f>(AB27-실제값!AB27)^2</f>
        <v>47673890.369294167</v>
      </c>
      <c r="AM27" s="3">
        <f>(AC27-실제값!AC27)^2</f>
        <v>38443663.657158069</v>
      </c>
      <c r="AN27" s="3">
        <f>(AD27-실제값!AD27)^2</f>
        <v>26048160.189860396</v>
      </c>
    </row>
    <row r="28" spans="1:40" x14ac:dyDescent="0.3">
      <c r="A28" s="1">
        <v>24</v>
      </c>
      <c r="B28" s="2">
        <v>15197.787697345353</v>
      </c>
      <c r="C28" s="2">
        <v>13617.79082875659</v>
      </c>
      <c r="D28" s="2">
        <v>13198.184722751337</v>
      </c>
      <c r="E28" s="2">
        <v>13502.87159809476</v>
      </c>
      <c r="F28" s="2">
        <v>12820.614658191234</v>
      </c>
      <c r="G28" s="2">
        <v>13552.433472918256</v>
      </c>
      <c r="H28" s="2">
        <v>14022.362238459138</v>
      </c>
      <c r="I28" s="2">
        <v>14261.402723980102</v>
      </c>
      <c r="J28" s="2">
        <v>14409.868725432665</v>
      </c>
      <c r="K28" s="2">
        <v>14311.904065723205</v>
      </c>
      <c r="L28" s="2">
        <v>14624.41942000702</v>
      </c>
      <c r="M28" s="2">
        <v>15344.799493711278</v>
      </c>
      <c r="N28" s="2">
        <v>15247.68075677776</v>
      </c>
      <c r="O28" s="2">
        <v>14102.036824602732</v>
      </c>
      <c r="P28" s="2">
        <v>13405.292241050491</v>
      </c>
      <c r="Q28" s="2">
        <v>13621.269418876554</v>
      </c>
      <c r="R28" s="2">
        <v>13318.512445867196</v>
      </c>
      <c r="S28" s="2">
        <v>13278.731825009578</v>
      </c>
      <c r="T28" s="2">
        <v>13121.823998895587</v>
      </c>
      <c r="U28" s="2">
        <v>13476.919676320273</v>
      </c>
      <c r="V28" s="2">
        <v>14242.995780217594</v>
      </c>
      <c r="W28" s="8">
        <f>INDEX(전체모델결과!$A$2:$I$910,MATCH(APC!$A28&amp;"_"&amp;APC!W$3,전체모델결과!$A$2:$A$910,0),9)</f>
        <v>11978.802417319954</v>
      </c>
      <c r="X28" s="8">
        <f>INDEX(전체모델결과!$A$2:$I$910,MATCH(APC!$A28&amp;"_"&amp;APC!X$3,전체모델결과!$A$2:$A$910,0),9)</f>
        <v>11395.369855733388</v>
      </c>
      <c r="Y28" s="8">
        <f>INDEX(전체모델결과!$A$2:$I$910,MATCH(APC!$A28&amp;"_"&amp;APC!Y$3,전체모델결과!$A$2:$A$910,0),9)</f>
        <v>10808.572318241877</v>
      </c>
      <c r="Z28" s="8">
        <f>INDEX(전체모델결과!$A$2:$I$910,MATCH(APC!$A28&amp;"_"&amp;APC!Z$3,전체모델결과!$A$2:$A$910,0),9)</f>
        <v>10011.627664241552</v>
      </c>
      <c r="AA28" s="8">
        <f>INDEX(전체모델결과!$A$2:$I$910,MATCH(APC!$A28&amp;"_"&amp;APC!AA$3,전체모델결과!$A$2:$A$910,0),9)</f>
        <v>9736.316978817269</v>
      </c>
      <c r="AB28" s="8">
        <f>INDEX(전체모델결과!$A$2:$I$910,MATCH(APC!$A28&amp;"_"&amp;APC!AB$3,전체모델결과!$A$2:$A$910,0),9)</f>
        <v>9647.2022275359996</v>
      </c>
      <c r="AC28" s="8">
        <f>INDEX(전체모델결과!$A$2:$I$910,MATCH(APC!$A28&amp;"_"&amp;APC!AC$3,전체모델결과!$A$2:$A$910,0),9)</f>
        <v>9705.7142190637896</v>
      </c>
      <c r="AD28" s="8">
        <f>INDEX(전체모델결과!$A$2:$I$910,MATCH(APC!$A28&amp;"_"&amp;APC!AD$3,전체모델결과!$A$2:$A$910,0),9)</f>
        <v>9337.9142871288404</v>
      </c>
      <c r="AE28" s="8">
        <f>INDEX(전체모델결과!$A$2:$I$910,MATCH(APC!$A28&amp;"_"&amp;APC!AE$3,전체모델결과!$A$2:$A$910,0),9)</f>
        <v>9356.8744623357761</v>
      </c>
      <c r="AG28" s="3">
        <f>(W28-실제값!W28)^2</f>
        <v>12790388.139299635</v>
      </c>
      <c r="AH28" s="3">
        <f>(X28-실제값!X28)^2</f>
        <v>15793801.743964951</v>
      </c>
      <c r="AI28" s="3">
        <f>(Y28-실제값!Y28)^2</f>
        <v>13312426.990260655</v>
      </c>
      <c r="AJ28" s="3">
        <f>(Z28-실제값!Z28)^2</f>
        <v>14372515.113811184</v>
      </c>
      <c r="AK28" s="3">
        <f>(AA28-실제값!AA28)^2</f>
        <v>54476872.006390996</v>
      </c>
      <c r="AL28" s="3">
        <f>(AB28-실제값!AB28)^2</f>
        <v>64919275.336764254</v>
      </c>
      <c r="AM28" s="3">
        <f>(AC28-실제값!AC28)^2</f>
        <v>46912832.144593395</v>
      </c>
      <c r="AN28" s="3">
        <f>(AD28-실제값!AD28)^2</f>
        <v>32889545.977447182</v>
      </c>
    </row>
    <row r="29" spans="1:40" x14ac:dyDescent="0.3">
      <c r="A29" s="1">
        <v>25</v>
      </c>
      <c r="B29" s="2">
        <v>15096.357079312631</v>
      </c>
      <c r="C29" s="2">
        <v>14204.033801167092</v>
      </c>
      <c r="D29" s="2">
        <v>13428.978671003219</v>
      </c>
      <c r="E29" s="2">
        <v>12733.598486341878</v>
      </c>
      <c r="F29" s="2">
        <v>12074.912293606156</v>
      </c>
      <c r="G29" s="2">
        <v>12791.890546110213</v>
      </c>
      <c r="H29" s="2">
        <v>13139.703349374759</v>
      </c>
      <c r="I29" s="2">
        <v>13709.171053119295</v>
      </c>
      <c r="J29" s="2">
        <v>13824.495782909724</v>
      </c>
      <c r="K29" s="2">
        <v>14718.886546298407</v>
      </c>
      <c r="L29" s="2">
        <v>14837.219780027308</v>
      </c>
      <c r="M29" s="2">
        <v>15279.811540012475</v>
      </c>
      <c r="N29" s="2">
        <v>14343.409350059936</v>
      </c>
      <c r="O29" s="2">
        <v>14185.283121044669</v>
      </c>
      <c r="P29" s="2">
        <v>13159.144861715582</v>
      </c>
      <c r="Q29" s="2">
        <v>13220.969559468778</v>
      </c>
      <c r="R29" s="2">
        <v>13371.028982949727</v>
      </c>
      <c r="S29" s="2">
        <v>13308.802441437623</v>
      </c>
      <c r="T29" s="2">
        <v>13241.582553679427</v>
      </c>
      <c r="U29" s="2">
        <v>13769.727136362375</v>
      </c>
      <c r="V29" s="2">
        <v>14759.230943626944</v>
      </c>
      <c r="W29" s="8">
        <f>INDEX(전체모델결과!$A$2:$I$910,MATCH(APC!$A29&amp;"_"&amp;APC!W$3,전체모델결과!$A$2:$A$910,0),9)</f>
        <v>12200.705350510185</v>
      </c>
      <c r="X29" s="8">
        <f>INDEX(전체모델결과!$A$2:$I$910,MATCH(APC!$A29&amp;"_"&amp;APC!X$3,전체모델결과!$A$2:$A$910,0),9)</f>
        <v>11764.089514992165</v>
      </c>
      <c r="Y29" s="8">
        <f>INDEX(전체모델결과!$A$2:$I$910,MATCH(APC!$A29&amp;"_"&amp;APC!Y$3,전체모델결과!$A$2:$A$910,0),9)</f>
        <v>11191.114634753574</v>
      </c>
      <c r="Z29" s="8">
        <f>INDEX(전체모델결과!$A$2:$I$910,MATCH(APC!$A29&amp;"_"&amp;APC!Z$3,전체모델결과!$A$2:$A$910,0),9)</f>
        <v>10614.835093799962</v>
      </c>
      <c r="AA29" s="8">
        <f>INDEX(전체모델결과!$A$2:$I$910,MATCH(APC!$A29&amp;"_"&amp;APC!AA$3,전체모델결과!$A$2:$A$910,0),9)</f>
        <v>9832.1751983000158</v>
      </c>
      <c r="AB29" s="8">
        <f>INDEX(전체모델결과!$A$2:$I$910,MATCH(APC!$A29&amp;"_"&amp;APC!AB$3,전체모델결과!$A$2:$A$910,0),9)</f>
        <v>9561.7992930190085</v>
      </c>
      <c r="AC29" s="8">
        <f>INDEX(전체모델결과!$A$2:$I$910,MATCH(APC!$A29&amp;"_"&amp;APC!AC$3,전체모델결과!$A$2:$A$910,0),9)</f>
        <v>9474.2818706042835</v>
      </c>
      <c r="AD29" s="8">
        <f>INDEX(전체모델결과!$A$2:$I$910,MATCH(APC!$A29&amp;"_"&amp;APC!AD$3,전체모델결과!$A$2:$A$910,0),9)</f>
        <v>9531.7450695162388</v>
      </c>
      <c r="AE29" s="8">
        <f>INDEX(전체모델결과!$A$2:$I$910,MATCH(APC!$A29&amp;"_"&amp;APC!AE$3,전체모델결과!$A$2:$A$910,0),9)</f>
        <v>9170.5377324092533</v>
      </c>
      <c r="AG29" s="3">
        <f>(W29-실제값!W29)^2</f>
        <v>16180587.323622238</v>
      </c>
      <c r="AH29" s="3">
        <f>(X29-실제값!X29)^2</f>
        <v>17207611.00752252</v>
      </c>
      <c r="AI29" s="3">
        <f>(Y29-실제값!Y29)^2</f>
        <v>13443956.159472719</v>
      </c>
      <c r="AJ29" s="3">
        <f>(Z29-실제값!Z29)^2</f>
        <v>17930957.540127296</v>
      </c>
      <c r="AK29" s="3">
        <f>(AA29-실제값!AA29)^2</f>
        <v>63718336.268832125</v>
      </c>
      <c r="AL29" s="3">
        <f>(AB29-실제값!AB29)^2</f>
        <v>88534309.166796014</v>
      </c>
      <c r="AM29" s="3">
        <f>(AC29-실제값!AC29)^2</f>
        <v>61304174.291137934</v>
      </c>
      <c r="AN29" s="3">
        <f>(AD29-실제값!AD29)^2</f>
        <v>44308618.398389921</v>
      </c>
    </row>
    <row r="30" spans="1:40" x14ac:dyDescent="0.3">
      <c r="A30" s="1">
        <v>26</v>
      </c>
      <c r="B30" s="2">
        <v>16069.022943810325</v>
      </c>
      <c r="C30" s="2">
        <v>14488.128370544375</v>
      </c>
      <c r="D30" s="2">
        <v>13725.312690197261</v>
      </c>
      <c r="E30" s="2">
        <v>12297.304356277395</v>
      </c>
      <c r="F30" s="2">
        <v>12502.830391667565</v>
      </c>
      <c r="G30" s="2">
        <v>12705.400930974871</v>
      </c>
      <c r="H30" s="2">
        <v>14025.395583569429</v>
      </c>
      <c r="I30" s="2">
        <v>14053.045946190614</v>
      </c>
      <c r="J30" s="2">
        <v>14136.751879416135</v>
      </c>
      <c r="K30" s="2">
        <v>14301.082294757663</v>
      </c>
      <c r="L30" s="2">
        <v>15168.527958804721</v>
      </c>
      <c r="M30" s="2">
        <v>15135.989487432045</v>
      </c>
      <c r="N30" s="2">
        <v>14540.394193786376</v>
      </c>
      <c r="O30" s="2">
        <v>13835.896809299611</v>
      </c>
      <c r="P30" s="2">
        <v>13825.167580353296</v>
      </c>
      <c r="Q30" s="2">
        <v>13594.402275544477</v>
      </c>
      <c r="R30" s="2">
        <v>13730.029808257039</v>
      </c>
      <c r="S30" s="2">
        <v>13654.986486749767</v>
      </c>
      <c r="T30" s="2">
        <v>13660.376603283377</v>
      </c>
      <c r="U30" s="2">
        <v>14014.638943268035</v>
      </c>
      <c r="V30" s="2">
        <v>14489.654071364888</v>
      </c>
      <c r="W30" s="8">
        <f>INDEX(전체모델결과!$A$2:$I$910,MATCH(APC!$A30&amp;"_"&amp;APC!W$3,전체모델결과!$A$2:$A$910,0),9)</f>
        <v>13060.320647474367</v>
      </c>
      <c r="X30" s="8">
        <f>INDEX(전체모델결과!$A$2:$I$910,MATCH(APC!$A30&amp;"_"&amp;APC!X$3,전체모델결과!$A$2:$A$910,0),9)</f>
        <v>12341.370985307121</v>
      </c>
      <c r="Y30" s="8">
        <f>INDEX(전체모델결과!$A$2:$I$910,MATCH(APC!$A30&amp;"_"&amp;APC!Y$3,전체모델결과!$A$2:$A$910,0),9)</f>
        <v>11899.721273312191</v>
      </c>
      <c r="Z30" s="8">
        <f>INDEX(전체모델결과!$A$2:$I$910,MATCH(APC!$A30&amp;"_"&amp;APC!Z$3,전체모델결과!$A$2:$A$910,0),9)</f>
        <v>11320.140391786297</v>
      </c>
      <c r="AA30" s="8">
        <f>INDEX(전체모델결과!$A$2:$I$910,MATCH(APC!$A30&amp;"_"&amp;APC!AA$3,전체모델결과!$A$2:$A$910,0),9)</f>
        <v>10737.216749109075</v>
      </c>
      <c r="AB30" s="8">
        <f>INDEX(전체모델결과!$A$2:$I$910,MATCH(APC!$A30&amp;"_"&amp;APC!AB$3,전체모델결과!$A$2:$A$910,0),9)</f>
        <v>9945.5333301432383</v>
      </c>
      <c r="AC30" s="8">
        <f>INDEX(전체모델결과!$A$2:$I$910,MATCH(APC!$A30&amp;"_"&amp;APC!AC$3,전체모델결과!$A$2:$A$910,0),9)</f>
        <v>9672.0401789934458</v>
      </c>
      <c r="AD30" s="8">
        <f>INDEX(전체모델결과!$A$2:$I$910,MATCH(APC!$A30&amp;"_"&amp;APC!AD$3,전체모델결과!$A$2:$A$910,0),9)</f>
        <v>9583.5137416549132</v>
      </c>
      <c r="AE30" s="8">
        <f>INDEX(전체모델결과!$A$2:$I$910,MATCH(APC!$A30&amp;"_"&amp;APC!AE$3,전체모델결과!$A$2:$A$910,0),9)</f>
        <v>9641.6394512267125</v>
      </c>
      <c r="AG30" s="3">
        <f>(W30-실제값!W30)^2</f>
        <v>8864296.540188726</v>
      </c>
      <c r="AH30" s="3">
        <f>(X30-실제값!X30)^2</f>
        <v>20321007.153523147</v>
      </c>
      <c r="AI30" s="3">
        <f>(Y30-실제값!Y30)^2</f>
        <v>13059123.059698656</v>
      </c>
      <c r="AJ30" s="3">
        <f>(Z30-실제값!Z30)^2</f>
        <v>16988657.913887911</v>
      </c>
      <c r="AK30" s="3">
        <f>(AA30-실제값!AA30)^2</f>
        <v>57397032.287961729</v>
      </c>
      <c r="AL30" s="3">
        <f>(AB30-실제값!AB30)^2</f>
        <v>95247970.294272393</v>
      </c>
      <c r="AM30" s="3">
        <f>(AC30-실제값!AC30)^2</f>
        <v>77963939.718322471</v>
      </c>
      <c r="AN30" s="3">
        <f>(AD30-실제값!AD30)^2</f>
        <v>51885250.182487361</v>
      </c>
    </row>
    <row r="31" spans="1:40" x14ac:dyDescent="0.3">
      <c r="A31" s="1">
        <v>27</v>
      </c>
      <c r="B31" s="2">
        <v>16218.972017567145</v>
      </c>
      <c r="C31" s="2">
        <v>14609.544712251418</v>
      </c>
      <c r="D31" s="2">
        <v>13906.732571689392</v>
      </c>
      <c r="E31" s="2">
        <v>13238.772454712807</v>
      </c>
      <c r="F31" s="2">
        <v>12300.090713646505</v>
      </c>
      <c r="G31" s="2">
        <v>12800.031928957082</v>
      </c>
      <c r="H31" s="2">
        <v>13327.877673646923</v>
      </c>
      <c r="I31" s="2">
        <v>13477.166191021022</v>
      </c>
      <c r="J31" s="2">
        <v>13530.802146679895</v>
      </c>
      <c r="K31" s="2">
        <v>14510.334840190157</v>
      </c>
      <c r="L31" s="2">
        <v>14924.7189942722</v>
      </c>
      <c r="M31" s="2">
        <v>15607.358888665092</v>
      </c>
      <c r="N31" s="2">
        <v>14990.622341398612</v>
      </c>
      <c r="O31" s="2">
        <v>14208.538654458836</v>
      </c>
      <c r="P31" s="2">
        <v>13319.756039735457</v>
      </c>
      <c r="Q31" s="2">
        <v>13284.906874429322</v>
      </c>
      <c r="R31" s="2">
        <v>13543.523089343291</v>
      </c>
      <c r="S31" s="2">
        <v>13692.968908503461</v>
      </c>
      <c r="T31" s="2">
        <v>13926.382531419782</v>
      </c>
      <c r="U31" s="2">
        <v>13814.973601073143</v>
      </c>
      <c r="V31" s="2">
        <v>15344.012923396536</v>
      </c>
      <c r="W31" s="8">
        <f>INDEX(전체모델결과!$A$2:$I$910,MATCH(APC!$A31&amp;"_"&amp;APC!W$3,전체모델결과!$A$2:$A$910,0),9)</f>
        <v>13521.178884667259</v>
      </c>
      <c r="X31" s="8">
        <f>INDEX(전체모델결과!$A$2:$I$910,MATCH(APC!$A31&amp;"_"&amp;APC!X$3,전체모델결과!$A$2:$A$910,0),9)</f>
        <v>13038.880468332669</v>
      </c>
      <c r="Y31" s="8">
        <f>INDEX(전체모델결과!$A$2:$I$910,MATCH(APC!$A31&amp;"_"&amp;APC!Y$3,전체모델결과!$A$2:$A$910,0),9)</f>
        <v>12321.111053570265</v>
      </c>
      <c r="Z31" s="8">
        <f>INDEX(전체모델결과!$A$2:$I$910,MATCH(APC!$A31&amp;"_"&amp;APC!Z$3,전체모델결과!$A$2:$A$910,0),9)</f>
        <v>11880.186365807023</v>
      </c>
      <c r="AA31" s="8">
        <f>INDEX(전체모델결과!$A$2:$I$910,MATCH(APC!$A31&amp;"_"&amp;APC!AA$3,전체모델결과!$A$2:$A$910,0),9)</f>
        <v>11301.556940088576</v>
      </c>
      <c r="AB31" s="8">
        <f>INDEX(전체모델결과!$A$2:$I$910,MATCH(APC!$A31&amp;"_"&amp;APC!AB$3,전체모델결과!$A$2:$A$910,0),9)</f>
        <v>10719.590240786802</v>
      </c>
      <c r="AC31" s="8">
        <f>INDEX(전체모델결과!$A$2:$I$910,MATCH(APC!$A31&amp;"_"&amp;APC!AC$3,전체모델결과!$A$2:$A$910,0),9)</f>
        <v>9929.2064709478382</v>
      </c>
      <c r="AD31" s="8">
        <f>INDEX(전체모델결과!$A$2:$I$910,MATCH(APC!$A31&amp;"_"&amp;APC!AD$3,전체모델결과!$A$2:$A$910,0),9)</f>
        <v>9656.1622936259519</v>
      </c>
      <c r="AE31" s="8">
        <f>INDEX(전체모델결과!$A$2:$I$910,MATCH(APC!$A31&amp;"_"&amp;APC!AE$3,전체모델결과!$A$2:$A$910,0),9)</f>
        <v>9567.7811837052086</v>
      </c>
      <c r="AG31" s="3">
        <f>(W31-실제값!W31)^2</f>
        <v>13410746.08129539</v>
      </c>
      <c r="AH31" s="3">
        <f>(X31-실제값!X31)^2</f>
        <v>19497206.212729339</v>
      </c>
      <c r="AI31" s="3">
        <f>(Y31-실제값!Y31)^2</f>
        <v>20598464.880374018</v>
      </c>
      <c r="AJ31" s="3">
        <f>(Z31-실제값!Z31)^2</f>
        <v>15813742.758331191</v>
      </c>
      <c r="AK31" s="3">
        <f>(AA31-실제값!AA31)^2</f>
        <v>66365809.531308927</v>
      </c>
      <c r="AL31" s="3">
        <f>(AB31-실제값!AB31)^2</f>
        <v>98573282.56500186</v>
      </c>
      <c r="AM31" s="3">
        <f>(AC31-실제값!AC31)^2</f>
        <v>88468147.573506787</v>
      </c>
      <c r="AN31" s="3">
        <f>(AD31-실제값!AD31)^2</f>
        <v>68908030.898194402</v>
      </c>
    </row>
    <row r="32" spans="1:40" x14ac:dyDescent="0.3">
      <c r="A32" s="1">
        <v>28</v>
      </c>
      <c r="B32" s="2">
        <v>17937.242208020238</v>
      </c>
      <c r="C32" s="2">
        <v>15303.508681538038</v>
      </c>
      <c r="D32" s="2">
        <v>13853.252225641872</v>
      </c>
      <c r="E32" s="2">
        <v>12997.680997882373</v>
      </c>
      <c r="F32" s="2">
        <v>12769.332341493509</v>
      </c>
      <c r="G32" s="2">
        <v>12568.54042114629</v>
      </c>
      <c r="H32" s="2">
        <v>13704.593589059463</v>
      </c>
      <c r="I32" s="2">
        <v>13305.806651487856</v>
      </c>
      <c r="J32" s="2">
        <v>13457.660326301988</v>
      </c>
      <c r="K32" s="2">
        <v>13323.230147841081</v>
      </c>
      <c r="L32" s="2">
        <v>14496.967938374921</v>
      </c>
      <c r="M32" s="2">
        <v>14915.903934662392</v>
      </c>
      <c r="N32" s="2">
        <v>15023.577911770348</v>
      </c>
      <c r="O32" s="2">
        <v>14769.771651192992</v>
      </c>
      <c r="P32" s="2">
        <v>13841.68223985572</v>
      </c>
      <c r="Q32" s="2">
        <v>13734.216375890715</v>
      </c>
      <c r="R32" s="2">
        <v>13764.694276357804</v>
      </c>
      <c r="S32" s="2">
        <v>14043.102276843507</v>
      </c>
      <c r="T32" s="2">
        <v>13939.640619197946</v>
      </c>
      <c r="U32" s="2">
        <v>14340.809659356741</v>
      </c>
      <c r="V32" s="2">
        <v>15227.8696480453</v>
      </c>
      <c r="W32" s="8">
        <f>INDEX(전체모델결과!$A$2:$I$910,MATCH(APC!$A32&amp;"_"&amp;APC!W$3,전체모델결과!$A$2:$A$910,0),9)</f>
        <v>13977.534008628019</v>
      </c>
      <c r="X32" s="8">
        <f>INDEX(전체모델결과!$A$2:$I$910,MATCH(APC!$A32&amp;"_"&amp;APC!X$3,전체모델결과!$A$2:$A$910,0),9)</f>
        <v>13597.309390929428</v>
      </c>
      <c r="Y32" s="8">
        <f>INDEX(전체모델결과!$A$2:$I$910,MATCH(APC!$A32&amp;"_"&amp;APC!Y$3,전체모델결과!$A$2:$A$910,0),9)</f>
        <v>13112.295410891527</v>
      </c>
      <c r="Z32" s="8">
        <f>INDEX(전체모델결과!$A$2:$I$910,MATCH(APC!$A32&amp;"_"&amp;APC!Z$3,전체모델결과!$A$2:$A$910,0),9)</f>
        <v>12390.484621527732</v>
      </c>
      <c r="AA32" s="8">
        <f>INDEX(전체모델결과!$A$2:$I$910,MATCH(APC!$A32&amp;"_"&amp;APC!AA$3,전체모델결과!$A$2:$A$910,0),9)</f>
        <v>11947.077323336134</v>
      </c>
      <c r="AB32" s="8">
        <f>INDEX(전체모델결과!$A$2:$I$910,MATCH(APC!$A32&amp;"_"&amp;APC!AB$3,전체모델결과!$A$2:$A$910,0),9)</f>
        <v>11365.189945667344</v>
      </c>
      <c r="AC32" s="8">
        <f>INDEX(전체모델결과!$A$2:$I$910,MATCH(APC!$A32&amp;"_"&amp;APC!AC$3,전체모델결과!$A$2:$A$910,0),9)</f>
        <v>10779.94650401762</v>
      </c>
      <c r="AD32" s="8">
        <f>INDEX(전체모델결과!$A$2:$I$910,MATCH(APC!$A32&amp;"_"&amp;APC!AD$3,전체모델결과!$A$2:$A$910,0),9)</f>
        <v>9985.1125070902945</v>
      </c>
      <c r="AE32" s="8">
        <f>INDEX(전체모델결과!$A$2:$I$910,MATCH(APC!$A32&amp;"_"&amp;APC!AE$3,전체모델결과!$A$2:$A$910,0),9)</f>
        <v>9710.5309644521985</v>
      </c>
      <c r="AG32" s="3">
        <f>(W32-실제값!W32)^2</f>
        <v>16048606.968871469</v>
      </c>
      <c r="AH32" s="3">
        <f>(X32-실제값!X32)^2</f>
        <v>20392761.420724221</v>
      </c>
      <c r="AI32" s="3">
        <f>(Y32-실제값!Y32)^2</f>
        <v>18108577.487445302</v>
      </c>
      <c r="AJ32" s="3">
        <f>(Z32-실제값!Z32)^2</f>
        <v>20121939.496582285</v>
      </c>
      <c r="AK32" s="3">
        <f>(AA32-실제값!AA32)^2</f>
        <v>69988695.54987587</v>
      </c>
      <c r="AL32" s="3">
        <f>(AB32-실제값!AB32)^2</f>
        <v>108444702.94345027</v>
      </c>
      <c r="AM32" s="3">
        <f>(AC32-실제값!AC32)^2</f>
        <v>86769705.854088917</v>
      </c>
      <c r="AN32" s="3">
        <f>(AD32-실제값!AD32)^2</f>
        <v>78115804.464206368</v>
      </c>
    </row>
    <row r="33" spans="1:40" x14ac:dyDescent="0.3">
      <c r="A33" s="1">
        <v>29</v>
      </c>
      <c r="B33" s="2">
        <v>18162.798599587808</v>
      </c>
      <c r="C33" s="2">
        <v>15906.583873233601</v>
      </c>
      <c r="D33" s="2">
        <v>13834.715217178069</v>
      </c>
      <c r="E33" s="2">
        <v>13176.962368690631</v>
      </c>
      <c r="F33" s="2">
        <v>13417.917634639873</v>
      </c>
      <c r="G33" s="2">
        <v>13400.283358499542</v>
      </c>
      <c r="H33" s="2">
        <v>13350.518547646061</v>
      </c>
      <c r="I33" s="2">
        <v>13803.163738601674</v>
      </c>
      <c r="J33" s="2">
        <v>14030.453790669297</v>
      </c>
      <c r="K33" s="2">
        <v>14142.425100698305</v>
      </c>
      <c r="L33" s="2">
        <v>13743.150810667872</v>
      </c>
      <c r="M33" s="2">
        <v>15283.262580989682</v>
      </c>
      <c r="N33" s="2">
        <v>15184.289034715044</v>
      </c>
      <c r="O33" s="2">
        <v>15114.689931686786</v>
      </c>
      <c r="P33" s="2">
        <v>14907.702244199347</v>
      </c>
      <c r="Q33" s="2">
        <v>14009.482111262714</v>
      </c>
      <c r="R33" s="2">
        <v>14221.436652611714</v>
      </c>
      <c r="S33" s="2">
        <v>14622.492063967475</v>
      </c>
      <c r="T33" s="2">
        <v>14265.735085193872</v>
      </c>
      <c r="U33" s="2">
        <v>14764.370085664879</v>
      </c>
      <c r="V33" s="2">
        <v>16363.560000971194</v>
      </c>
      <c r="W33" s="8">
        <f>INDEX(전체모델결과!$A$2:$I$910,MATCH(APC!$A33&amp;"_"&amp;APC!W$3,전체모델결과!$A$2:$A$910,0),9)</f>
        <v>14266.67229395464</v>
      </c>
      <c r="X33" s="8">
        <f>INDEX(전체모델결과!$A$2:$I$910,MATCH(APC!$A33&amp;"_"&amp;APC!X$3,전체모델결과!$A$2:$A$910,0),9)</f>
        <v>14308.727811914685</v>
      </c>
      <c r="Y33" s="8">
        <f>INDEX(전체모델결과!$A$2:$I$910,MATCH(APC!$A33&amp;"_"&amp;APC!Y$3,전체모델결과!$A$2:$A$910,0),9)</f>
        <v>13919.493877038878</v>
      </c>
      <c r="Z33" s="8">
        <f>INDEX(전체모델결과!$A$2:$I$910,MATCH(APC!$A33&amp;"_"&amp;APC!Z$3,전체모델결과!$A$2:$A$910,0),9)</f>
        <v>13422.987624859357</v>
      </c>
      <c r="AA33" s="8">
        <f>INDEX(전체모델결과!$A$2:$I$910,MATCH(APC!$A33&amp;"_"&amp;APC!AA$3,전체모델결과!$A$2:$A$910,0),9)</f>
        <v>12684.073728435687</v>
      </c>
      <c r="AB33" s="8">
        <f>INDEX(전체모델결과!$A$2:$I$910,MATCH(APC!$A33&amp;"_"&amp;APC!AB$3,전체모델결과!$A$2:$A$910,0),9)</f>
        <v>12230.160016923784</v>
      </c>
      <c r="AC33" s="8">
        <f>INDEX(전체모델결과!$A$2:$I$910,MATCH(APC!$A33&amp;"_"&amp;APC!AC$3,전체모델결과!$A$2:$A$910,0),9)</f>
        <v>11634.484978743798</v>
      </c>
      <c r="AD33" s="8">
        <f>INDEX(전체모델결과!$A$2:$I$910,MATCH(APC!$A33&amp;"_"&amp;APC!AD$3,전체모델결과!$A$2:$A$910,0),9)</f>
        <v>11035.374355574877</v>
      </c>
      <c r="AE33" s="8">
        <f>INDEX(전체모델결과!$A$2:$I$910,MATCH(APC!$A33&amp;"_"&amp;APC!AE$3,전체모델결과!$A$2:$A$910,0),9)</f>
        <v>10221.706986876716</v>
      </c>
      <c r="AG33" s="3">
        <f>(W33-실제값!W33)^2</f>
        <v>8922048.4624039289</v>
      </c>
      <c r="AH33" s="3">
        <f>(X33-실제값!X33)^2</f>
        <v>15912175.105787635</v>
      </c>
      <c r="AI33" s="3">
        <f>(Y33-실제값!Y33)^2</f>
        <v>13156427.759701932</v>
      </c>
      <c r="AJ33" s="3">
        <f>(Z33-실제값!Z33)^2</f>
        <v>19669389.463643219</v>
      </c>
      <c r="AK33" s="3">
        <f>(AA33-실제값!AA33)^2</f>
        <v>76568494.164465711</v>
      </c>
      <c r="AL33" s="3">
        <f>(AB33-실제값!AB33)^2</f>
        <v>117080798.4541122</v>
      </c>
      <c r="AM33" s="3">
        <f>(AC33-실제값!AC33)^2</f>
        <v>105654694.76835544</v>
      </c>
      <c r="AN33" s="3">
        <f>(AD33-실제값!AD33)^2</f>
        <v>68677907.112266526</v>
      </c>
    </row>
    <row r="34" spans="1:40" x14ac:dyDescent="0.3">
      <c r="A34" s="1">
        <v>30</v>
      </c>
      <c r="B34" s="2">
        <v>19574.365095453337</v>
      </c>
      <c r="C34" s="2">
        <v>15837.282676348919</v>
      </c>
      <c r="D34" s="2">
        <v>14607.050124079546</v>
      </c>
      <c r="E34" s="2">
        <v>13402.277061314229</v>
      </c>
      <c r="F34" s="2">
        <v>13031.617701937421</v>
      </c>
      <c r="G34" s="2">
        <v>12892.131428571243</v>
      </c>
      <c r="H34" s="2">
        <v>14019.23797510188</v>
      </c>
      <c r="I34" s="2">
        <v>13989.91787149743</v>
      </c>
      <c r="J34" s="2">
        <v>13816.691480754853</v>
      </c>
      <c r="K34" s="2">
        <v>12981.095071165122</v>
      </c>
      <c r="L34" s="2">
        <v>14159.447395617965</v>
      </c>
      <c r="M34" s="2">
        <v>14499.061317382102</v>
      </c>
      <c r="N34" s="2">
        <v>14933.94765695647</v>
      </c>
      <c r="O34" s="2">
        <v>15011.630746050168</v>
      </c>
      <c r="P34" s="2">
        <v>14357.342953603178</v>
      </c>
      <c r="Q34" s="2">
        <v>14213.262438823534</v>
      </c>
      <c r="R34" s="2">
        <v>14182.507185547209</v>
      </c>
      <c r="S34" s="2">
        <v>14475.77936814918</v>
      </c>
      <c r="T34" s="2">
        <v>14871.549896079741</v>
      </c>
      <c r="U34" s="2">
        <v>14693.494033613573</v>
      </c>
      <c r="V34" s="2">
        <v>16053.410445231833</v>
      </c>
      <c r="W34" s="8">
        <f>INDEX(전체모델결과!$A$2:$I$910,MATCH(APC!$A34&amp;"_"&amp;APC!W$3,전체모델결과!$A$2:$A$910,0),9)</f>
        <v>14753.839898533071</v>
      </c>
      <c r="X34" s="8">
        <f>INDEX(전체모델결과!$A$2:$I$910,MATCH(APC!$A34&amp;"_"&amp;APC!X$3,전체모델결과!$A$2:$A$910,0),9)</f>
        <v>14200.477771550901</v>
      </c>
      <c r="Y34" s="8">
        <f>INDEX(전체모델결과!$A$2:$I$910,MATCH(APC!$A34&amp;"_"&amp;APC!Y$3,전체모델결과!$A$2:$A$910,0),9)</f>
        <v>14242.338160270667</v>
      </c>
      <c r="Z34" s="8">
        <f>INDEX(전체모델결과!$A$2:$I$910,MATCH(APC!$A34&amp;"_"&amp;APC!Z$3,전체모델결과!$A$2:$A$910,0),9)</f>
        <v>13854.910193450451</v>
      </c>
      <c r="AA34" s="8">
        <f>INDEX(전체모델결과!$A$2:$I$910,MATCH(APC!$A34&amp;"_"&amp;APC!AA$3,전체모델결과!$A$2:$A$910,0),9)</f>
        <v>13360.707631546875</v>
      </c>
      <c r="AB34" s="8">
        <f>INDEX(전체모델결과!$A$2:$I$910,MATCH(APC!$A34&amp;"_"&amp;APC!AB$3,전체모델결과!$A$2:$A$910,0),9)</f>
        <v>12625.222148663748</v>
      </c>
      <c r="AC34" s="8">
        <f>INDEX(전체모델결과!$A$2:$I$910,MATCH(APC!$A34&amp;"_"&amp;APC!AC$3,전체모델결과!$A$2:$A$910,0),9)</f>
        <v>12173.41450650894</v>
      </c>
      <c r="AD34" s="8">
        <f>INDEX(전체모델결과!$A$2:$I$910,MATCH(APC!$A34&amp;"_"&amp;APC!AD$3,전체모델결과!$A$2:$A$910,0),9)</f>
        <v>11580.503282051446</v>
      </c>
      <c r="AE34" s="8">
        <f>INDEX(전체모델결과!$A$2:$I$910,MATCH(APC!$A34&amp;"_"&amp;APC!AE$3,전체모델결과!$A$2:$A$910,0),9)</f>
        <v>10984.172413036151</v>
      </c>
      <c r="AG34" s="3">
        <f>(W34-실제값!W34)^2</f>
        <v>8981461.8427945469</v>
      </c>
      <c r="AH34" s="3">
        <f>(X34-실제값!X34)^2</f>
        <v>14919139.623949917</v>
      </c>
      <c r="AI34" s="3">
        <f>(Y34-실제값!Y34)^2</f>
        <v>18839974.33341305</v>
      </c>
      <c r="AJ34" s="3">
        <f>(Z34-실제값!Z34)^2</f>
        <v>22565153.730863206</v>
      </c>
      <c r="AK34" s="3">
        <f>(AA34-실제값!AA34)^2</f>
        <v>89206595.625555888</v>
      </c>
      <c r="AL34" s="3">
        <f>(AB34-실제값!AB34)^2</f>
        <v>129605750.69507226</v>
      </c>
      <c r="AM34" s="3">
        <f>(AC34-실제값!AC34)^2</f>
        <v>109910403.77937174</v>
      </c>
      <c r="AN34" s="3">
        <f>(AD34-실제값!AD34)^2</f>
        <v>85733651.794430137</v>
      </c>
    </row>
    <row r="35" spans="1:40" x14ac:dyDescent="0.3">
      <c r="A35" s="1">
        <v>31</v>
      </c>
      <c r="B35" s="2">
        <v>21947.141792075541</v>
      </c>
      <c r="C35" s="2">
        <v>18354.181701788606</v>
      </c>
      <c r="D35" s="2">
        <v>15303.997909248732</v>
      </c>
      <c r="E35" s="2">
        <v>14495.238271370157</v>
      </c>
      <c r="F35" s="2">
        <v>14245.852806182966</v>
      </c>
      <c r="G35" s="2">
        <v>14374.557311147611</v>
      </c>
      <c r="H35" s="2">
        <v>14523.907120209487</v>
      </c>
      <c r="I35" s="2">
        <v>14544.402345062996</v>
      </c>
      <c r="J35" s="2">
        <v>14193.700581820225</v>
      </c>
      <c r="K35" s="2">
        <v>14045.758470058869</v>
      </c>
      <c r="L35" s="2">
        <v>14828.899562649965</v>
      </c>
      <c r="M35" s="2">
        <v>15601.280813522735</v>
      </c>
      <c r="N35" s="2">
        <v>14893.93115696623</v>
      </c>
      <c r="O35" s="2">
        <v>15171.044946298378</v>
      </c>
      <c r="P35" s="2">
        <v>15019.955585303464</v>
      </c>
      <c r="Q35" s="2">
        <v>15044.084468530849</v>
      </c>
      <c r="R35" s="2">
        <v>14797.413150897959</v>
      </c>
      <c r="S35" s="2">
        <v>14944.713591017451</v>
      </c>
      <c r="T35" s="2">
        <v>15053.415040784568</v>
      </c>
      <c r="U35" s="2">
        <v>15816.846587913329</v>
      </c>
      <c r="V35" s="2">
        <v>16555.772894628837</v>
      </c>
      <c r="W35" s="8">
        <f>INDEX(전체모델결과!$A$2:$I$910,MATCH(APC!$A35&amp;"_"&amp;APC!W$3,전체모델결과!$A$2:$A$910,0),9)</f>
        <v>15628.731655292757</v>
      </c>
      <c r="X35" s="8">
        <f>INDEX(전체모델결과!$A$2:$I$910,MATCH(APC!$A35&amp;"_"&amp;APC!X$3,전체모델결과!$A$2:$A$910,0),9)</f>
        <v>15527.373268138164</v>
      </c>
      <c r="Y35" s="8">
        <f>INDEX(전체모델결과!$A$2:$I$910,MATCH(APC!$A35&amp;"_"&amp;APC!Y$3,전체모델결과!$A$2:$A$910,0),9)</f>
        <v>14944.99875701462</v>
      </c>
      <c r="Z35" s="8">
        <f>INDEX(전체모델결과!$A$2:$I$910,MATCH(APC!$A35&amp;"_"&amp;APC!Z$3,전체모델결과!$A$2:$A$910,0),9)</f>
        <v>14989.053856247858</v>
      </c>
      <c r="AA35" s="8">
        <f>INDEX(전체모델결과!$A$2:$I$910,MATCH(APC!$A35&amp;"_"&amp;APC!AA$3,전체모델결과!$A$2:$A$910,0),9)</f>
        <v>14581.313315703477</v>
      </c>
      <c r="AB35" s="8">
        <f>INDEX(전체모델결과!$A$2:$I$910,MATCH(APC!$A35&amp;"_"&amp;APC!AB$3,전체모델결과!$A$2:$A$910,0),9)</f>
        <v>14061.200063728296</v>
      </c>
      <c r="AC35" s="8">
        <f>INDEX(전체모델결과!$A$2:$I$910,MATCH(APC!$A35&amp;"_"&amp;APC!AC$3,전체모델결과!$A$2:$A$910,0),9)</f>
        <v>13287.153598227571</v>
      </c>
      <c r="AD35" s="8">
        <f>INDEX(전체모델결과!$A$2:$I$910,MATCH(APC!$A35&amp;"_"&amp;APC!AD$3,전체모델결과!$A$2:$A$910,0),9)</f>
        <v>12811.658001597678</v>
      </c>
      <c r="AE35" s="8">
        <f>INDEX(전체모델결과!$A$2:$I$910,MATCH(APC!$A35&amp;"_"&amp;APC!AE$3,전체모델결과!$A$2:$A$910,0),9)</f>
        <v>12187.660861847238</v>
      </c>
      <c r="AG35" s="3">
        <f>(W35-실제값!W35)^2</f>
        <v>7019050.6936789528</v>
      </c>
      <c r="AH35" s="3">
        <f>(X35-실제값!X35)^2</f>
        <v>11787778.345164673</v>
      </c>
      <c r="AI35" s="3">
        <f>(Y35-실제값!Y35)^2</f>
        <v>11209938.661022589</v>
      </c>
      <c r="AJ35" s="3">
        <f>(Z35-실제값!Z35)^2</f>
        <v>15416922.326686202</v>
      </c>
      <c r="AK35" s="3">
        <f>(AA35-실제값!AA35)^2</f>
        <v>82431671.379081845</v>
      </c>
      <c r="AL35" s="3">
        <f>(AB35-실제값!AB35)^2</f>
        <v>124790535.10697171</v>
      </c>
      <c r="AM35" s="3">
        <f>(AC35-실제값!AC35)^2</f>
        <v>106540637.19934322</v>
      </c>
      <c r="AN35" s="3">
        <f>(AD35-실제값!AD35)^2</f>
        <v>87885945.020485327</v>
      </c>
    </row>
    <row r="36" spans="1:40" x14ac:dyDescent="0.3">
      <c r="A36" s="1">
        <v>32</v>
      </c>
      <c r="B36" s="2">
        <v>22403.945566755341</v>
      </c>
      <c r="C36" s="2">
        <v>19674.194299879382</v>
      </c>
      <c r="D36" s="2">
        <v>16247.425363086119</v>
      </c>
      <c r="E36" s="2">
        <v>15026.17831643968</v>
      </c>
      <c r="F36" s="2">
        <v>15196.116106752424</v>
      </c>
      <c r="G36" s="2">
        <v>14444.357124136222</v>
      </c>
      <c r="H36" s="2">
        <v>14824.160951354314</v>
      </c>
      <c r="I36" s="2">
        <v>14555.813761694037</v>
      </c>
      <c r="J36" s="2">
        <v>15085.954693544905</v>
      </c>
      <c r="K36" s="2">
        <v>14644.729212886874</v>
      </c>
      <c r="L36" s="2">
        <v>15005.564852739863</v>
      </c>
      <c r="M36" s="2">
        <v>15001.608694697417</v>
      </c>
      <c r="N36" s="2">
        <v>14836.967122637237</v>
      </c>
      <c r="O36" s="2">
        <v>14592.105881165169</v>
      </c>
      <c r="P36" s="2">
        <v>14914.249194321237</v>
      </c>
      <c r="Q36" s="2">
        <v>14796.810920671831</v>
      </c>
      <c r="R36" s="2">
        <v>15494.585007986489</v>
      </c>
      <c r="S36" s="2">
        <v>15005.103232163634</v>
      </c>
      <c r="T36" s="2">
        <v>14887.202647768669</v>
      </c>
      <c r="U36" s="2">
        <v>15713.245425160181</v>
      </c>
      <c r="V36" s="2">
        <v>17220.474747773165</v>
      </c>
      <c r="W36" s="8">
        <f>INDEX(전체모델결과!$A$2:$I$910,MATCH(APC!$A36&amp;"_"&amp;APC!W$3,전체모델결과!$A$2:$A$910,0),9)</f>
        <v>15774.331154321448</v>
      </c>
      <c r="X36" s="8">
        <f>INDEX(전체모델결과!$A$2:$I$910,MATCH(APC!$A36&amp;"_"&amp;APC!X$3,전체모델결과!$A$2:$A$910,0),9)</f>
        <v>15784.878352450771</v>
      </c>
      <c r="Y36" s="8">
        <f>INDEX(전체모델결과!$A$2:$I$910,MATCH(APC!$A36&amp;"_"&amp;APC!Y$3,전체모델결과!$A$2:$A$910,0),9)</f>
        <v>15682.507293395944</v>
      </c>
      <c r="Z36" s="8">
        <f>INDEX(전체모델결과!$A$2:$I$910,MATCH(APC!$A36&amp;"_"&amp;APC!Z$3,전체모델결과!$A$2:$A$910,0),9)</f>
        <v>15094.314277071424</v>
      </c>
      <c r="AA36" s="8">
        <f>INDEX(전체모델결과!$A$2:$I$910,MATCH(APC!$A36&amp;"_"&amp;APC!AA$3,전체모델결과!$A$2:$A$910,0),9)</f>
        <v>15138.809530911585</v>
      </c>
      <c r="AB36" s="8">
        <f>INDEX(전체모델결과!$A$2:$I$910,MATCH(APC!$A36&amp;"_"&amp;APC!AB$3,전체모델결과!$A$2:$A$910,0),9)</f>
        <v>14726.995253604178</v>
      </c>
      <c r="AC36" s="8">
        <f>INDEX(전체모델결과!$A$2:$I$910,MATCH(APC!$A36&amp;"_"&amp;APC!AC$3,전체모델결과!$A$2:$A$910,0),9)</f>
        <v>14201.6855488243</v>
      </c>
      <c r="AD36" s="8">
        <f>INDEX(전체모델결과!$A$2:$I$910,MATCH(APC!$A36&amp;"_"&amp;APC!AD$3,전체모델결과!$A$2:$A$910,0),9)</f>
        <v>13419.905583145801</v>
      </c>
      <c r="AE36" s="8">
        <f>INDEX(전체모델결과!$A$2:$I$910,MATCH(APC!$A36&amp;"_"&amp;APC!AE$3,전체모델결과!$A$2:$A$910,0),9)</f>
        <v>12939.659308817632</v>
      </c>
      <c r="AG36" s="3">
        <f>(W36-실제값!W36)^2</f>
        <v>11224739.436128559</v>
      </c>
      <c r="AH36" s="3">
        <f>(X36-실제값!X36)^2</f>
        <v>18673072.077031299</v>
      </c>
      <c r="AI36" s="3">
        <f>(Y36-실제값!Y36)^2</f>
        <v>9891047.7846639864</v>
      </c>
      <c r="AJ36" s="3">
        <f>(Z36-실제값!Z36)^2</f>
        <v>15506006.999362079</v>
      </c>
      <c r="AK36" s="3">
        <f>(AA36-실제값!AA36)^2</f>
        <v>69932525.70991151</v>
      </c>
      <c r="AL36" s="3">
        <f>(AB36-실제값!AB36)^2</f>
        <v>130039652.0851149</v>
      </c>
      <c r="AM36" s="3">
        <f>(AC36-실제값!AC36)^2</f>
        <v>133730647.4737556</v>
      </c>
      <c r="AN36" s="3">
        <f>(AD36-실제값!AD36)^2</f>
        <v>93608430.250185013</v>
      </c>
    </row>
    <row r="37" spans="1:40" x14ac:dyDescent="0.3">
      <c r="A37" s="1">
        <v>33</v>
      </c>
      <c r="B37" s="2">
        <v>23295.534652050093</v>
      </c>
      <c r="C37" s="2">
        <v>20297.241349828822</v>
      </c>
      <c r="D37" s="2">
        <v>17476.363070380954</v>
      </c>
      <c r="E37" s="2">
        <v>16485.589066691133</v>
      </c>
      <c r="F37" s="2">
        <v>15913.531630198522</v>
      </c>
      <c r="G37" s="2">
        <v>15586.293389632971</v>
      </c>
      <c r="H37" s="2">
        <v>16083.523949063705</v>
      </c>
      <c r="I37" s="2">
        <v>16270.835588945703</v>
      </c>
      <c r="J37" s="2">
        <v>15705.660768308242</v>
      </c>
      <c r="K37" s="2">
        <v>14800.380878946036</v>
      </c>
      <c r="L37" s="2">
        <v>14946.559215268173</v>
      </c>
      <c r="M37" s="2">
        <v>15336.051145370651</v>
      </c>
      <c r="N37" s="2">
        <v>15350.832829955727</v>
      </c>
      <c r="O37" s="2">
        <v>15558.495720424124</v>
      </c>
      <c r="P37" s="2">
        <v>14775.302680579445</v>
      </c>
      <c r="Q37" s="2">
        <v>15308.266362511285</v>
      </c>
      <c r="R37" s="2">
        <v>15504.416229235441</v>
      </c>
      <c r="S37" s="2">
        <v>15850.162668366946</v>
      </c>
      <c r="T37" s="2">
        <v>16121.824445230755</v>
      </c>
      <c r="U37" s="2">
        <v>15918.580839730372</v>
      </c>
      <c r="V37" s="2">
        <v>17787.984749626547</v>
      </c>
      <c r="W37" s="8">
        <f>INDEX(전체모델결과!$A$2:$I$910,MATCH(APC!$A37&amp;"_"&amp;APC!W$3,전체모델결과!$A$2:$A$910,0),9)</f>
        <v>16770.922067314572</v>
      </c>
      <c r="X37" s="8">
        <f>INDEX(전체모델결과!$A$2:$I$910,MATCH(APC!$A37&amp;"_"&amp;APC!X$3,전체모델결과!$A$2:$A$910,0),9)</f>
        <v>16359.39433273668</v>
      </c>
      <c r="Y37" s="8">
        <f>INDEX(전체모델결과!$A$2:$I$910,MATCH(APC!$A37&amp;"_"&amp;APC!Y$3,전체모델결과!$A$2:$A$910,0),9)</f>
        <v>16370.332721921921</v>
      </c>
      <c r="Z37" s="8">
        <f>INDEX(전체모델결과!$A$2:$I$910,MATCH(APC!$A37&amp;"_"&amp;APC!Z$3,전체모델결과!$A$2:$A$910,0),9)</f>
        <v>16264.164764183886</v>
      </c>
      <c r="AA37" s="8">
        <f>INDEX(전체모델결과!$A$2:$I$910,MATCH(APC!$A37&amp;"_"&amp;APC!AA$3,전체모델결과!$A$2:$A$910,0),9)</f>
        <v>15654.155921103507</v>
      </c>
      <c r="AB37" s="8">
        <f>INDEX(전체모델결과!$A$2:$I$910,MATCH(APC!$A37&amp;"_"&amp;APC!AB$3,전체모델결과!$A$2:$A$910,0),9)</f>
        <v>15700.301484828835</v>
      </c>
      <c r="AC37" s="8">
        <f>INDEX(전체모델결과!$A$2:$I$910,MATCH(APC!$A37&amp;"_"&amp;APC!AC$3,전체모델결과!$A$2:$A$910,0),9)</f>
        <v>15273.213192563766</v>
      </c>
      <c r="AD37" s="8">
        <f>INDEX(전체모델결과!$A$2:$I$910,MATCH(APC!$A37&amp;"_"&amp;APC!AD$3,전체모델결과!$A$2:$A$910,0),9)</f>
        <v>14728.419976088593</v>
      </c>
      <c r="AE37" s="8">
        <f>INDEX(전체모델결과!$A$2:$I$910,MATCH(APC!$A37&amp;"_"&amp;APC!AE$3,전체모델결과!$A$2:$A$910,0),9)</f>
        <v>13917.644126713554</v>
      </c>
      <c r="AG37" s="3">
        <f>(W37-실제값!W37)^2</f>
        <v>6668504.8266922366</v>
      </c>
      <c r="AH37" s="3">
        <f>(X37-실제값!X37)^2</f>
        <v>16721895.761350503</v>
      </c>
      <c r="AI37" s="3">
        <f>(Y37-실제값!Y37)^2</f>
        <v>10735755.512003852</v>
      </c>
      <c r="AJ37" s="3">
        <f>(Z37-실제값!Z37)^2</f>
        <v>11124865.539089745</v>
      </c>
      <c r="AK37" s="3">
        <f>(AA37-실제값!AA37)^2</f>
        <v>73412392.857178107</v>
      </c>
      <c r="AL37" s="3">
        <f>(AB37-실제값!AB37)^2</f>
        <v>116815202.48034669</v>
      </c>
      <c r="AM37" s="3">
        <f>(AC37-실제값!AC37)^2</f>
        <v>127986702.66128889</v>
      </c>
      <c r="AN37" s="3">
        <f>(AD37-실제값!AD37)^2</f>
        <v>101785978.91068213</v>
      </c>
    </row>
    <row r="38" spans="1:40" x14ac:dyDescent="0.3">
      <c r="A38" s="1">
        <v>34</v>
      </c>
      <c r="B38" s="2">
        <v>24793.069664310977</v>
      </c>
      <c r="C38" s="2">
        <v>21222.447035805413</v>
      </c>
      <c r="D38" s="2">
        <v>18607.861095563225</v>
      </c>
      <c r="E38" s="2">
        <v>17094.124272076449</v>
      </c>
      <c r="F38" s="2">
        <v>16897.237208791837</v>
      </c>
      <c r="G38" s="2">
        <v>16573.006878042055</v>
      </c>
      <c r="H38" s="2">
        <v>16677.951123061008</v>
      </c>
      <c r="I38" s="2">
        <v>16714.063821865402</v>
      </c>
      <c r="J38" s="2">
        <v>16465.711812513182</v>
      </c>
      <c r="K38" s="2">
        <v>15897.758047366369</v>
      </c>
      <c r="L38" s="2">
        <v>16129.950143727305</v>
      </c>
      <c r="M38" s="2">
        <v>16229.112599179716</v>
      </c>
      <c r="N38" s="2">
        <v>16135.710932327282</v>
      </c>
      <c r="O38" s="2">
        <v>15569.702408023773</v>
      </c>
      <c r="P38" s="2">
        <v>15899.715044412023</v>
      </c>
      <c r="Q38" s="2">
        <v>14886.576774963769</v>
      </c>
      <c r="R38" s="2">
        <v>15894.799351361031</v>
      </c>
      <c r="S38" s="2">
        <v>16118.378320171274</v>
      </c>
      <c r="T38" s="2">
        <v>16898.090787271001</v>
      </c>
      <c r="U38" s="2">
        <v>17474.688680106359</v>
      </c>
      <c r="V38" s="2">
        <v>18258.866302994884</v>
      </c>
      <c r="W38" s="8">
        <f>INDEX(전체모델결과!$A$2:$I$910,MATCH(APC!$A38&amp;"_"&amp;APC!W$3,전체모델결과!$A$2:$A$910,0),9)</f>
        <v>17269.28250202064</v>
      </c>
      <c r="X38" s="8">
        <f>INDEX(전체모델결과!$A$2:$I$910,MATCH(APC!$A38&amp;"_"&amp;APC!X$3,전체모델결과!$A$2:$A$910,0),9)</f>
        <v>17404.754956157685</v>
      </c>
      <c r="Y38" s="8">
        <f>INDEX(전체모델결과!$A$2:$I$910,MATCH(APC!$A38&amp;"_"&amp;APC!Y$3,전체모델결과!$A$2:$A$910,0),9)</f>
        <v>16977.674122483644</v>
      </c>
      <c r="Z38" s="8">
        <f>INDEX(전체모델결과!$A$2:$I$910,MATCH(APC!$A38&amp;"_"&amp;APC!Z$3,전체모델결과!$A$2:$A$910,0),9)</f>
        <v>16989.025912362584</v>
      </c>
      <c r="AA38" s="8">
        <f>INDEX(전체모델결과!$A$2:$I$910,MATCH(APC!$A38&amp;"_"&amp;APC!AA$3,전체모델결과!$A$2:$A$910,0),9)</f>
        <v>16878.845489294057</v>
      </c>
      <c r="AB38" s="8">
        <f>INDEX(전체모델결과!$A$2:$I$910,MATCH(APC!$A38&amp;"_"&amp;APC!AB$3,전체모델결과!$A$2:$A$910,0),9)</f>
        <v>16245.782238967742</v>
      </c>
      <c r="AC38" s="8">
        <f>INDEX(전체모델결과!$A$2:$I$910,MATCH(APC!$A38&amp;"_"&amp;APC!AC$3,전체모델결과!$A$2:$A$910,0),9)</f>
        <v>16293.671807932971</v>
      </c>
      <c r="AD38" s="8">
        <f>INDEX(전체모델결과!$A$2:$I$910,MATCH(APC!$A38&amp;"_"&amp;APC!AD$3,전체모델결과!$A$2:$A$910,0),9)</f>
        <v>15850.442327664601</v>
      </c>
      <c r="AE38" s="8">
        <f>INDEX(전체모델결과!$A$2:$I$910,MATCH(APC!$A38&amp;"_"&amp;APC!AE$3,전체모델결과!$A$2:$A$910,0),9)</f>
        <v>15285.059434793888</v>
      </c>
      <c r="AG38" s="3">
        <f>(W38-실제값!W38)^2</f>
        <v>9719051.0026720949</v>
      </c>
      <c r="AH38" s="3">
        <f>(X38-실제값!X38)^2</f>
        <v>13183643.084106466</v>
      </c>
      <c r="AI38" s="3">
        <f>(Y38-실제값!Y38)^2</f>
        <v>9434457.2328149043</v>
      </c>
      <c r="AJ38" s="3">
        <f>(Z38-실제값!Z38)^2</f>
        <v>16318364.00370943</v>
      </c>
      <c r="AK38" s="3">
        <f>(AA38-실제값!AA38)^2</f>
        <v>62273915.332613014</v>
      </c>
      <c r="AL38" s="3">
        <f>(AB38-실제값!AB38)^2</f>
        <v>111762315.58939193</v>
      </c>
      <c r="AM38" s="3">
        <f>(AC38-실제값!AC38)^2</f>
        <v>102547429.19529252</v>
      </c>
      <c r="AN38" s="3">
        <f>(AD38-실제값!AD38)^2</f>
        <v>84740607.936848134</v>
      </c>
    </row>
    <row r="39" spans="1:40" x14ac:dyDescent="0.3">
      <c r="A39" s="1">
        <v>35</v>
      </c>
      <c r="B39" s="2">
        <v>25382.188737172211</v>
      </c>
      <c r="C39" s="2">
        <v>21957.161514544008</v>
      </c>
      <c r="D39" s="2">
        <v>19571.410562280795</v>
      </c>
      <c r="E39" s="2">
        <v>18177.288842659593</v>
      </c>
      <c r="F39" s="2">
        <v>17936.77688576559</v>
      </c>
      <c r="G39" s="2">
        <v>17019.072830568046</v>
      </c>
      <c r="H39" s="2">
        <v>18072.431335393729</v>
      </c>
      <c r="I39" s="2">
        <v>17695.304924744192</v>
      </c>
      <c r="J39" s="2">
        <v>17556.765921627877</v>
      </c>
      <c r="K39" s="2">
        <v>17687.385150552996</v>
      </c>
      <c r="L39" s="2">
        <v>16722.054899577259</v>
      </c>
      <c r="M39" s="2">
        <v>17449.977129251172</v>
      </c>
      <c r="N39" s="2">
        <v>16306.317113142057</v>
      </c>
      <c r="O39" s="2">
        <v>15789.846792062033</v>
      </c>
      <c r="P39" s="2">
        <v>16628.363774613841</v>
      </c>
      <c r="Q39" s="2">
        <v>15740.936069008734</v>
      </c>
      <c r="R39" s="2">
        <v>15755.087772201272</v>
      </c>
      <c r="S39" s="2">
        <v>16627.783037336892</v>
      </c>
      <c r="T39" s="2">
        <v>16955.609017340572</v>
      </c>
      <c r="U39" s="2">
        <v>17788.395028902738</v>
      </c>
      <c r="V39" s="2">
        <v>19014.031634864892</v>
      </c>
      <c r="W39" s="8">
        <f>INDEX(전체모델결과!$A$2:$I$910,MATCH(APC!$A39&amp;"_"&amp;APC!W$3,전체모델결과!$A$2:$A$910,0),9)</f>
        <v>17871.960753407631</v>
      </c>
      <c r="X39" s="8">
        <f>INDEX(전체모델결과!$A$2:$I$910,MATCH(APC!$A39&amp;"_"&amp;APC!X$3,전체모델결과!$A$2:$A$910,0),9)</f>
        <v>17841.770883593821</v>
      </c>
      <c r="Y39" s="8">
        <f>INDEX(전체모델결과!$A$2:$I$910,MATCH(APC!$A39&amp;"_"&amp;APC!Y$3,전체모델결과!$A$2:$A$910,0),9)</f>
        <v>17981.734341106792</v>
      </c>
      <c r="Z39" s="8">
        <f>INDEX(전체모델결과!$A$2:$I$910,MATCH(APC!$A39&amp;"_"&amp;APC!Z$3,전체모델결과!$A$2:$A$910,0),9)</f>
        <v>17540.495489272911</v>
      </c>
      <c r="AA39" s="8">
        <f>INDEX(전체모델결과!$A$2:$I$910,MATCH(APC!$A39&amp;"_"&amp;APC!AA$3,전체모델결과!$A$2:$A$910,0),9)</f>
        <v>17552.223598655295</v>
      </c>
      <c r="AB39" s="8">
        <f>INDEX(전체모델결과!$A$2:$I$910,MATCH(APC!$A39&amp;"_"&amp;APC!AB$3,전체모델결과!$A$2:$A$910,0),9)</f>
        <v>17438.390620127306</v>
      </c>
      <c r="AC39" s="8">
        <f>INDEX(전체모델결과!$A$2:$I$910,MATCH(APC!$A39&amp;"_"&amp;APC!AC$3,전체모델결과!$A$2:$A$910,0),9)</f>
        <v>16784.340895373327</v>
      </c>
      <c r="AD39" s="8">
        <f>INDEX(전체모델결과!$A$2:$I$910,MATCH(APC!$A39&amp;"_"&amp;APC!AD$3,전체모델결과!$A$2:$A$910,0),9)</f>
        <v>16833.818035902583</v>
      </c>
      <c r="AE39" s="8">
        <f>INDEX(전체모델결과!$A$2:$I$910,MATCH(APC!$A39&amp;"_"&amp;APC!AE$3,전체모델결과!$A$2:$A$910,0),9)</f>
        <v>16375.895198930197</v>
      </c>
      <c r="AG39" s="3">
        <f>(W39-실제값!W39)^2</f>
        <v>7209134.6253140774</v>
      </c>
      <c r="AH39" s="3">
        <f>(X39-실제값!X39)^2</f>
        <v>13585435.355357613</v>
      </c>
      <c r="AI39" s="3">
        <f>(Y39-실제값!Y39)^2</f>
        <v>12227423.043940969</v>
      </c>
      <c r="AJ39" s="3">
        <f>(Z39-실제값!Z39)^2</f>
        <v>14989865.40695715</v>
      </c>
      <c r="AK39" s="3">
        <f>(AA39-실제값!AA39)^2</f>
        <v>63094241.070599839</v>
      </c>
      <c r="AL39" s="3">
        <f>(AB39-실제값!AB39)^2</f>
        <v>111734085.43096614</v>
      </c>
      <c r="AM39" s="3">
        <f>(AC39-실제값!AC39)^2</f>
        <v>98503326.056540802</v>
      </c>
      <c r="AN39" s="3">
        <f>(AD39-실제값!AD39)^2</f>
        <v>86791356.546748593</v>
      </c>
    </row>
    <row r="40" spans="1:40" x14ac:dyDescent="0.3">
      <c r="A40" s="1">
        <v>36</v>
      </c>
      <c r="B40" s="2">
        <v>27675.136865780085</v>
      </c>
      <c r="C40" s="2">
        <v>24572.703164879367</v>
      </c>
      <c r="D40" s="2">
        <v>20544.03381240712</v>
      </c>
      <c r="E40" s="2">
        <v>19540.611416517841</v>
      </c>
      <c r="F40" s="2">
        <v>18818.829122771982</v>
      </c>
      <c r="G40" s="2">
        <v>18909.258300577159</v>
      </c>
      <c r="H40" s="2">
        <v>18945.780457693072</v>
      </c>
      <c r="I40" s="2">
        <v>18347.595515346038</v>
      </c>
      <c r="J40" s="2">
        <v>18700.976911715217</v>
      </c>
      <c r="K40" s="2">
        <v>18034.00328473662</v>
      </c>
      <c r="L40" s="2">
        <v>17516.546800294302</v>
      </c>
      <c r="M40" s="2">
        <v>17719.909663477963</v>
      </c>
      <c r="N40" s="2">
        <v>17410.566318517271</v>
      </c>
      <c r="O40" s="2">
        <v>16649.667758402255</v>
      </c>
      <c r="P40" s="2">
        <v>16961.286810822188</v>
      </c>
      <c r="Q40" s="2">
        <v>16255.310175174211</v>
      </c>
      <c r="R40" s="2">
        <v>16370.680016027994</v>
      </c>
      <c r="S40" s="2">
        <v>17168.857523585812</v>
      </c>
      <c r="T40" s="2">
        <v>17430.83893519788</v>
      </c>
      <c r="U40" s="2">
        <v>18430.064814735932</v>
      </c>
      <c r="V40" s="2">
        <v>19488.445728823855</v>
      </c>
      <c r="W40" s="8">
        <f>INDEX(전체모델결과!$A$2:$I$910,MATCH(APC!$A40&amp;"_"&amp;APC!W$3,전체모델결과!$A$2:$A$910,0),9)</f>
        <v>19087.769196048372</v>
      </c>
      <c r="X40" s="8">
        <f>INDEX(전체모델결과!$A$2:$I$910,MATCH(APC!$A40&amp;"_"&amp;APC!X$3,전체모델결과!$A$2:$A$910,0),9)</f>
        <v>18638.78811763761</v>
      </c>
      <c r="Y40" s="8">
        <f>INDEX(전체모델결과!$A$2:$I$910,MATCH(APC!$A40&amp;"_"&amp;APC!Y$3,전체모델결과!$A$2:$A$910,0),9)</f>
        <v>18607.302899282276</v>
      </c>
      <c r="Z40" s="8">
        <f>INDEX(전체모델결과!$A$2:$I$910,MATCH(APC!$A40&amp;"_"&amp;APC!Z$3,전체모델결과!$A$2:$A$910,0),9)</f>
        <v>18753.271730838653</v>
      </c>
      <c r="AA40" s="8">
        <f>INDEX(전체모델결과!$A$2:$I$910,MATCH(APC!$A40&amp;"_"&amp;APC!AA$3,전체모델결과!$A$2:$A$910,0),9)</f>
        <v>18293.10076347386</v>
      </c>
      <c r="AB40" s="8">
        <f>INDEX(전체모델결과!$A$2:$I$910,MATCH(APC!$A40&amp;"_"&amp;APC!AB$3,전체모델결과!$A$2:$A$910,0),9)</f>
        <v>18305.332087658971</v>
      </c>
      <c r="AC40" s="8">
        <f>INDEX(전체모델결과!$A$2:$I$910,MATCH(APC!$A40&amp;"_"&amp;APC!AC$3,전체모델결과!$A$2:$A$910,0),9)</f>
        <v>18186.61490844973</v>
      </c>
      <c r="AD40" s="8">
        <f>INDEX(전체모델결과!$A$2:$I$910,MATCH(APC!$A40&amp;"_"&amp;APC!AD$3,전체모델결과!$A$2:$A$910,0),9)</f>
        <v>17504.502049861232</v>
      </c>
      <c r="AE40" s="8">
        <f>INDEX(전체모델결과!$A$2:$I$910,MATCH(APC!$A40&amp;"_"&amp;APC!AE$3,전체모델결과!$A$2:$A$910,0),9)</f>
        <v>17556.102092616209</v>
      </c>
      <c r="AG40" s="3">
        <f>(W40-실제값!W40)^2</f>
        <v>5902327.0080823544</v>
      </c>
      <c r="AH40" s="3">
        <f>(X40-실제값!X40)^2</f>
        <v>11888980.611560188</v>
      </c>
      <c r="AI40" s="3">
        <f>(Y40-실제값!Y40)^2</f>
        <v>9175663.0498871803</v>
      </c>
      <c r="AJ40" s="3">
        <f>(Z40-실제값!Z40)^2</f>
        <v>11745181.241637597</v>
      </c>
      <c r="AK40" s="3">
        <f>(AA40-실제값!AA40)^2</f>
        <v>61970885.715777062</v>
      </c>
      <c r="AL40" s="3">
        <f>(AB40-실제값!AB40)^2</f>
        <v>109219092.5347596</v>
      </c>
      <c r="AM40" s="3">
        <f>(AC40-실제값!AC40)^2</f>
        <v>107500754.07132649</v>
      </c>
      <c r="AN40" s="3">
        <f>(AD40-실제값!AD40)^2</f>
        <v>82628608.454357624</v>
      </c>
    </row>
    <row r="41" spans="1:40" x14ac:dyDescent="0.3">
      <c r="A41" s="1">
        <v>37</v>
      </c>
      <c r="B41" s="2">
        <v>28932.857613754277</v>
      </c>
      <c r="C41" s="2">
        <v>25671.594009421842</v>
      </c>
      <c r="D41" s="2">
        <v>22080.07905032648</v>
      </c>
      <c r="E41" s="2">
        <v>20901.20671418673</v>
      </c>
      <c r="F41" s="2">
        <v>20652.476606441753</v>
      </c>
      <c r="G41" s="2">
        <v>20391.138342771148</v>
      </c>
      <c r="H41" s="2">
        <v>21522.590696940129</v>
      </c>
      <c r="I41" s="2">
        <v>20227.296292733547</v>
      </c>
      <c r="J41" s="2">
        <v>19702.289366414876</v>
      </c>
      <c r="K41" s="2">
        <v>19372.714180949777</v>
      </c>
      <c r="L41" s="2">
        <v>19483.200187174851</v>
      </c>
      <c r="M41" s="2">
        <v>18992.498984504335</v>
      </c>
      <c r="N41" s="2">
        <v>19159.068962445821</v>
      </c>
      <c r="O41" s="2">
        <v>18661.272080929091</v>
      </c>
      <c r="P41" s="2">
        <v>17682.022046503269</v>
      </c>
      <c r="Q41" s="2">
        <v>17193.525337601728</v>
      </c>
      <c r="R41" s="2">
        <v>17419.925779494777</v>
      </c>
      <c r="S41" s="2">
        <v>17934.452312046909</v>
      </c>
      <c r="T41" s="2">
        <v>17650.840685610907</v>
      </c>
      <c r="U41" s="2">
        <v>18766.288470389976</v>
      </c>
      <c r="V41" s="2">
        <v>20200.296566743866</v>
      </c>
      <c r="W41" s="8">
        <f>INDEX(전체모델결과!$A$2:$I$910,MATCH(APC!$A41&amp;"_"&amp;APC!W$3,전체모델결과!$A$2:$A$910,0),9)</f>
        <v>20198.837681643068</v>
      </c>
      <c r="X41" s="8">
        <f>INDEX(전체모델결과!$A$2:$I$910,MATCH(APC!$A41&amp;"_"&amp;APC!X$3,전체모델결과!$A$2:$A$910,0),9)</f>
        <v>20200.563695503079</v>
      </c>
      <c r="Y41" s="8">
        <f>INDEX(전체모델결과!$A$2:$I$910,MATCH(APC!$A41&amp;"_"&amp;APC!Y$3,전체모델결과!$A$2:$A$910,0),9)</f>
        <v>19725.407548162915</v>
      </c>
      <c r="Z41" s="8">
        <f>INDEX(전체모델결과!$A$2:$I$910,MATCH(APC!$A41&amp;"_"&amp;APC!Z$3,전체모델결과!$A$2:$A$910,0),9)</f>
        <v>19692.086778599893</v>
      </c>
      <c r="AA41" s="8">
        <f>INDEX(전체모델결과!$A$2:$I$910,MATCH(APC!$A41&amp;"_"&amp;APC!AA$3,전체모델결과!$A$2:$A$910,0),9)</f>
        <v>19846.56542139611</v>
      </c>
      <c r="AB41" s="8">
        <f>INDEX(전체모델결과!$A$2:$I$910,MATCH(APC!$A41&amp;"_"&amp;APC!AB$3,전체모델결과!$A$2:$A$910,0),9)</f>
        <v>19359.567027733719</v>
      </c>
      <c r="AC41" s="8">
        <f>INDEX(전체모델결과!$A$2:$I$910,MATCH(APC!$A41&amp;"_"&amp;APC!AC$3,전체모델결과!$A$2:$A$910,0),9)</f>
        <v>19372.511423736411</v>
      </c>
      <c r="AD41" s="8">
        <f>INDEX(전체모델결과!$A$2:$I$910,MATCH(APC!$A41&amp;"_"&amp;APC!AD$3,전체모델결과!$A$2:$A$910,0),9)</f>
        <v>19246.87317257488</v>
      </c>
      <c r="AE41" s="8">
        <f>INDEX(전체모델결과!$A$2:$I$910,MATCH(APC!$A41&amp;"_"&amp;APC!AE$3,전체모델결과!$A$2:$A$910,0),9)</f>
        <v>18524.993936404553</v>
      </c>
      <c r="AG41" s="3">
        <f>(W41-실제값!W41)^2</f>
        <v>5210975.9719621297</v>
      </c>
      <c r="AH41" s="3">
        <f>(X41-실제값!X41)^2</f>
        <v>8784921.1075319853</v>
      </c>
      <c r="AI41" s="3">
        <f>(Y41-실제값!Y41)^2</f>
        <v>7263313.3099295609</v>
      </c>
      <c r="AJ41" s="3">
        <f>(Z41-실제값!Z41)^2</f>
        <v>13547188.705153776</v>
      </c>
      <c r="AK41" s="3">
        <f>(AA41-실제값!AA41)^2</f>
        <v>63394655.34864229</v>
      </c>
      <c r="AL41" s="3">
        <f>(AB41-실제값!AB41)^2</f>
        <v>91768499.754004925</v>
      </c>
      <c r="AM41" s="3">
        <f>(AC41-실제값!AC41)^2</f>
        <v>109291052.46930796</v>
      </c>
      <c r="AN41" s="3">
        <f>(AD41-실제값!AD41)^2</f>
        <v>78112303.585655108</v>
      </c>
    </row>
    <row r="42" spans="1:40" x14ac:dyDescent="0.3">
      <c r="A42" s="1">
        <v>38</v>
      </c>
      <c r="B42" s="2">
        <v>31935.568159071459</v>
      </c>
      <c r="C42" s="2">
        <v>27394.556316784649</v>
      </c>
      <c r="D42" s="2">
        <v>23994.459611737526</v>
      </c>
      <c r="E42" s="2">
        <v>22765.838984194444</v>
      </c>
      <c r="F42" s="2">
        <v>22712.82264755476</v>
      </c>
      <c r="G42" s="2">
        <v>22567.525703934334</v>
      </c>
      <c r="H42" s="2">
        <v>23058.164819083991</v>
      </c>
      <c r="I42" s="2">
        <v>22469.162436135666</v>
      </c>
      <c r="J42" s="2">
        <v>21356.835976589715</v>
      </c>
      <c r="K42" s="2">
        <v>20168.980474991564</v>
      </c>
      <c r="L42" s="2">
        <v>20623.755247257195</v>
      </c>
      <c r="M42" s="2">
        <v>20613.642214060208</v>
      </c>
      <c r="N42" s="2">
        <v>20503.021687384095</v>
      </c>
      <c r="O42" s="2">
        <v>19866.113115198412</v>
      </c>
      <c r="P42" s="2">
        <v>19070.768901905722</v>
      </c>
      <c r="Q42" s="2">
        <v>18129.748643204999</v>
      </c>
      <c r="R42" s="2">
        <v>18448.872061100003</v>
      </c>
      <c r="S42" s="2">
        <v>18329.9913326395</v>
      </c>
      <c r="T42" s="2">
        <v>18396.502799231301</v>
      </c>
      <c r="U42" s="2">
        <v>18691.042898785388</v>
      </c>
      <c r="V42" s="2">
        <v>20847.905880653398</v>
      </c>
      <c r="W42" s="8">
        <f>INDEX(전체모델결과!$A$2:$I$910,MATCH(APC!$A42&amp;"_"&amp;APC!W$3,전체모델결과!$A$2:$A$910,0),9)</f>
        <v>20897.630363909841</v>
      </c>
      <c r="X42" s="8">
        <f>INDEX(전체모델결과!$A$2:$I$910,MATCH(APC!$A42&amp;"_"&amp;APC!X$3,전체모델결과!$A$2:$A$910,0),9)</f>
        <v>21345.808559596946</v>
      </c>
      <c r="Y42" s="8">
        <f>INDEX(전체모델결과!$A$2:$I$910,MATCH(APC!$A42&amp;"_"&amp;APC!Y$3,전체모델결과!$A$2:$A$910,0),9)</f>
        <v>21347.632583434715</v>
      </c>
      <c r="Z42" s="8">
        <f>INDEX(전체모델결과!$A$2:$I$910,MATCH(APC!$A42&amp;"_"&amp;APC!Z$3,전체모델결과!$A$2:$A$910,0),9)</f>
        <v>20845.495167564673</v>
      </c>
      <c r="AA42" s="8">
        <f>INDEX(전체모델결과!$A$2:$I$910,MATCH(APC!$A42&amp;"_"&amp;APC!AA$3,전체모델결과!$A$2:$A$910,0),9)</f>
        <v>20810.282311292412</v>
      </c>
      <c r="AB42" s="8">
        <f>INDEX(전체모델결과!$A$2:$I$910,MATCH(APC!$A42&amp;"_"&amp;APC!AB$3,전체모델결과!$A$2:$A$910,0),9)</f>
        <v>20973.532869945637</v>
      </c>
      <c r="AC42" s="8">
        <f>INDEX(전체모델결과!$A$2:$I$910,MATCH(APC!$A42&amp;"_"&amp;APC!AC$3,전체모델결과!$A$2:$A$910,0),9)</f>
        <v>20458.880757591862</v>
      </c>
      <c r="AD42" s="8">
        <f>INDEX(전체모델결과!$A$2:$I$910,MATCH(APC!$A42&amp;"_"&amp;APC!AD$3,전체모델결과!$A$2:$A$910,0),9)</f>
        <v>20472.560188227842</v>
      </c>
      <c r="AE42" s="8">
        <f>INDEX(전체모델결과!$A$2:$I$910,MATCH(APC!$A42&amp;"_"&amp;APC!AE$3,전체모델결과!$A$2:$A$910,0),9)</f>
        <v>20339.787694120711</v>
      </c>
      <c r="AG42" s="3">
        <f>(W42-실제값!W42)^2</f>
        <v>4096071.8801746457</v>
      </c>
      <c r="AH42" s="3">
        <f>(X42-실제값!X42)^2</f>
        <v>5970318.2352685845</v>
      </c>
      <c r="AI42" s="3">
        <f>(Y42-실제값!Y42)^2</f>
        <v>7617274.8961378802</v>
      </c>
      <c r="AJ42" s="3">
        <f>(Z42-실제값!Z42)^2</f>
        <v>11669024.375998054</v>
      </c>
      <c r="AK42" s="3">
        <f>(AA42-실제값!AA42)^2</f>
        <v>51793191.811079808</v>
      </c>
      <c r="AL42" s="3">
        <f>(AB42-실제값!AB42)^2</f>
        <v>91412473.974490374</v>
      </c>
      <c r="AM42" s="3">
        <f>(AC42-실제값!AC42)^2</f>
        <v>78815273.571495578</v>
      </c>
      <c r="AN42" s="3">
        <f>(AD42-실제값!AD42)^2</f>
        <v>68464352.975652397</v>
      </c>
    </row>
    <row r="43" spans="1:40" x14ac:dyDescent="0.3">
      <c r="A43" s="1">
        <v>39</v>
      </c>
      <c r="B43" s="2">
        <v>32046.887871045776</v>
      </c>
      <c r="C43" s="2">
        <v>28389.594220592131</v>
      </c>
      <c r="D43" s="2">
        <v>24151.516453227166</v>
      </c>
      <c r="E43" s="2">
        <v>23989.316192716266</v>
      </c>
      <c r="F43" s="2">
        <v>23672.640360528232</v>
      </c>
      <c r="G43" s="2">
        <v>23530.23480327566</v>
      </c>
      <c r="H43" s="2">
        <v>24246.361911952015</v>
      </c>
      <c r="I43" s="2">
        <v>24049.610737430387</v>
      </c>
      <c r="J43" s="2">
        <v>23602.518150970493</v>
      </c>
      <c r="K43" s="2">
        <v>21915.31060372058</v>
      </c>
      <c r="L43" s="2">
        <v>21793.795518535055</v>
      </c>
      <c r="M43" s="2">
        <v>22022.643041667732</v>
      </c>
      <c r="N43" s="2">
        <v>21239.493043553241</v>
      </c>
      <c r="O43" s="2">
        <v>20567.437461808335</v>
      </c>
      <c r="P43" s="2">
        <v>20607.531908310313</v>
      </c>
      <c r="Q43" s="2">
        <v>19549.454355875714</v>
      </c>
      <c r="R43" s="2">
        <v>19697.909315851535</v>
      </c>
      <c r="S43" s="2">
        <v>19154.612154265003</v>
      </c>
      <c r="T43" s="2">
        <v>19687.203983833402</v>
      </c>
      <c r="U43" s="2">
        <v>20366.286531939386</v>
      </c>
      <c r="V43" s="2">
        <v>21236.55664961983</v>
      </c>
      <c r="W43" s="8">
        <f>INDEX(전체모델결과!$A$2:$I$910,MATCH(APC!$A43&amp;"_"&amp;APC!W$3,전체모델결과!$A$2:$A$910,0),9)</f>
        <v>21465.818082639787</v>
      </c>
      <c r="X43" s="8">
        <f>INDEX(전체모델결과!$A$2:$I$910,MATCH(APC!$A43&amp;"_"&amp;APC!X$3,전체모델결과!$A$2:$A$910,0),9)</f>
        <v>21724.26953942157</v>
      </c>
      <c r="Y43" s="8">
        <f>INDEX(전체모델결과!$A$2:$I$910,MATCH(APC!$A43&amp;"_"&amp;APC!Y$3,전체모델결과!$A$2:$A$910,0),9)</f>
        <v>22190.176140086332</v>
      </c>
      <c r="Z43" s="8">
        <f>INDEX(전체모델결과!$A$2:$I$910,MATCH(APC!$A43&amp;"_"&amp;APC!Z$3,전체모델결과!$A$2:$A$910,0),9)</f>
        <v>22192.072316102847</v>
      </c>
      <c r="AA43" s="8">
        <f>INDEX(전체모델결과!$A$2:$I$910,MATCH(APC!$A43&amp;"_"&amp;APC!AA$3,전체모델결과!$A$2:$A$910,0),9)</f>
        <v>21670.072052042851</v>
      </c>
      <c r="AB43" s="8">
        <f>INDEX(전체모델결과!$A$2:$I$910,MATCH(APC!$A43&amp;"_"&amp;APC!AB$3,전체모델결과!$A$2:$A$910,0),9)</f>
        <v>21633.466294950267</v>
      </c>
      <c r="AC43" s="8">
        <f>INDEX(전체모델결과!$A$2:$I$910,MATCH(APC!$A43&amp;"_"&amp;APC!AC$3,전체모델결과!$A$2:$A$910,0),9)</f>
        <v>21803.174490419584</v>
      </c>
      <c r="AD43" s="8">
        <f>INDEX(전체모델결과!$A$2:$I$910,MATCH(APC!$A43&amp;"_"&amp;APC!AD$3,전체모델결과!$A$2:$A$910,0),9)</f>
        <v>21268.164491050738</v>
      </c>
      <c r="AE43" s="8">
        <f>INDEX(전체모델결과!$A$2:$I$910,MATCH(APC!$A43&amp;"_"&amp;APC!AE$3,전체모델결과!$A$2:$A$910,0),9)</f>
        <v>21282.385033433129</v>
      </c>
      <c r="AG43" s="3">
        <f>(W43-실제값!W43)^2</f>
        <v>5739116.4894184163</v>
      </c>
      <c r="AH43" s="3">
        <f>(X43-실제값!X43)^2</f>
        <v>7827473.6600264348</v>
      </c>
      <c r="AI43" s="3">
        <f>(Y43-실제값!Y43)^2</f>
        <v>9410168.3904777616</v>
      </c>
      <c r="AJ43" s="3">
        <f>(Z43-실제값!Z43)^2</f>
        <v>9574329.690599855</v>
      </c>
      <c r="AK43" s="3">
        <f>(AA43-실제값!AA43)^2</f>
        <v>70918740.594838917</v>
      </c>
      <c r="AL43" s="3">
        <f>(AB43-실제값!AB43)^2</f>
        <v>107153967.34466407</v>
      </c>
      <c r="AM43" s="3">
        <f>(AC43-실제값!AC43)^2</f>
        <v>90971594.458742067</v>
      </c>
      <c r="AN43" s="3">
        <f>(AD43-실제값!AD43)^2</f>
        <v>76155825.332420766</v>
      </c>
    </row>
    <row r="44" spans="1:40" x14ac:dyDescent="0.3">
      <c r="A44" s="1">
        <v>40</v>
      </c>
      <c r="B44" s="2">
        <v>33349.652071036413</v>
      </c>
      <c r="C44" s="2">
        <v>30495.120211159276</v>
      </c>
      <c r="D44" s="2">
        <v>27246.891999656251</v>
      </c>
      <c r="E44" s="2">
        <v>25378.558131596725</v>
      </c>
      <c r="F44" s="2">
        <v>24864.623008491537</v>
      </c>
      <c r="G44" s="2">
        <v>25738.465904938272</v>
      </c>
      <c r="H44" s="2">
        <v>25806.225818227042</v>
      </c>
      <c r="I44" s="2">
        <v>26703.032612108585</v>
      </c>
      <c r="J44" s="2">
        <v>25487.663333874705</v>
      </c>
      <c r="K44" s="2">
        <v>24427.738921409556</v>
      </c>
      <c r="L44" s="2">
        <v>24294.105855480204</v>
      </c>
      <c r="M44" s="2">
        <v>23807.650279962618</v>
      </c>
      <c r="N44" s="2">
        <v>22943.962983050089</v>
      </c>
      <c r="O44" s="2">
        <v>21877.042932508881</v>
      </c>
      <c r="P44" s="2">
        <v>22466.22426560452</v>
      </c>
      <c r="Q44" s="2">
        <v>20662.600211647885</v>
      </c>
      <c r="R44" s="2">
        <v>21373.923157771755</v>
      </c>
      <c r="S44" s="2">
        <v>20872.81156692731</v>
      </c>
      <c r="T44" s="2">
        <v>20934.528288978589</v>
      </c>
      <c r="U44" s="2">
        <v>21293.076638846025</v>
      </c>
      <c r="V44" s="2">
        <v>22024.543197381045</v>
      </c>
      <c r="W44" s="8">
        <f>INDEX(전체모델결과!$A$2:$I$910,MATCH(APC!$A44&amp;"_"&amp;APC!W$3,전체모델결과!$A$2:$A$910,0),9)</f>
        <v>21993.969677974172</v>
      </c>
      <c r="X44" s="8">
        <f>INDEX(전체모델결과!$A$2:$I$910,MATCH(APC!$A44&amp;"_"&amp;APC!X$3,전체모델결과!$A$2:$A$910,0),9)</f>
        <v>22800.008384949473</v>
      </c>
      <c r="Y44" s="8">
        <f>INDEX(전체모델결과!$A$2:$I$910,MATCH(APC!$A44&amp;"_"&amp;APC!Y$3,전체모델결과!$A$2:$A$910,0),9)</f>
        <v>23074.523679872818</v>
      </c>
      <c r="Z44" s="8">
        <f>INDEX(전체모델결과!$A$2:$I$910,MATCH(APC!$A44&amp;"_"&amp;APC!Z$3,전체모델결과!$A$2:$A$910,0),9)</f>
        <v>23569.388322853782</v>
      </c>
      <c r="AA44" s="8">
        <f>INDEX(전체모델결과!$A$2:$I$910,MATCH(APC!$A44&amp;"_"&amp;APC!AA$3,전체모델결과!$A$2:$A$910,0),9)</f>
        <v>23571.402354134116</v>
      </c>
      <c r="AB44" s="8">
        <f>INDEX(전체모델결과!$A$2:$I$910,MATCH(APC!$A44&amp;"_"&amp;APC!AB$3,전체모델결과!$A$2:$A$910,0),9)</f>
        <v>23016.957592155093</v>
      </c>
      <c r="AC44" s="8">
        <f>INDEX(전체모델결과!$A$2:$I$910,MATCH(APC!$A44&amp;"_"&amp;APC!AC$3,전체모델결과!$A$2:$A$910,0),9)</f>
        <v>22978.076634278939</v>
      </c>
      <c r="AD44" s="8">
        <f>INDEX(전체모델결과!$A$2:$I$910,MATCH(APC!$A44&amp;"_"&amp;APC!AD$3,전체모델결과!$A$2:$A$910,0),9)</f>
        <v>23158.33290332953</v>
      </c>
      <c r="AE44" s="8">
        <f>INDEX(전체모델결과!$A$2:$I$910,MATCH(APC!$A44&amp;"_"&amp;APC!AE$3,전체모델결과!$A$2:$A$910,0),9)</f>
        <v>22590.069796622833</v>
      </c>
      <c r="AG44" s="3">
        <f>(W44-실제값!W44)^2</f>
        <v>2484142.4148532813</v>
      </c>
      <c r="AH44" s="3">
        <f>(X44-실제값!X44)^2</f>
        <v>10377932.582394291</v>
      </c>
      <c r="AI44" s="3">
        <f>(Y44-실제값!Y44)^2</f>
        <v>4955883.5927466489</v>
      </c>
      <c r="AJ44" s="3">
        <f>(Z44-실제값!Z44)^2</f>
        <v>17821994.050912794</v>
      </c>
      <c r="AK44" s="3">
        <f>(AA44-실제값!AA44)^2</f>
        <v>69508312.401585206</v>
      </c>
      <c r="AL44" s="3">
        <f>(AB44-실제값!AB44)^2</f>
        <v>101409759.11808413</v>
      </c>
      <c r="AM44" s="3">
        <f>(AC44-실제값!AC44)^2</f>
        <v>92838503.118073761</v>
      </c>
      <c r="AN44" s="3">
        <f>(AD44-실제값!AD44)^2</f>
        <v>69027266.078863829</v>
      </c>
    </row>
    <row r="45" spans="1:40" x14ac:dyDescent="0.3">
      <c r="A45" s="1">
        <v>41</v>
      </c>
      <c r="B45" s="2">
        <v>37223.987780284428</v>
      </c>
      <c r="C45" s="2">
        <v>33892.312535185956</v>
      </c>
      <c r="D45" s="2">
        <v>30347.420006017903</v>
      </c>
      <c r="E45" s="2">
        <v>28863.673237270676</v>
      </c>
      <c r="F45" s="2">
        <v>28421.763661439498</v>
      </c>
      <c r="G45" s="2">
        <v>28288.274384118478</v>
      </c>
      <c r="H45" s="2">
        <v>28274.984814963362</v>
      </c>
      <c r="I45" s="2">
        <v>27990.806184200395</v>
      </c>
      <c r="J45" s="2">
        <v>28134.833313864416</v>
      </c>
      <c r="K45" s="2">
        <v>26964.505420500293</v>
      </c>
      <c r="L45" s="2">
        <v>26428.469360822866</v>
      </c>
      <c r="M45" s="2">
        <v>25356.925423761262</v>
      </c>
      <c r="N45" s="2">
        <v>24634.880745422775</v>
      </c>
      <c r="O45" s="2">
        <v>24378.69341758926</v>
      </c>
      <c r="P45" s="2">
        <v>24478.004362005457</v>
      </c>
      <c r="Q45" s="2">
        <v>22800.053927378838</v>
      </c>
      <c r="R45" s="2">
        <v>22785.596842540068</v>
      </c>
      <c r="S45" s="2">
        <v>22582.257521186464</v>
      </c>
      <c r="T45" s="2">
        <v>21880.997539455257</v>
      </c>
      <c r="U45" s="2">
        <v>23325.560537101941</v>
      </c>
      <c r="V45" s="2">
        <v>23646.435052805569</v>
      </c>
      <c r="W45" s="8">
        <f>INDEX(전체모델결과!$A$2:$I$910,MATCH(APC!$A45&amp;"_"&amp;APC!W$3,전체모델결과!$A$2:$A$910,0),9)</f>
        <v>23639.634588146771</v>
      </c>
      <c r="X45" s="8">
        <f>INDEX(전체모델결과!$A$2:$I$910,MATCH(APC!$A45&amp;"_"&amp;APC!X$3,전체모델결과!$A$2:$A$910,0),9)</f>
        <v>23736.465846713094</v>
      </c>
      <c r="Y45" s="8">
        <f>INDEX(전체모델결과!$A$2:$I$910,MATCH(APC!$A45&amp;"_"&amp;APC!Y$3,전체모델결과!$A$2:$A$910,0),9)</f>
        <v>24606.363846909389</v>
      </c>
      <c r="Z45" s="8">
        <f>INDEX(전체모델결과!$A$2:$I$910,MATCH(APC!$A45&amp;"_"&amp;APC!Z$3,전체모델결과!$A$2:$A$910,0),9)</f>
        <v>24902.627914640361</v>
      </c>
      <c r="AA45" s="8">
        <f>INDEX(전체모델결과!$A$2:$I$910,MATCH(APC!$A45&amp;"_"&amp;APC!AA$3,전체모델결과!$A$2:$A$910,0),9)</f>
        <v>25436.698747184397</v>
      </c>
      <c r="AB45" s="8">
        <f>INDEX(전체모델결과!$A$2:$I$910,MATCH(APC!$A45&amp;"_"&amp;APC!AB$3,전체모델결과!$A$2:$A$910,0),9)</f>
        <v>25438.872342283383</v>
      </c>
      <c r="AC45" s="8">
        <f>INDEX(전체모델결과!$A$2:$I$910,MATCH(APC!$A45&amp;"_"&amp;APC!AC$3,전체모델결과!$A$2:$A$910,0),9)</f>
        <v>24840.501091013379</v>
      </c>
      <c r="AD45" s="8">
        <f>INDEX(전체모델결과!$A$2:$I$910,MATCH(APC!$A45&amp;"_"&amp;APC!AD$3,전체모델결과!$A$2:$A$910,0),9)</f>
        <v>24798.539746961942</v>
      </c>
      <c r="AE45" s="8">
        <f>INDEX(전체모델결과!$A$2:$I$910,MATCH(APC!$A45&amp;"_"&amp;APC!AE$3,전체모델결과!$A$2:$A$910,0),9)</f>
        <v>24993.077014977713</v>
      </c>
      <c r="AG45" s="3">
        <f>(W45-실제값!W45)^2</f>
        <v>2778381.7045023865</v>
      </c>
      <c r="AH45" s="3">
        <f>(X45-실제값!X45)^2</f>
        <v>4463811.2851405246</v>
      </c>
      <c r="AI45" s="3">
        <f>(Y45-실제값!Y45)^2</f>
        <v>4384170.5000927681</v>
      </c>
      <c r="AJ45" s="3">
        <f>(Z45-실제값!Z45)^2</f>
        <v>4658477.943589204</v>
      </c>
      <c r="AK45" s="3">
        <f>(AA45-실제값!AA45)^2</f>
        <v>50810263.189891838</v>
      </c>
      <c r="AL45" s="3">
        <f>(AB45-실제값!AB45)^2</f>
        <v>95505113.384653479</v>
      </c>
      <c r="AM45" s="3">
        <f>(AC45-실제값!AC45)^2</f>
        <v>89144208.461598441</v>
      </c>
      <c r="AN45" s="3">
        <f>(AD45-실제값!AD45)^2</f>
        <v>60597669.662517637</v>
      </c>
    </row>
    <row r="46" spans="1:40" x14ac:dyDescent="0.3">
      <c r="A46" s="1">
        <v>42</v>
      </c>
      <c r="B46" s="2">
        <v>39216.04443966096</v>
      </c>
      <c r="C46" s="2">
        <v>34575.506441756494</v>
      </c>
      <c r="D46" s="2">
        <v>31404.432391719391</v>
      </c>
      <c r="E46" s="2">
        <v>30870.298842364969</v>
      </c>
      <c r="F46" s="2">
        <v>30374.67038961763</v>
      </c>
      <c r="G46" s="2">
        <v>30045.242180528458</v>
      </c>
      <c r="H46" s="2">
        <v>29846.734124345763</v>
      </c>
      <c r="I46" s="2">
        <v>30523.70668974533</v>
      </c>
      <c r="J46" s="2">
        <v>30033.750062399722</v>
      </c>
      <c r="K46" s="2">
        <v>29584.979655305538</v>
      </c>
      <c r="L46" s="2">
        <v>29911.615044424103</v>
      </c>
      <c r="M46" s="2">
        <v>29009.369682705863</v>
      </c>
      <c r="N46" s="2">
        <v>26792.321807207685</v>
      </c>
      <c r="O46" s="2">
        <v>25853.997873688342</v>
      </c>
      <c r="P46" s="2">
        <v>26361.902373330682</v>
      </c>
      <c r="Q46" s="2">
        <v>25046.239670117928</v>
      </c>
      <c r="R46" s="2">
        <v>24935.303214486463</v>
      </c>
      <c r="S46" s="2">
        <v>24158.334186963126</v>
      </c>
      <c r="T46" s="2">
        <v>24624.534994592617</v>
      </c>
      <c r="U46" s="2">
        <v>23712.165546685716</v>
      </c>
      <c r="V46" s="2">
        <v>24933.31769504827</v>
      </c>
      <c r="W46" s="8">
        <f>INDEX(전체모델결과!$A$2:$I$910,MATCH(APC!$A46&amp;"_"&amp;APC!W$3,전체모델결과!$A$2:$A$910,0),9)</f>
        <v>24679.96125870851</v>
      </c>
      <c r="X46" s="8">
        <f>INDEX(전체모델결과!$A$2:$I$910,MATCH(APC!$A46&amp;"_"&amp;APC!X$3,전체모델결과!$A$2:$A$910,0),9)</f>
        <v>24996.593901642576</v>
      </c>
      <c r="Y46" s="8">
        <f>INDEX(전체모델결과!$A$2:$I$910,MATCH(APC!$A46&amp;"_"&amp;APC!Y$3,전체모델결과!$A$2:$A$910,0),9)</f>
        <v>25098.983455861002</v>
      </c>
      <c r="Z46" s="8">
        <f>INDEX(전체모델결과!$A$2:$I$910,MATCH(APC!$A46&amp;"_"&amp;APC!Z$3,전체모델결과!$A$2:$A$910,0),9)</f>
        <v>26018.815230995999</v>
      </c>
      <c r="AA46" s="8">
        <f>INDEX(전체모델결과!$A$2:$I$910,MATCH(APC!$A46&amp;"_"&amp;APC!AA$3,전체모델결과!$A$2:$A$910,0),9)</f>
        <v>26332.08541125647</v>
      </c>
      <c r="AB46" s="8">
        <f>INDEX(전체모델결과!$A$2:$I$910,MATCH(APC!$A46&amp;"_"&amp;APC!AB$3,전체모델결과!$A$2:$A$910,0),9)</f>
        <v>26896.812910153967</v>
      </c>
      <c r="AC46" s="8">
        <f>INDEX(전체모델결과!$A$2:$I$910,MATCH(APC!$A46&amp;"_"&amp;APC!AC$3,전체모델결과!$A$2:$A$910,0),9)</f>
        <v>26899.111273683797</v>
      </c>
      <c r="AD46" s="8">
        <f>INDEX(전체모델결과!$A$2:$I$910,MATCH(APC!$A46&amp;"_"&amp;APC!AD$3,전체모델결과!$A$2:$A$910,0),9)</f>
        <v>26266.392391560588</v>
      </c>
      <c r="AE46" s="8">
        <f>INDEX(전체모델결과!$A$2:$I$910,MATCH(APC!$A46&amp;"_"&amp;APC!AE$3,전체모델결과!$A$2:$A$910,0),9)</f>
        <v>26222.022387747271</v>
      </c>
      <c r="AG46" s="3">
        <f>(W46-실제값!W46)^2</f>
        <v>1209126.8248804531</v>
      </c>
      <c r="AH46" s="3">
        <f>(X46-실제값!X46)^2</f>
        <v>3711647.4557724129</v>
      </c>
      <c r="AI46" s="3">
        <f>(Y46-실제값!Y46)^2</f>
        <v>2423713.9454065552</v>
      </c>
      <c r="AJ46" s="3">
        <f>(Z46-실제값!Z46)^2</f>
        <v>9408892.5039679166</v>
      </c>
      <c r="AK46" s="3">
        <f>(AA46-실제값!AA46)^2</f>
        <v>42004510.342268929</v>
      </c>
      <c r="AL46" s="3">
        <f>(AB46-실제값!AB46)^2</f>
        <v>87192292.90804486</v>
      </c>
      <c r="AM46" s="3">
        <f>(AC46-실제값!AC46)^2</f>
        <v>74670744.015409291</v>
      </c>
      <c r="AN46" s="3">
        <f>(AD46-실제값!AD46)^2</f>
        <v>65937861.949827097</v>
      </c>
    </row>
    <row r="47" spans="1:40" x14ac:dyDescent="0.3">
      <c r="A47" s="1">
        <v>43</v>
      </c>
      <c r="B47" s="2">
        <v>41159.790091973089</v>
      </c>
      <c r="C47" s="2">
        <v>37565.424583949483</v>
      </c>
      <c r="D47" s="2">
        <v>34690.663821510541</v>
      </c>
      <c r="E47" s="2">
        <v>33940.519907851143</v>
      </c>
      <c r="F47" s="2">
        <v>34127.405009881746</v>
      </c>
      <c r="G47" s="2">
        <v>33891.901170420409</v>
      </c>
      <c r="H47" s="2">
        <v>33430.368314499174</v>
      </c>
      <c r="I47" s="2">
        <v>32989.356470035542</v>
      </c>
      <c r="J47" s="2">
        <v>33193.271188163344</v>
      </c>
      <c r="K47" s="2">
        <v>31225.018724952362</v>
      </c>
      <c r="L47" s="2">
        <v>31692.596937188035</v>
      </c>
      <c r="M47" s="2">
        <v>31558.875987975327</v>
      </c>
      <c r="N47" s="2">
        <v>30050.395452213543</v>
      </c>
      <c r="O47" s="2">
        <v>28244.114945417918</v>
      </c>
      <c r="P47" s="2">
        <v>27290.783343902294</v>
      </c>
      <c r="Q47" s="2">
        <v>26138.258705086722</v>
      </c>
      <c r="R47" s="2">
        <v>26926.779651458986</v>
      </c>
      <c r="S47" s="2">
        <v>26346.158507597855</v>
      </c>
      <c r="T47" s="2">
        <v>26359.522398356174</v>
      </c>
      <c r="U47" s="2">
        <v>25805.39156277286</v>
      </c>
      <c r="V47" s="2">
        <v>25924.918408496796</v>
      </c>
      <c r="W47" s="8">
        <f>INDEX(전체모델결과!$A$2:$I$910,MATCH(APC!$A47&amp;"_"&amp;APC!W$3,전체모델결과!$A$2:$A$910,0),9)</f>
        <v>26207.895257048698</v>
      </c>
      <c r="X47" s="8">
        <f>INDEX(전체모델결과!$A$2:$I$910,MATCH(APC!$A47&amp;"_"&amp;APC!X$3,전체모델결과!$A$2:$A$910,0),9)</f>
        <v>26363.053306427377</v>
      </c>
      <c r="Y47" s="8">
        <f>INDEX(전체모델결과!$A$2:$I$910,MATCH(APC!$A47&amp;"_"&amp;APC!Y$3,전체모델결과!$A$2:$A$910,0),9)</f>
        <v>26701.279252437715</v>
      </c>
      <c r="Z47" s="8">
        <f>INDEX(전체모델결과!$A$2:$I$910,MATCH(APC!$A47&amp;"_"&amp;APC!Z$3,전체모델결과!$A$2:$A$910,0),9)</f>
        <v>26810.651436923177</v>
      </c>
      <c r="AA47" s="8">
        <f>INDEX(전체모델결과!$A$2:$I$910,MATCH(APC!$A47&amp;"_"&amp;APC!AA$3,전체모델결과!$A$2:$A$910,0),9)</f>
        <v>27793.212708662355</v>
      </c>
      <c r="AB47" s="8">
        <f>INDEX(전체모델결과!$A$2:$I$910,MATCH(APC!$A47&amp;"_"&amp;APC!AB$3,전체모델결과!$A$2:$A$910,0),9)</f>
        <v>28127.846883122667</v>
      </c>
      <c r="AC47" s="8">
        <f>INDEX(전체모델결과!$A$2:$I$910,MATCH(APC!$A47&amp;"_"&amp;APC!AC$3,전체모델결과!$A$2:$A$910,0),9)</f>
        <v>28731.086936904627</v>
      </c>
      <c r="AD47" s="8">
        <f>INDEX(전체모델결과!$A$2:$I$910,MATCH(APC!$A47&amp;"_"&amp;APC!AD$3,전체모델결과!$A$2:$A$910,0),9)</f>
        <v>28733.542041255081</v>
      </c>
      <c r="AE47" s="8">
        <f>INDEX(전체모델결과!$A$2:$I$910,MATCH(APC!$A47&amp;"_"&amp;APC!AE$3,전체모델결과!$A$2:$A$910,0),9)</f>
        <v>28057.673815914481</v>
      </c>
      <c r="AG47" s="3">
        <f>(W47-실제값!W47)^2</f>
        <v>6918087.8723058328</v>
      </c>
      <c r="AH47" s="3">
        <f>(X47-실제값!X47)^2</f>
        <v>4326899.469390085</v>
      </c>
      <c r="AI47" s="3">
        <f>(Y47-실제값!Y47)^2</f>
        <v>2400090.18704098</v>
      </c>
      <c r="AJ47" s="3">
        <f>(Z47-실제값!Z47)^2</f>
        <v>3217400.9984197947</v>
      </c>
      <c r="AK47" s="3">
        <f>(AA47-실제값!AA47)^2</f>
        <v>46662099.130703799</v>
      </c>
      <c r="AL47" s="3">
        <f>(AB47-실제값!AB47)^2</f>
        <v>87706062.058409557</v>
      </c>
      <c r="AM47" s="3">
        <f>(AC47-실제값!AC47)^2</f>
        <v>66958500.354454279</v>
      </c>
      <c r="AN47" s="3">
        <f>(AD47-실제값!AD47)^2</f>
        <v>66252957.421116874</v>
      </c>
    </row>
    <row r="48" spans="1:40" x14ac:dyDescent="0.3">
      <c r="A48" s="1">
        <v>44</v>
      </c>
      <c r="B48" s="2">
        <v>41604.609824497704</v>
      </c>
      <c r="C48" s="2">
        <v>39572.105004873629</v>
      </c>
      <c r="D48" s="2">
        <v>35906.344757771709</v>
      </c>
      <c r="E48" s="2">
        <v>36970.257409908605</v>
      </c>
      <c r="F48" s="2">
        <v>36392.533786788932</v>
      </c>
      <c r="G48" s="2">
        <v>36297.905654270726</v>
      </c>
      <c r="H48" s="2">
        <v>36287.286218733738</v>
      </c>
      <c r="I48" s="2">
        <v>36318.436525366385</v>
      </c>
      <c r="J48" s="2">
        <v>36092.7706882083</v>
      </c>
      <c r="K48" s="2">
        <v>33889.285945120675</v>
      </c>
      <c r="L48" s="2">
        <v>34834.517654502059</v>
      </c>
      <c r="M48" s="2">
        <v>33558.705334706377</v>
      </c>
      <c r="N48" s="2">
        <v>33718.509309746471</v>
      </c>
      <c r="O48" s="2">
        <v>32261.991729627498</v>
      </c>
      <c r="P48" s="2">
        <v>30924.548110267046</v>
      </c>
      <c r="Q48" s="2">
        <v>29252.959368344633</v>
      </c>
      <c r="R48" s="2">
        <v>28284.215119163335</v>
      </c>
      <c r="S48" s="2">
        <v>28531.106951323665</v>
      </c>
      <c r="T48" s="2">
        <v>28813.834812296416</v>
      </c>
      <c r="U48" s="2">
        <v>28101.930935332704</v>
      </c>
      <c r="V48" s="2">
        <v>29270.728884635195</v>
      </c>
      <c r="W48" s="8">
        <f>INDEX(전체모델결과!$A$2:$I$910,MATCH(APC!$A48&amp;"_"&amp;APC!W$3,전체모델결과!$A$2:$A$910,0),9)</f>
        <v>27699.675232234509</v>
      </c>
      <c r="X48" s="8">
        <f>INDEX(전체모델결과!$A$2:$I$910,MATCH(APC!$A48&amp;"_"&amp;APC!X$3,전체모델결과!$A$2:$A$910,0),9)</f>
        <v>27998.512663959642</v>
      </c>
      <c r="Y48" s="8">
        <f>INDEX(전체모델결과!$A$2:$I$910,MATCH(APC!$A48&amp;"_"&amp;APC!Y$3,전체모델결과!$A$2:$A$910,0),9)</f>
        <v>28164.271667795521</v>
      </c>
      <c r="Z48" s="8">
        <f>INDEX(전체모델결과!$A$2:$I$910,MATCH(APC!$A48&amp;"_"&amp;APC!Z$3,전체모델결과!$A$2:$A$910,0),9)</f>
        <v>28525.606423592184</v>
      </c>
      <c r="AA48" s="8">
        <f>INDEX(전체모델결과!$A$2:$I$910,MATCH(APC!$A48&amp;"_"&amp;APC!AA$3,전체모델결과!$A$2:$A$910,0),9)</f>
        <v>28642.451308019838</v>
      </c>
      <c r="AB48" s="8">
        <f>INDEX(전체모델결과!$A$2:$I$910,MATCH(APC!$A48&amp;"_"&amp;APC!AB$3,전체모델결과!$A$2:$A$910,0),9)</f>
        <v>29692.144690112626</v>
      </c>
      <c r="AC48" s="8">
        <f>INDEX(전체모델결과!$A$2:$I$910,MATCH(APC!$A48&amp;"_"&amp;APC!AC$3,전체모델결과!$A$2:$A$910,0),9)</f>
        <v>30049.642271643927</v>
      </c>
      <c r="AD48" s="8">
        <f>INDEX(전체모델결과!$A$2:$I$910,MATCH(APC!$A48&amp;"_"&amp;APC!AD$3,전체모델결과!$A$2:$A$910,0),9)</f>
        <v>30694.097849612561</v>
      </c>
      <c r="AE48" s="8">
        <f>INDEX(전체모델결과!$A$2:$I$910,MATCH(APC!$A48&amp;"_"&amp;APC!AE$3,전체모델결과!$A$2:$A$910,0),9)</f>
        <v>30696.720695498218</v>
      </c>
      <c r="AG48" s="3">
        <f>(W48-실제값!W48)^2</f>
        <v>4845035.6338240234</v>
      </c>
      <c r="AH48" s="3">
        <f>(X48-실제값!X48)^2</f>
        <v>2860370.924327455</v>
      </c>
      <c r="AI48" s="3">
        <f>(Y48-실제값!Y48)^2</f>
        <v>7619508.3280419586</v>
      </c>
      <c r="AJ48" s="3">
        <f>(Z48-실제값!Z48)^2</f>
        <v>5072222.4724332262</v>
      </c>
      <c r="AK48" s="3">
        <f>(AA48-실제값!AA48)^2</f>
        <v>38781079.105563611</v>
      </c>
      <c r="AL48" s="3">
        <f>(AB48-실제값!AB48)^2</f>
        <v>88804949.240603253</v>
      </c>
      <c r="AM48" s="3">
        <f>(AC48-실제값!AC48)^2</f>
        <v>84212984.505210057</v>
      </c>
      <c r="AN48" s="3">
        <f>(AD48-실제값!AD48)^2</f>
        <v>63307807.401782468</v>
      </c>
    </row>
    <row r="49" spans="1:40" x14ac:dyDescent="0.3">
      <c r="A49" s="1">
        <v>45</v>
      </c>
      <c r="B49" s="2">
        <v>44044.978873547727</v>
      </c>
      <c r="C49" s="2">
        <v>42409.475024800864</v>
      </c>
      <c r="D49" s="2">
        <v>39534.507874800191</v>
      </c>
      <c r="E49" s="2">
        <v>38407.683416375701</v>
      </c>
      <c r="F49" s="2">
        <v>38011.910609597799</v>
      </c>
      <c r="G49" s="2">
        <v>38477.305619676496</v>
      </c>
      <c r="H49" s="2">
        <v>38841.980131799311</v>
      </c>
      <c r="I49" s="2">
        <v>39050.33125894823</v>
      </c>
      <c r="J49" s="2">
        <v>38364.04077524168</v>
      </c>
      <c r="K49" s="2">
        <v>38137.822127750951</v>
      </c>
      <c r="L49" s="2">
        <v>38049.234744287467</v>
      </c>
      <c r="M49" s="2">
        <v>36340.374921323499</v>
      </c>
      <c r="N49" s="2">
        <v>36281.974129714799</v>
      </c>
      <c r="O49" s="2">
        <v>34993.914968100165</v>
      </c>
      <c r="P49" s="2">
        <v>34362.97457849807</v>
      </c>
      <c r="Q49" s="2">
        <v>32364.613681650553</v>
      </c>
      <c r="R49" s="2">
        <v>31550.83782669744</v>
      </c>
      <c r="S49" s="2">
        <v>30582.426215361196</v>
      </c>
      <c r="T49" s="2">
        <v>30778.971188677489</v>
      </c>
      <c r="U49" s="2">
        <v>31264.413304706915</v>
      </c>
      <c r="V49" s="2">
        <v>31361.700748783602</v>
      </c>
      <c r="W49" s="8">
        <f>INDEX(전체모델결과!$A$2:$I$910,MATCH(APC!$A49&amp;"_"&amp;APC!W$3,전체모델결과!$A$2:$A$910,0),9)</f>
        <v>30520.89342121244</v>
      </c>
      <c r="X49" s="8">
        <f>INDEX(전체모델결과!$A$2:$I$910,MATCH(APC!$A49&amp;"_"&amp;APC!X$3,전체모델결과!$A$2:$A$910,0),9)</f>
        <v>29555.540801976505</v>
      </c>
      <c r="Y49" s="8">
        <f>INDEX(전체모델결과!$A$2:$I$910,MATCH(APC!$A49&amp;"_"&amp;APC!Y$3,전체모델결과!$A$2:$A$910,0),9)</f>
        <v>29874.400204928312</v>
      </c>
      <c r="Z49" s="8">
        <f>INDEX(전체모델결과!$A$2:$I$910,MATCH(APC!$A49&amp;"_"&amp;APC!Z$3,전체모델결과!$A$2:$A$910,0),9)</f>
        <v>30051.264986197126</v>
      </c>
      <c r="AA49" s="8">
        <f>INDEX(전체모델결과!$A$2:$I$910,MATCH(APC!$A49&amp;"_"&amp;APC!AA$3,전체모델결과!$A$2:$A$910,0),9)</f>
        <v>30436.809005344807</v>
      </c>
      <c r="AB49" s="8">
        <f>INDEX(전체모델결과!$A$2:$I$910,MATCH(APC!$A49&amp;"_"&amp;APC!AB$3,전체모델결과!$A$2:$A$910,0),9)</f>
        <v>30561.482443580077</v>
      </c>
      <c r="AC49" s="8">
        <f>INDEX(전체모델결과!$A$2:$I$910,MATCH(APC!$A49&amp;"_"&amp;APC!AC$3,전체모델결과!$A$2:$A$910,0),9)</f>
        <v>31681.504802105952</v>
      </c>
      <c r="AD49" s="8">
        <f>INDEX(전체모델결과!$A$2:$I$910,MATCH(APC!$A49&amp;"_"&amp;APC!AD$3,전체모델결과!$A$2:$A$910,0),9)</f>
        <v>32062.954558067755</v>
      </c>
      <c r="AE49" s="8">
        <f>INDEX(전체모델결과!$A$2:$I$910,MATCH(APC!$A49&amp;"_"&amp;APC!AE$3,전체모델결과!$A$2:$A$910,0),9)</f>
        <v>32750.588364963332</v>
      </c>
      <c r="AG49" s="3">
        <f>(W49-실제값!W49)^2</f>
        <v>2850093.861905002</v>
      </c>
      <c r="AH49" s="3">
        <f>(X49-실제값!X49)^2</f>
        <v>12432865.358271141</v>
      </c>
      <c r="AI49" s="3">
        <f>(Y49-실제값!Y49)^2</f>
        <v>8787484.489686979</v>
      </c>
      <c r="AJ49" s="3">
        <f>(Z49-실제값!Z49)^2</f>
        <v>8518108.1742676105</v>
      </c>
      <c r="AK49" s="3">
        <f>(AA49-실제값!AA49)^2</f>
        <v>52191767.314421885</v>
      </c>
      <c r="AL49" s="3">
        <f>(AB49-실제값!AB49)^2</f>
        <v>79090581.125580162</v>
      </c>
      <c r="AM49" s="3">
        <f>(AC49-실제값!AC49)^2</f>
        <v>78059017.548995286</v>
      </c>
      <c r="AN49" s="3">
        <f>(AD49-실제값!AD49)^2</f>
        <v>63468979.464974783</v>
      </c>
    </row>
    <row r="50" spans="1:40" x14ac:dyDescent="0.3">
      <c r="A50" s="1">
        <v>46</v>
      </c>
      <c r="B50" s="2">
        <v>47058.371519513254</v>
      </c>
      <c r="C50" s="2">
        <v>45159.540138030614</v>
      </c>
      <c r="D50" s="2">
        <v>42619.787945644312</v>
      </c>
      <c r="E50" s="2">
        <v>42520.296068489115</v>
      </c>
      <c r="F50" s="2">
        <v>43205.255204607034</v>
      </c>
      <c r="G50" s="2">
        <v>42825.612366703717</v>
      </c>
      <c r="H50" s="2">
        <v>42232.799755465152</v>
      </c>
      <c r="I50" s="2">
        <v>42853.420440046801</v>
      </c>
      <c r="J50" s="2">
        <v>43470.296575682944</v>
      </c>
      <c r="K50" s="2">
        <v>41034.613412694263</v>
      </c>
      <c r="L50" s="2">
        <v>40848.065192891067</v>
      </c>
      <c r="M50" s="2">
        <v>39613.61274345417</v>
      </c>
      <c r="N50" s="2">
        <v>39126.989447891639</v>
      </c>
      <c r="O50" s="2">
        <v>38326.795182917151</v>
      </c>
      <c r="P50" s="2">
        <v>37649.086680957902</v>
      </c>
      <c r="Q50" s="2">
        <v>36443.091766427882</v>
      </c>
      <c r="R50" s="2">
        <v>34334.339546359668</v>
      </c>
      <c r="S50" s="2">
        <v>33671.880227795402</v>
      </c>
      <c r="T50" s="2">
        <v>34805.526544320877</v>
      </c>
      <c r="U50" s="2">
        <v>34032.954960680785</v>
      </c>
      <c r="V50" s="2">
        <v>35082.288567923635</v>
      </c>
      <c r="W50" s="8">
        <f>INDEX(전체모델결과!$A$2:$I$910,MATCH(APC!$A50&amp;"_"&amp;APC!W$3,전체모델결과!$A$2:$A$910,0),9)</f>
        <v>33286.457072923811</v>
      </c>
      <c r="X50" s="8">
        <f>INDEX(전체모델결과!$A$2:$I$910,MATCH(APC!$A50&amp;"_"&amp;APC!X$3,전체모델결과!$A$2:$A$910,0),9)</f>
        <v>33093.512866110999</v>
      </c>
      <c r="Y50" s="8">
        <f>INDEX(전체모델결과!$A$2:$I$910,MATCH(APC!$A50&amp;"_"&amp;APC!Y$3,전체모델결과!$A$2:$A$910,0),9)</f>
        <v>32046.790252715426</v>
      </c>
      <c r="Z50" s="8">
        <f>INDEX(전체모델결과!$A$2:$I$910,MATCH(APC!$A50&amp;"_"&amp;APC!Z$3,전체모델결과!$A$2:$A$910,0),9)</f>
        <v>32392.526454091891</v>
      </c>
      <c r="AA50" s="8">
        <f>INDEX(전체모델결과!$A$2:$I$910,MATCH(APC!$A50&amp;"_"&amp;APC!AA$3,전체모델결과!$A$2:$A$910,0),9)</f>
        <v>32584.299245068392</v>
      </c>
      <c r="AB50" s="8">
        <f>INDEX(전체모델결과!$A$2:$I$910,MATCH(APC!$A50&amp;"_"&amp;APC!AB$3,전체모델결과!$A$2:$A$910,0),9)</f>
        <v>33002.340938082772</v>
      </c>
      <c r="AC50" s="8">
        <f>INDEX(전체모델결과!$A$2:$I$910,MATCH(APC!$A50&amp;"_"&amp;APC!AC$3,전체모델결과!$A$2:$A$910,0),9)</f>
        <v>33137.523154912429</v>
      </c>
      <c r="AD50" s="8">
        <f>INDEX(전체모델결과!$A$2:$I$910,MATCH(APC!$A50&amp;"_"&amp;APC!AD$3,전체모델결과!$A$2:$A$910,0),9)</f>
        <v>34351.952687517391</v>
      </c>
      <c r="AE50" s="8">
        <f>INDEX(전체모델결과!$A$2:$I$910,MATCH(APC!$A50&amp;"_"&amp;APC!AE$3,전체모델결과!$A$2:$A$910,0),9)</f>
        <v>34765.555010112657</v>
      </c>
      <c r="AG50" s="3">
        <f>(W50-실제값!W50)^2</f>
        <v>4956027.3584442129</v>
      </c>
      <c r="AH50" s="3">
        <f>(X50-실제값!X50)^2</f>
        <v>7054334.9460128322</v>
      </c>
      <c r="AI50" s="3">
        <f>(Y50-실제값!Y50)^2</f>
        <v>10620601.855888395</v>
      </c>
      <c r="AJ50" s="3">
        <f>(Z50-실제값!Z50)^2</f>
        <v>8456931.6697712392</v>
      </c>
      <c r="AK50" s="3">
        <f>(AA50-실제값!AA50)^2</f>
        <v>50262229.813451111</v>
      </c>
      <c r="AL50" s="3">
        <f>(AB50-실제값!AB50)^2</f>
        <v>99654920.165489063</v>
      </c>
      <c r="AM50" s="3">
        <f>(AC50-실제값!AC50)^2</f>
        <v>60704624.481079541</v>
      </c>
      <c r="AN50" s="3">
        <f>(AD50-실제값!AD50)^2</f>
        <v>49492945.191337287</v>
      </c>
    </row>
    <row r="51" spans="1:40" x14ac:dyDescent="0.3">
      <c r="A51" s="1">
        <v>47</v>
      </c>
      <c r="B51" s="2">
        <v>48081.796376992606</v>
      </c>
      <c r="C51" s="2">
        <v>48307.517198042333</v>
      </c>
      <c r="D51" s="2">
        <v>45102.153699250019</v>
      </c>
      <c r="E51" s="2">
        <v>45010.730796804593</v>
      </c>
      <c r="F51" s="2">
        <v>45755.699126818508</v>
      </c>
      <c r="G51" s="2">
        <v>46077.310087036654</v>
      </c>
      <c r="H51" s="2">
        <v>46906.991212923509</v>
      </c>
      <c r="I51" s="2">
        <v>45620.764463596694</v>
      </c>
      <c r="J51" s="2">
        <v>46213.520282370133</v>
      </c>
      <c r="K51" s="2">
        <v>45910.66349545827</v>
      </c>
      <c r="L51" s="2">
        <v>44052.866420653481</v>
      </c>
      <c r="M51" s="2">
        <v>43797.875673716924</v>
      </c>
      <c r="N51" s="2">
        <v>41708.866539933086</v>
      </c>
      <c r="O51" s="2">
        <v>41573.746598271326</v>
      </c>
      <c r="P51" s="2">
        <v>41065.093294101316</v>
      </c>
      <c r="Q51" s="2">
        <v>40013.750114216738</v>
      </c>
      <c r="R51" s="2">
        <v>39788.921162603801</v>
      </c>
      <c r="S51" s="2">
        <v>37647.493055470783</v>
      </c>
      <c r="T51" s="2">
        <v>37481.647787914582</v>
      </c>
      <c r="U51" s="2">
        <v>37519.772894367234</v>
      </c>
      <c r="V51" s="2">
        <v>36821.366262491043</v>
      </c>
      <c r="W51" s="8">
        <f>INDEX(전체모델결과!$A$2:$I$910,MATCH(APC!$A51&amp;"_"&amp;APC!W$3,전체모델결과!$A$2:$A$910,0),9)</f>
        <v>36524.000526602453</v>
      </c>
      <c r="X51" s="8">
        <f>INDEX(전체모델결과!$A$2:$I$910,MATCH(APC!$A51&amp;"_"&amp;APC!X$3,전체모델결과!$A$2:$A$910,0),9)</f>
        <v>35654.316090425767</v>
      </c>
      <c r="Y51" s="8">
        <f>INDEX(전체모델결과!$A$2:$I$910,MATCH(APC!$A51&amp;"_"&amp;APC!Y$3,전체모델결과!$A$2:$A$910,0),9)</f>
        <v>35447.646641573032</v>
      </c>
      <c r="Z51" s="8">
        <f>INDEX(전체모델결과!$A$2:$I$910,MATCH(APC!$A51&amp;"_"&amp;APC!Z$3,전체모델결과!$A$2:$A$910,0),9)</f>
        <v>34326.464569379488</v>
      </c>
      <c r="AA51" s="8">
        <f>INDEX(전체모델결과!$A$2:$I$910,MATCH(APC!$A51&amp;"_"&amp;APC!AA$3,전체모델결과!$A$2:$A$910,0),9)</f>
        <v>34696.794994776654</v>
      </c>
      <c r="AB51" s="8">
        <f>INDEX(전체모델결과!$A$2:$I$910,MATCH(APC!$A51&amp;"_"&amp;APC!AB$3,전체모델결과!$A$2:$A$910,0),9)</f>
        <v>34902.209698181076</v>
      </c>
      <c r="AC51" s="8">
        <f>INDEX(전체모델결과!$A$2:$I$910,MATCH(APC!$A51&amp;"_"&amp;APC!AC$3,전체모델결과!$A$2:$A$910,0),9)</f>
        <v>35349.989124782631</v>
      </c>
      <c r="AD51" s="8">
        <f>INDEX(전체모델결과!$A$2:$I$910,MATCH(APC!$A51&amp;"_"&amp;APC!AD$3,전체모델결과!$A$2:$A$910,0),9)</f>
        <v>35494.787637826266</v>
      </c>
      <c r="AE51" s="8">
        <f>INDEX(전체모델결과!$A$2:$I$910,MATCH(APC!$A51&amp;"_"&amp;APC!AE$3,전체모델결과!$A$2:$A$910,0),9)</f>
        <v>36795.606596425059</v>
      </c>
      <c r="AG51" s="3">
        <f>(W51-실제값!W51)^2</f>
        <v>3660352.4513596981</v>
      </c>
      <c r="AH51" s="3">
        <f>(X51-실제값!X51)^2</f>
        <v>13620371.329863647</v>
      </c>
      <c r="AI51" s="3">
        <f>(Y51-실제값!Y51)^2</f>
        <v>7166541.2636493593</v>
      </c>
      <c r="AJ51" s="3">
        <f>(Z51-실제값!Z51)^2</f>
        <v>11898137.348892232</v>
      </c>
      <c r="AK51" s="3">
        <f>(AA51-실제값!AA51)^2</f>
        <v>55733884.434373789</v>
      </c>
      <c r="AL51" s="3">
        <f>(AB51-실제값!AB51)^2</f>
        <v>83805925.92560418</v>
      </c>
      <c r="AM51" s="3">
        <f>(AC51-실제값!AC51)^2</f>
        <v>97576356.23441866</v>
      </c>
      <c r="AN51" s="3">
        <f>(AD51-실제값!AD51)^2</f>
        <v>47092404.938046336</v>
      </c>
    </row>
    <row r="52" spans="1:40" x14ac:dyDescent="0.3">
      <c r="A52" s="1">
        <v>48</v>
      </c>
      <c r="B52" s="2">
        <v>58881.172351839712</v>
      </c>
      <c r="C52" s="2">
        <v>49767.109249769121</v>
      </c>
      <c r="D52" s="2">
        <v>49975.399736704479</v>
      </c>
      <c r="E52" s="2">
        <v>48839.561667384645</v>
      </c>
      <c r="F52" s="2">
        <v>49437.391485609682</v>
      </c>
      <c r="G52" s="2">
        <v>51031.947392365997</v>
      </c>
      <c r="H52" s="2">
        <v>50477.067917857654</v>
      </c>
      <c r="I52" s="2">
        <v>50625.88610381601</v>
      </c>
      <c r="J52" s="2">
        <v>50396.801219720335</v>
      </c>
      <c r="K52" s="2">
        <v>48389.106745467521</v>
      </c>
      <c r="L52" s="2">
        <v>48838.247734117882</v>
      </c>
      <c r="M52" s="2">
        <v>48463.471491076903</v>
      </c>
      <c r="N52" s="2">
        <v>46076.771781389361</v>
      </c>
      <c r="O52" s="2">
        <v>45262.76221097754</v>
      </c>
      <c r="P52" s="2">
        <v>44034.159395848248</v>
      </c>
      <c r="Q52" s="2">
        <v>43336.886059240293</v>
      </c>
      <c r="R52" s="2">
        <v>43289.932936455822</v>
      </c>
      <c r="S52" s="2">
        <v>42256.656769600871</v>
      </c>
      <c r="T52" s="2">
        <v>41089.752995220668</v>
      </c>
      <c r="U52" s="2">
        <v>40601.87544842792</v>
      </c>
      <c r="V52" s="2">
        <v>40432.583625263091</v>
      </c>
      <c r="W52" s="8">
        <f>INDEX(전체모델결과!$A$2:$I$910,MATCH(APC!$A52&amp;"_"&amp;APC!W$3,전체모델결과!$A$2:$A$910,0),9)</f>
        <v>39857.16666108065</v>
      </c>
      <c r="X52" s="8">
        <f>INDEX(전체모델결과!$A$2:$I$910,MATCH(APC!$A52&amp;"_"&amp;APC!X$3,전체모델결과!$A$2:$A$910,0),9)</f>
        <v>39437.462824112728</v>
      </c>
      <c r="Y52" s="8">
        <f>INDEX(전체모델결과!$A$2:$I$910,MATCH(APC!$A52&amp;"_"&amp;APC!Y$3,전체모델결과!$A$2:$A$910,0),9)</f>
        <v>38498.405023052641</v>
      </c>
      <c r="Z52" s="8">
        <f>INDEX(전체모델결과!$A$2:$I$910,MATCH(APC!$A52&amp;"_"&amp;APC!Z$3,전체모델결과!$A$2:$A$910,0),9)</f>
        <v>38275.249876067217</v>
      </c>
      <c r="AA52" s="8">
        <f>INDEX(전체모델결과!$A$2:$I$910,MATCH(APC!$A52&amp;"_"&amp;APC!AA$3,전체모델결과!$A$2:$A$910,0),9)</f>
        <v>37064.632866602769</v>
      </c>
      <c r="AB52" s="8">
        <f>INDEX(전체모델결과!$A$2:$I$910,MATCH(APC!$A52&amp;"_"&amp;APC!AB$3,전체모델결과!$A$2:$A$910,0),9)</f>
        <v>37464.503969813384</v>
      </c>
      <c r="AC52" s="8">
        <f>INDEX(전체모델결과!$A$2:$I$910,MATCH(APC!$A52&amp;"_"&amp;APC!AC$3,전체모델결과!$A$2:$A$910,0),9)</f>
        <v>37686.304282271965</v>
      </c>
      <c r="AD52" s="8">
        <f>INDEX(전체모델결과!$A$2:$I$910,MATCH(APC!$A52&amp;"_"&amp;APC!AD$3,전체모델결과!$A$2:$A$910,0),9)</f>
        <v>38169.802372168786</v>
      </c>
      <c r="AE52" s="8">
        <f>INDEX(전체모델결과!$A$2:$I$910,MATCH(APC!$A52&amp;"_"&amp;APC!AE$3,전체모델결과!$A$2:$A$910,0),9)</f>
        <v>38326.151235732745</v>
      </c>
      <c r="AG52" s="3">
        <f>(W52-실제값!W52)^2</f>
        <v>3762109.6296183891</v>
      </c>
      <c r="AH52" s="3">
        <f>(X52-실제값!X52)^2</f>
        <v>5254880.8838298311</v>
      </c>
      <c r="AI52" s="3">
        <f>(Y52-실제값!Y52)^2</f>
        <v>9456349.995035572</v>
      </c>
      <c r="AJ52" s="3">
        <f>(Z52-실제값!Z52)^2</f>
        <v>9943391.2634018995</v>
      </c>
      <c r="AK52" s="3">
        <f>(AA52-실제값!AA52)^2</f>
        <v>72680458.123300627</v>
      </c>
      <c r="AL52" s="3">
        <f>(AB52-실제값!AB52)^2</f>
        <v>92041376.328206122</v>
      </c>
      <c r="AM52" s="3">
        <f>(AC52-실제값!AC52)^2</f>
        <v>87324700.329745322</v>
      </c>
      <c r="AN52" s="3">
        <f>(AD52-실제값!AD52)^2</f>
        <v>38009539.7283196</v>
      </c>
    </row>
    <row r="53" spans="1:40" x14ac:dyDescent="0.3">
      <c r="A53" s="1">
        <v>49</v>
      </c>
      <c r="B53" s="2">
        <v>56381.768126351963</v>
      </c>
      <c r="C53" s="2">
        <v>57032.933049401239</v>
      </c>
      <c r="D53" s="2">
        <v>49451.588022499745</v>
      </c>
      <c r="E53" s="2">
        <v>50689.086095240185</v>
      </c>
      <c r="F53" s="2">
        <v>51955.859849021683</v>
      </c>
      <c r="G53" s="2">
        <v>52876.630221276377</v>
      </c>
      <c r="H53" s="2">
        <v>53959.386987072234</v>
      </c>
      <c r="I53" s="2">
        <v>53819.333382987548</v>
      </c>
      <c r="J53" s="2">
        <v>54649.565349937213</v>
      </c>
      <c r="K53" s="2">
        <v>51925.629036448518</v>
      </c>
      <c r="L53" s="2">
        <v>53463.912117655513</v>
      </c>
      <c r="M53" s="2">
        <v>52542.34122190623</v>
      </c>
      <c r="N53" s="2">
        <v>50328.582998355414</v>
      </c>
      <c r="O53" s="2">
        <v>50103.616204944046</v>
      </c>
      <c r="P53" s="2">
        <v>48358.619837487975</v>
      </c>
      <c r="Q53" s="2">
        <v>47705.619191501435</v>
      </c>
      <c r="R53" s="2">
        <v>47312.698423981914</v>
      </c>
      <c r="S53" s="2">
        <v>46079.389526332518</v>
      </c>
      <c r="T53" s="2">
        <v>46011.866689401832</v>
      </c>
      <c r="U53" s="2">
        <v>44793.7265353119</v>
      </c>
      <c r="V53" s="2">
        <v>44720.932209874998</v>
      </c>
      <c r="W53" s="8">
        <f>INDEX(전체모델결과!$A$2:$I$910,MATCH(APC!$A53&amp;"_"&amp;APC!W$3,전체모델결과!$A$2:$A$910,0),9)</f>
        <v>43236.828064476445</v>
      </c>
      <c r="X53" s="8">
        <f>INDEX(전체모델결과!$A$2:$I$910,MATCH(APC!$A53&amp;"_"&amp;APC!X$3,전체모델결과!$A$2:$A$910,0),9)</f>
        <v>42321.650857866982</v>
      </c>
      <c r="Y53" s="8">
        <f>INDEX(전체모델결과!$A$2:$I$910,MATCH(APC!$A53&amp;"_"&amp;APC!Y$3,전체모델결과!$A$2:$A$910,0),9)</f>
        <v>41875.995515556635</v>
      </c>
      <c r="Z53" s="8">
        <f>INDEX(전체모델결과!$A$2:$I$910,MATCH(APC!$A53&amp;"_"&amp;APC!Z$3,전체모델결과!$A$2:$A$910,0),9)</f>
        <v>40878.873047475412</v>
      </c>
      <c r="AA53" s="8">
        <f>INDEX(전체모델결과!$A$2:$I$910,MATCH(APC!$A53&amp;"_"&amp;APC!AA$3,전체모델결과!$A$2:$A$910,0),9)</f>
        <v>40641.919570622435</v>
      </c>
      <c r="AB53" s="8">
        <f>INDEX(전체모델결과!$A$2:$I$910,MATCH(APC!$A53&amp;"_"&amp;APC!AB$3,전체모델결과!$A$2:$A$910,0),9)</f>
        <v>39356.446600784351</v>
      </c>
      <c r="AC53" s="8">
        <f>INDEX(전체모델결과!$A$2:$I$910,MATCH(APC!$A53&amp;"_"&amp;APC!AC$3,전체모델결과!$A$2:$A$910,0),9)</f>
        <v>39781.042893896039</v>
      </c>
      <c r="AD53" s="8">
        <f>INDEX(전체모델결과!$A$2:$I$910,MATCH(APC!$A53&amp;"_"&amp;APC!AD$3,전체모델결과!$A$2:$A$910,0),9)</f>
        <v>40016.55776287456</v>
      </c>
      <c r="AE53" s="8">
        <f>INDEX(전체모델결과!$A$2:$I$910,MATCH(APC!$A53&amp;"_"&amp;APC!AE$3,전체모델결과!$A$2:$A$910,0),9)</f>
        <v>40529.951941769832</v>
      </c>
      <c r="AG53" s="3">
        <f>(W53-실제값!W53)^2</f>
        <v>4198222.7841080744</v>
      </c>
      <c r="AH53" s="3">
        <f>(X53-실제값!X53)^2</f>
        <v>5984143.0672731921</v>
      </c>
      <c r="AI53" s="3">
        <f>(Y53-실제값!Y53)^2</f>
        <v>17776737.064751077</v>
      </c>
      <c r="AJ53" s="3">
        <f>(Z53-실제값!Z53)^2</f>
        <v>19789835.512349445</v>
      </c>
      <c r="AK53" s="3">
        <f>(AA53-실제값!AA53)^2</f>
        <v>74379895.221287861</v>
      </c>
      <c r="AL53" s="3">
        <f>(AB53-실제값!AB53)^2</f>
        <v>97927003.276099697</v>
      </c>
      <c r="AM53" s="3">
        <f>(AC53-실제값!AC53)^2</f>
        <v>85486750.678648382</v>
      </c>
      <c r="AN53" s="3">
        <f>(AD53-실제값!AD53)^2</f>
        <v>75306315.13433364</v>
      </c>
    </row>
    <row r="54" spans="1:40" x14ac:dyDescent="0.3">
      <c r="A54" s="1">
        <v>50</v>
      </c>
      <c r="B54" s="2">
        <v>59748.281122283697</v>
      </c>
      <c r="C54" s="2">
        <v>58025.383018435059</v>
      </c>
      <c r="D54" s="2">
        <v>58596.125582171437</v>
      </c>
      <c r="E54" s="2">
        <v>51818.348375412956</v>
      </c>
      <c r="F54" s="2">
        <v>53129.52693875321</v>
      </c>
      <c r="G54" s="2">
        <v>55293.932961509592</v>
      </c>
      <c r="H54" s="2">
        <v>56292.235967719294</v>
      </c>
      <c r="I54" s="2">
        <v>58461.842345010271</v>
      </c>
      <c r="J54" s="2">
        <v>58970.190674673409</v>
      </c>
      <c r="K54" s="2">
        <v>57763.795693519911</v>
      </c>
      <c r="L54" s="2">
        <v>57749.384288015652</v>
      </c>
      <c r="M54" s="2">
        <v>57019.281097714113</v>
      </c>
      <c r="N54" s="2">
        <v>56016.119623716142</v>
      </c>
      <c r="O54" s="2">
        <v>54971.071975904582</v>
      </c>
      <c r="P54" s="2">
        <v>53960.602398139388</v>
      </c>
      <c r="Q54" s="2">
        <v>52364.626526835214</v>
      </c>
      <c r="R54" s="2">
        <v>51749.365022337901</v>
      </c>
      <c r="S54" s="2">
        <v>51522.208166250137</v>
      </c>
      <c r="T54" s="2">
        <v>51103.989610702651</v>
      </c>
      <c r="U54" s="2">
        <v>50123.852658800577</v>
      </c>
      <c r="V54" s="2">
        <v>49295.995138921127</v>
      </c>
      <c r="W54" s="8">
        <f>INDEX(전체모델결과!$A$2:$I$910,MATCH(APC!$A54&amp;"_"&amp;APC!W$3,전체모델결과!$A$2:$A$910,0),9)</f>
        <v>47010.709119644176</v>
      </c>
      <c r="X54" s="8">
        <f>INDEX(전체모델결과!$A$2:$I$910,MATCH(APC!$A54&amp;"_"&amp;APC!X$3,전체모델결과!$A$2:$A$910,0),9)</f>
        <v>46444.423046866083</v>
      </c>
      <c r="Y54" s="8">
        <f>INDEX(전체모델결과!$A$2:$I$910,MATCH(APC!$A54&amp;"_"&amp;APC!Y$3,전체모델결과!$A$2:$A$910,0),9)</f>
        <v>45461.351918631706</v>
      </c>
      <c r="Z54" s="8">
        <f>INDEX(전체모델결과!$A$2:$I$910,MATCH(APC!$A54&amp;"_"&amp;APC!Z$3,전체모델결과!$A$2:$A$910,0),9)</f>
        <v>44982.634904041915</v>
      </c>
      <c r="AA54" s="8">
        <f>INDEX(전체모델결과!$A$2:$I$910,MATCH(APC!$A54&amp;"_"&amp;APC!AA$3,전체모델결과!$A$2:$A$910,0),9)</f>
        <v>43911.539270753616</v>
      </c>
      <c r="AB54" s="8">
        <f>INDEX(전체모델결과!$A$2:$I$910,MATCH(APC!$A54&amp;"_"&amp;APC!AB$3,전체모델결과!$A$2:$A$910,0),9)</f>
        <v>43657.007011704089</v>
      </c>
      <c r="AC54" s="8">
        <f>INDEX(전체모델결과!$A$2:$I$910,MATCH(APC!$A54&amp;"_"&amp;APC!AC$3,전체모델결과!$A$2:$A$910,0),9)</f>
        <v>42276.16912189775</v>
      </c>
      <c r="AD54" s="8">
        <f>INDEX(전체모델결과!$A$2:$I$910,MATCH(APC!$A54&amp;"_"&amp;APC!AD$3,전체모델결과!$A$2:$A$910,0),9)</f>
        <v>42732.264787195047</v>
      </c>
      <c r="AE54" s="8">
        <f>INDEX(전체모델결과!$A$2:$I$910,MATCH(APC!$A54&amp;"_"&amp;APC!AE$3,전체모델결과!$A$2:$A$910,0),9)</f>
        <v>42985.251712886085</v>
      </c>
      <c r="AG54" s="3">
        <f>(W54-실제값!W54)^2</f>
        <v>3747057.2606456396</v>
      </c>
      <c r="AH54" s="3">
        <f>(X54-실제값!X54)^2</f>
        <v>8702971.8155437931</v>
      </c>
      <c r="AI54" s="3">
        <f>(Y54-실제값!Y54)^2</f>
        <v>11369617.109100461</v>
      </c>
      <c r="AJ54" s="3">
        <f>(Z54-실제값!Z54)^2</f>
        <v>21282380.557086382</v>
      </c>
      <c r="AK54" s="3">
        <f>(AA54-실제값!AA54)^2</f>
        <v>113358147.40734024</v>
      </c>
      <c r="AL54" s="3">
        <f>(AB54-실제값!AB54)^2</f>
        <v>147621957.45049271</v>
      </c>
      <c r="AM54" s="3">
        <f>(AC54-실제값!AC54)^2</f>
        <v>96186567.16151534</v>
      </c>
      <c r="AN54" s="3">
        <f>(AD54-실제값!AD54)^2</f>
        <v>53100490.505179532</v>
      </c>
    </row>
    <row r="55" spans="1:40" x14ac:dyDescent="0.3">
      <c r="A55" s="1">
        <v>51</v>
      </c>
      <c r="B55" s="2">
        <v>65503.311808462924</v>
      </c>
      <c r="C55" s="2">
        <v>63865.756525569828</v>
      </c>
      <c r="D55" s="2">
        <v>63221.990481026805</v>
      </c>
      <c r="E55" s="2">
        <v>66370.496462175797</v>
      </c>
      <c r="F55" s="2">
        <v>57456.600629683322</v>
      </c>
      <c r="G55" s="2">
        <v>59675.691364453021</v>
      </c>
      <c r="H55" s="2">
        <v>60341.00530745821</v>
      </c>
      <c r="I55" s="2">
        <v>61255.56063960406</v>
      </c>
      <c r="J55" s="2">
        <v>62937.140754102489</v>
      </c>
      <c r="K55" s="2">
        <v>62211.327774215904</v>
      </c>
      <c r="L55" s="2">
        <v>61974.049802472975</v>
      </c>
      <c r="M55" s="2">
        <v>60783.65748731231</v>
      </c>
      <c r="N55" s="2">
        <v>60300.263458405185</v>
      </c>
      <c r="O55" s="2">
        <v>59722.435291874543</v>
      </c>
      <c r="P55" s="2">
        <v>58774.285217576202</v>
      </c>
      <c r="Q55" s="2">
        <v>55879.193316547149</v>
      </c>
      <c r="R55" s="2">
        <v>56152.770212331328</v>
      </c>
      <c r="S55" s="2">
        <v>56321.491394508572</v>
      </c>
      <c r="T55" s="2">
        <v>56051.672378067226</v>
      </c>
      <c r="U55" s="2">
        <v>55747.923568718667</v>
      </c>
      <c r="V55" s="2">
        <v>55420.151854396005</v>
      </c>
      <c r="W55" s="8">
        <f>INDEX(전체모델결과!$A$2:$I$910,MATCH(APC!$A55&amp;"_"&amp;APC!W$3,전체모델결과!$A$2:$A$910,0),9)</f>
        <v>52564.825177786603</v>
      </c>
      <c r="X55" s="8">
        <f>INDEX(전체모델결과!$A$2:$I$910,MATCH(APC!$A55&amp;"_"&amp;APC!X$3,전체모델결과!$A$2:$A$910,0),9)</f>
        <v>50888.612000202105</v>
      </c>
      <c r="Y55" s="8">
        <f>INDEX(전체모델결과!$A$2:$I$910,MATCH(APC!$A55&amp;"_"&amp;APC!Y$3,전체모델결과!$A$2:$A$910,0),9)</f>
        <v>50275.613115939726</v>
      </c>
      <c r="Z55" s="8">
        <f>INDEX(전체모델결과!$A$2:$I$910,MATCH(APC!$A55&amp;"_"&amp;APC!Z$3,전체모델결과!$A$2:$A$910,0),9)</f>
        <v>49211.448670217396</v>
      </c>
      <c r="AA55" s="8">
        <f>INDEX(전체모델결과!$A$2:$I$910,MATCH(APC!$A55&amp;"_"&amp;APC!AA$3,전체모델결과!$A$2:$A$910,0),9)</f>
        <v>48693.242396167108</v>
      </c>
      <c r="AB55" s="8">
        <f>INDEX(전체모델결과!$A$2:$I$910,MATCH(APC!$A55&amp;"_"&amp;APC!AB$3,전체모델결과!$A$2:$A$910,0),9)</f>
        <v>47533.79232365705</v>
      </c>
      <c r="AC55" s="8">
        <f>INDEX(전체모델결과!$A$2:$I$910,MATCH(APC!$A55&amp;"_"&amp;APC!AC$3,전체모델결과!$A$2:$A$910,0),9)</f>
        <v>47258.263755488872</v>
      </c>
      <c r="AD55" s="8">
        <f>INDEX(전체모델결과!$A$2:$I$910,MATCH(APC!$A55&amp;"_"&amp;APC!AD$3,전체모델결과!$A$2:$A$910,0),9)</f>
        <v>45763.520856999639</v>
      </c>
      <c r="AE55" s="8">
        <f>INDEX(전체모델결과!$A$2:$I$910,MATCH(APC!$A55&amp;"_"&amp;APC!AE$3,전체모델결과!$A$2:$A$910,0),9)</f>
        <v>46257.239751713947</v>
      </c>
      <c r="AG55" s="3">
        <f>(W55-실제값!W55)^2</f>
        <v>405834.45263608039</v>
      </c>
      <c r="AH55" s="3">
        <f>(X55-실제값!X55)^2</f>
        <v>10132946.816570738</v>
      </c>
      <c r="AI55" s="3">
        <f>(Y55-실제값!Y55)^2</f>
        <v>7067930.9577559307</v>
      </c>
      <c r="AJ55" s="3">
        <f>(Z55-실제값!Z55)^2</f>
        <v>21837024.701838654</v>
      </c>
      <c r="AK55" s="3">
        <f>(AA55-실제값!AA55)^2</f>
        <v>90858299.990228385</v>
      </c>
      <c r="AL55" s="3">
        <f>(AB55-실제값!AB55)^2</f>
        <v>150999346.25937632</v>
      </c>
      <c r="AM55" s="3">
        <f>(AC55-실제값!AC55)^2</f>
        <v>106768583.23221156</v>
      </c>
      <c r="AN55" s="3">
        <f>(AD55-실제값!AD55)^2</f>
        <v>58565412.329458863</v>
      </c>
    </row>
    <row r="56" spans="1:40" x14ac:dyDescent="0.3">
      <c r="A56" s="1">
        <v>52</v>
      </c>
      <c r="B56" s="2">
        <v>74339.728324194322</v>
      </c>
      <c r="C56" s="2">
        <v>67248.420614827977</v>
      </c>
      <c r="D56" s="2">
        <v>66484.820241203735</v>
      </c>
      <c r="E56" s="2">
        <v>66479.423846151432</v>
      </c>
      <c r="F56" s="2">
        <v>70318.514919698675</v>
      </c>
      <c r="G56" s="2">
        <v>62424.666755835446</v>
      </c>
      <c r="H56" s="2">
        <v>63918.41198596311</v>
      </c>
      <c r="I56" s="2">
        <v>65541.162768502807</v>
      </c>
      <c r="J56" s="2">
        <v>65663.089037976344</v>
      </c>
      <c r="K56" s="2">
        <v>67737.89308425755</v>
      </c>
      <c r="L56" s="2">
        <v>69603.801464035918</v>
      </c>
      <c r="M56" s="2">
        <v>67521.474412800715</v>
      </c>
      <c r="N56" s="2">
        <v>64720.750690880675</v>
      </c>
      <c r="O56" s="2">
        <v>63991.16146746085</v>
      </c>
      <c r="P56" s="2">
        <v>65519.838270154563</v>
      </c>
      <c r="Q56" s="2">
        <v>61965.918300321995</v>
      </c>
      <c r="R56" s="2">
        <v>62255.859119403416</v>
      </c>
      <c r="S56" s="2">
        <v>61278.015620615653</v>
      </c>
      <c r="T56" s="2">
        <v>59992.113046534811</v>
      </c>
      <c r="U56" s="2">
        <v>59947.639212979768</v>
      </c>
      <c r="V56" s="2">
        <v>60353.998045664572</v>
      </c>
      <c r="W56" s="8">
        <f>INDEX(전체모델결과!$A$2:$I$910,MATCH(APC!$A56&amp;"_"&amp;APC!W$3,전체모델결과!$A$2:$A$910,0),9)</f>
        <v>59231.999532332127</v>
      </c>
      <c r="X56" s="8">
        <f>INDEX(전체모델결과!$A$2:$I$910,MATCH(APC!$A56&amp;"_"&amp;APC!X$3,전체모델결과!$A$2:$A$910,0),9)</f>
        <v>56435.965429896416</v>
      </c>
      <c r="Y56" s="8">
        <f>INDEX(전체모델결과!$A$2:$I$910,MATCH(APC!$A56&amp;"_"&amp;APC!Y$3,전체모델결과!$A$2:$A$910,0),9)</f>
        <v>54636.307414800911</v>
      </c>
      <c r="Z56" s="8">
        <f>INDEX(전체모델결과!$A$2:$I$910,MATCH(APC!$A56&amp;"_"&amp;APC!Z$3,전체모델결과!$A$2:$A$910,0),9)</f>
        <v>53978.164184536421</v>
      </c>
      <c r="AA56" s="8">
        <f>INDEX(전체모델결과!$A$2:$I$910,MATCH(APC!$A56&amp;"_"&amp;APC!AA$3,전체모델결과!$A$2:$A$910,0),9)</f>
        <v>52835.629273264858</v>
      </c>
      <c r="AB56" s="8">
        <f>INDEX(전체모델결과!$A$2:$I$910,MATCH(APC!$A56&amp;"_"&amp;APC!AB$3,전체모델결과!$A$2:$A$910,0),9)</f>
        <v>52279.259661667267</v>
      </c>
      <c r="AC56" s="8">
        <f>INDEX(전체모델결과!$A$2:$I$910,MATCH(APC!$A56&amp;"_"&amp;APC!AC$3,전체모델결과!$A$2:$A$910,0),9)</f>
        <v>51034.421806912629</v>
      </c>
      <c r="AD56" s="8">
        <f>INDEX(전체모델결과!$A$2:$I$910,MATCH(APC!$A56&amp;"_"&amp;APC!AD$3,전체모델결과!$A$2:$A$910,0),9)</f>
        <v>50738.601917937573</v>
      </c>
      <c r="AE56" s="8">
        <f>INDEX(전체모델결과!$A$2:$I$910,MATCH(APC!$A56&amp;"_"&amp;APC!AE$3,전체모델결과!$A$2:$A$910,0),9)</f>
        <v>49133.778573421412</v>
      </c>
      <c r="AG56" s="3">
        <f>(W56-실제값!W56)^2</f>
        <v>2199938.8116546008</v>
      </c>
      <c r="AH56" s="3">
        <f>(X56-실제값!X56)^2</f>
        <v>2850561.6936699678</v>
      </c>
      <c r="AI56" s="3">
        <f>(Y56-실제값!Y56)^2</f>
        <v>8032309.5752498917</v>
      </c>
      <c r="AJ56" s="3">
        <f>(Z56-실제값!Z56)^2</f>
        <v>18337898.234828509</v>
      </c>
      <c r="AK56" s="3">
        <f>(AA56-실제값!AA56)^2</f>
        <v>107835420.15371685</v>
      </c>
      <c r="AL56" s="3">
        <f>(AB56-실제값!AB56)^2</f>
        <v>167536035.46210185</v>
      </c>
      <c r="AM56" s="3">
        <f>(AC56-실제값!AC56)^2</f>
        <v>148898307.89188743</v>
      </c>
      <c r="AN56" s="3">
        <f>(AD56-실제값!AD56)^2</f>
        <v>72748179.300412402</v>
      </c>
    </row>
    <row r="57" spans="1:40" x14ac:dyDescent="0.3">
      <c r="A57" s="1">
        <v>53</v>
      </c>
      <c r="B57" s="2">
        <v>83023.182662855688</v>
      </c>
      <c r="C57" s="2">
        <v>77991.98241544007</v>
      </c>
      <c r="D57" s="2">
        <v>71293.6674367956</v>
      </c>
      <c r="E57" s="2">
        <v>70972.091237359316</v>
      </c>
      <c r="F57" s="2">
        <v>72314.402754964132</v>
      </c>
      <c r="G57" s="2">
        <v>76774.094237001351</v>
      </c>
      <c r="H57" s="2">
        <v>66304.808513413678</v>
      </c>
      <c r="I57" s="2">
        <v>70300.579064277525</v>
      </c>
      <c r="J57" s="2">
        <v>69193.846502209883</v>
      </c>
      <c r="K57" s="2">
        <v>70856.609505330911</v>
      </c>
      <c r="L57" s="2">
        <v>72714.647478415805</v>
      </c>
      <c r="M57" s="2">
        <v>72409.351917614855</v>
      </c>
      <c r="N57" s="2">
        <v>71497.029772646609</v>
      </c>
      <c r="O57" s="2">
        <v>69170.714292160934</v>
      </c>
      <c r="P57" s="2">
        <v>69040.25403253331</v>
      </c>
      <c r="Q57" s="2">
        <v>67841.775021425303</v>
      </c>
      <c r="R57" s="2">
        <v>67092.06750266398</v>
      </c>
      <c r="S57" s="2">
        <v>66047.759378020492</v>
      </c>
      <c r="T57" s="2">
        <v>65933.74147034777</v>
      </c>
      <c r="U57" s="2">
        <v>66132.709878337642</v>
      </c>
      <c r="V57" s="2">
        <v>66125.53391586832</v>
      </c>
      <c r="W57" s="8">
        <f>INDEX(전체모델결과!$A$2:$I$910,MATCH(APC!$A57&amp;"_"&amp;APC!W$3,전체모델결과!$A$2:$A$910,0),9)</f>
        <v>65058.086560672593</v>
      </c>
      <c r="X57" s="8">
        <f>INDEX(전체모델결과!$A$2:$I$910,MATCH(APC!$A57&amp;"_"&amp;APC!X$3,전체모델결과!$A$2:$A$910,0),9)</f>
        <v>63609.69279810162</v>
      </c>
      <c r="Y57" s="8">
        <f>INDEX(전체모델결과!$A$2:$I$910,MATCH(APC!$A57&amp;"_"&amp;APC!Y$3,전체모델결과!$A$2:$A$910,0),9)</f>
        <v>60607.010604131945</v>
      </c>
      <c r="Z57" s="8">
        <f>INDEX(전체모델결과!$A$2:$I$910,MATCH(APC!$A57&amp;"_"&amp;APC!Z$3,전체모델결과!$A$2:$A$910,0),9)</f>
        <v>58674.344234843171</v>
      </c>
      <c r="AA57" s="8">
        <f>INDEX(전체모델결과!$A$2:$I$910,MATCH(APC!$A57&amp;"_"&amp;APC!AA$3,전체모델결과!$A$2:$A$910,0),9)</f>
        <v>57967.559236450208</v>
      </c>
      <c r="AB57" s="8">
        <f>INDEX(전체모델결과!$A$2:$I$910,MATCH(APC!$A57&amp;"_"&amp;APC!AB$3,전체모델결과!$A$2:$A$910,0),9)</f>
        <v>56740.582344045572</v>
      </c>
      <c r="AC57" s="8">
        <f>INDEX(전체모델결과!$A$2:$I$910,MATCH(APC!$A57&amp;"_"&amp;APC!AC$3,전체모델결과!$A$2:$A$910,0),9)</f>
        <v>56143.092805361281</v>
      </c>
      <c r="AD57" s="8">
        <f>INDEX(전체모델결과!$A$2:$I$910,MATCH(APC!$A57&amp;"_"&amp;APC!AD$3,전체모델결과!$A$2:$A$910,0),9)</f>
        <v>54806.252007319927</v>
      </c>
      <c r="AE57" s="8">
        <f>INDEX(전체모델결과!$A$2:$I$910,MATCH(APC!$A57&amp;"_"&amp;APC!AE$3,전체모델결과!$A$2:$A$910,0),9)</f>
        <v>54488.568788623197</v>
      </c>
      <c r="AG57" s="3">
        <f>(W57-실제값!W57)^2</f>
        <v>1367657.4282613103</v>
      </c>
      <c r="AH57" s="3">
        <f>(X57-실제값!X57)^2</f>
        <v>3982137.356357703</v>
      </c>
      <c r="AI57" s="3">
        <f>(Y57-실제값!Y57)^2</f>
        <v>6053983.7796260267</v>
      </c>
      <c r="AJ57" s="3">
        <f>(Z57-실제값!Z57)^2</f>
        <v>4658127.3799114209</v>
      </c>
      <c r="AK57" s="3">
        <f>(AA57-실제값!AA57)^2</f>
        <v>87076873.710904956</v>
      </c>
      <c r="AL57" s="3">
        <f>(AB57-실제값!AB57)^2</f>
        <v>142117744.76742768</v>
      </c>
      <c r="AM57" s="3">
        <f>(AC57-실제값!AC57)^2</f>
        <v>130899100.58239937</v>
      </c>
      <c r="AN57" s="3">
        <f>(AD57-실제값!AD57)^2</f>
        <v>123510497.20194781</v>
      </c>
    </row>
    <row r="58" spans="1:40" x14ac:dyDescent="0.3">
      <c r="A58" s="1">
        <v>54</v>
      </c>
      <c r="B58" s="2">
        <v>85208.574150907763</v>
      </c>
      <c r="C58" s="2">
        <v>84691.696499881058</v>
      </c>
      <c r="D58" s="2">
        <v>81506.74104429032</v>
      </c>
      <c r="E58" s="2">
        <v>72412.648746555176</v>
      </c>
      <c r="F58" s="2">
        <v>76001.67316859735</v>
      </c>
      <c r="G58" s="2">
        <v>75104.73913562308</v>
      </c>
      <c r="H58" s="2">
        <v>81641.801372332266</v>
      </c>
      <c r="I58" s="2">
        <v>72766.767828950062</v>
      </c>
      <c r="J58" s="2">
        <v>76718.157889463968</v>
      </c>
      <c r="K58" s="2">
        <v>73904.953260194408</v>
      </c>
      <c r="L58" s="2">
        <v>75619.962665147919</v>
      </c>
      <c r="M58" s="2">
        <v>76592.934579870387</v>
      </c>
      <c r="N58" s="2">
        <v>74874.582979585801</v>
      </c>
      <c r="O58" s="2">
        <v>76674.02852824943</v>
      </c>
      <c r="P58" s="2">
        <v>73733.841425521328</v>
      </c>
      <c r="Q58" s="2">
        <v>71274.227691395121</v>
      </c>
      <c r="R58" s="2">
        <v>73288.622163675827</v>
      </c>
      <c r="S58" s="2">
        <v>71716.275718511402</v>
      </c>
      <c r="T58" s="2">
        <v>71978.468278639426</v>
      </c>
      <c r="U58" s="2">
        <v>71571.173769746558</v>
      </c>
      <c r="V58" s="2">
        <v>72492.354911677307</v>
      </c>
      <c r="W58" s="8">
        <f>INDEX(전체모델결과!$A$2:$I$910,MATCH(APC!$A58&amp;"_"&amp;APC!W$3,전체모델결과!$A$2:$A$910,0),9)</f>
        <v>70323.673015556749</v>
      </c>
      <c r="X58" s="8">
        <f>INDEX(전체모델결과!$A$2:$I$910,MATCH(APC!$A58&amp;"_"&amp;APC!X$3,전체모델결과!$A$2:$A$910,0),9)</f>
        <v>69121.163615226178</v>
      </c>
      <c r="Y58" s="8">
        <f>INDEX(전체모델결과!$A$2:$I$910,MATCH(APC!$A58&amp;"_"&amp;APC!Y$3,전체모델결과!$A$2:$A$910,0),9)</f>
        <v>67582.313219609641</v>
      </c>
      <c r="Z58" s="8">
        <f>INDEX(전체모델결과!$A$2:$I$910,MATCH(APC!$A58&amp;"_"&amp;APC!Z$3,전체모델결과!$A$2:$A$910,0),9)</f>
        <v>64392.104312676216</v>
      </c>
      <c r="AA58" s="8">
        <f>INDEX(전체모델결과!$A$2:$I$910,MATCH(APC!$A58&amp;"_"&amp;APC!AA$3,전체모델결과!$A$2:$A$910,0),9)</f>
        <v>62338.737000671616</v>
      </c>
      <c r="AB58" s="8">
        <f>INDEX(전체모델결과!$A$2:$I$910,MATCH(APC!$A58&amp;"_"&amp;APC!AB$3,전체모델결과!$A$2:$A$910,0),9)</f>
        <v>61587.811111248935</v>
      </c>
      <c r="AC58" s="8">
        <f>INDEX(전체모델결과!$A$2:$I$910,MATCH(APC!$A58&amp;"_"&amp;APC!AC$3,전체모델결과!$A$2:$A$910,0),9)</f>
        <v>60284.205748479624</v>
      </c>
      <c r="AD58" s="8">
        <f>INDEX(전체모델결과!$A$2:$I$910,MATCH(APC!$A58&amp;"_"&amp;APC!AD$3,전체모델결과!$A$2:$A$910,0),9)</f>
        <v>59649.401155460058</v>
      </c>
      <c r="AE58" s="8">
        <f>INDEX(전체모델결과!$A$2:$I$910,MATCH(APC!$A58&amp;"_"&amp;APC!AE$3,전체모델결과!$A$2:$A$910,0),9)</f>
        <v>58229.070549167889</v>
      </c>
      <c r="AG58" s="3">
        <f>(W58-실제값!W58)^2</f>
        <v>4676234.5336772809</v>
      </c>
      <c r="AH58" s="3">
        <f>(X58-실제값!X58)^2</f>
        <v>7580414.534952525</v>
      </c>
      <c r="AI58" s="3">
        <f>(Y58-실제값!Y58)^2</f>
        <v>10288452.53585873</v>
      </c>
      <c r="AJ58" s="3">
        <f>(Z58-실제값!Z58)^2</f>
        <v>21701961.923256118</v>
      </c>
      <c r="AK58" s="3">
        <f>(AA58-실제값!AA58)^2</f>
        <v>101735524.48544993</v>
      </c>
      <c r="AL58" s="3">
        <f>(AB58-실제값!AB58)^2</f>
        <v>168790900.57811645</v>
      </c>
      <c r="AM58" s="3">
        <f>(AC58-실제값!AC58)^2</f>
        <v>136876494.66117322</v>
      </c>
      <c r="AN58" s="3">
        <f>(AD58-실제값!AD58)^2</f>
        <v>119992563.35337247</v>
      </c>
    </row>
    <row r="59" spans="1:40" x14ac:dyDescent="0.3">
      <c r="A59" s="1">
        <v>55</v>
      </c>
      <c r="B59" s="2">
        <v>92221.884299146186</v>
      </c>
      <c r="C59" s="2">
        <v>90462.673209814151</v>
      </c>
      <c r="D59" s="2">
        <v>88354.114647910756</v>
      </c>
      <c r="E59" s="2">
        <v>88030.883545051416</v>
      </c>
      <c r="F59" s="2">
        <v>82486.717269808272</v>
      </c>
      <c r="G59" s="2">
        <v>82907.353583991469</v>
      </c>
      <c r="H59" s="2">
        <v>83340.231390823043</v>
      </c>
      <c r="I59" s="2">
        <v>89585.673837590773</v>
      </c>
      <c r="J59" s="2">
        <v>79485.291097111971</v>
      </c>
      <c r="K59" s="2">
        <v>79803.325645505654</v>
      </c>
      <c r="L59" s="2">
        <v>81623.342951300176</v>
      </c>
      <c r="M59" s="2">
        <v>80549.815628223587</v>
      </c>
      <c r="N59" s="2">
        <v>82854.720578862965</v>
      </c>
      <c r="O59" s="2">
        <v>83475.84951669244</v>
      </c>
      <c r="P59" s="2">
        <v>81425.312594746283</v>
      </c>
      <c r="Q59" s="2">
        <v>79021.672219969085</v>
      </c>
      <c r="R59" s="2">
        <v>78908.99977122758</v>
      </c>
      <c r="S59" s="2">
        <v>80549.622482277278</v>
      </c>
      <c r="T59" s="2">
        <v>78667.245912613391</v>
      </c>
      <c r="U59" s="2">
        <v>79046.818774136627</v>
      </c>
      <c r="V59" s="2">
        <v>78343.091568919117</v>
      </c>
      <c r="W59" s="8">
        <f>INDEX(전체모델결과!$A$2:$I$910,MATCH(APC!$A59&amp;"_"&amp;APC!W$3,전체모델결과!$A$2:$A$910,0),9)</f>
        <v>77290.602504464157</v>
      </c>
      <c r="X59" s="8">
        <f>INDEX(전체모델결과!$A$2:$I$910,MATCH(APC!$A59&amp;"_"&amp;APC!X$3,전체모델결과!$A$2:$A$910,0),9)</f>
        <v>76366.638480840425</v>
      </c>
      <c r="Y59" s="8">
        <f>INDEX(전체모델결과!$A$2:$I$910,MATCH(APC!$A59&amp;"_"&amp;APC!Y$3,전체모델결과!$A$2:$A$910,0),9)</f>
        <v>75060.796554401983</v>
      </c>
      <c r="Z59" s="8">
        <f>INDEX(전체모델결과!$A$2:$I$910,MATCH(APC!$A59&amp;"_"&amp;APC!Z$3,전체모델결과!$A$2:$A$910,0),9)</f>
        <v>73389.711601086921</v>
      </c>
      <c r="AA59" s="8">
        <f>INDEX(전체모델결과!$A$2:$I$910,MATCH(APC!$A59&amp;"_"&amp;APC!AA$3,전체모델결과!$A$2:$A$910,0),9)</f>
        <v>69925.365672792686</v>
      </c>
      <c r="AB59" s="8">
        <f>INDEX(전체모델결과!$A$2:$I$910,MATCH(APC!$A59&amp;"_"&amp;APC!AB$3,전체모델결과!$A$2:$A$910,0),9)</f>
        <v>67695.550982232584</v>
      </c>
      <c r="AC59" s="8">
        <f>INDEX(전체모델결과!$A$2:$I$910,MATCH(APC!$A59&amp;"_"&amp;APC!AC$3,전체모델결과!$A$2:$A$910,0),9)</f>
        <v>66880.097473273228</v>
      </c>
      <c r="AD59" s="8">
        <f>INDEX(전체모델결과!$A$2:$I$910,MATCH(APC!$A59&amp;"_"&amp;APC!AD$3,전체모델결과!$A$2:$A$910,0),9)</f>
        <v>65464.472333240214</v>
      </c>
      <c r="AE59" s="8">
        <f>INDEX(전체모델결과!$A$2:$I$910,MATCH(APC!$A59&amp;"_"&amp;APC!AE$3,전체모델결과!$A$2:$A$910,0),9)</f>
        <v>64775.118509949687</v>
      </c>
      <c r="AG59" s="3">
        <f>(W59-실제값!W59)^2</f>
        <v>2138417.1663392386</v>
      </c>
      <c r="AH59" s="3">
        <f>(X59-실제값!X59)^2</f>
        <v>4655829.64609903</v>
      </c>
      <c r="AI59" s="3">
        <f>(Y59-실제값!Y59)^2</f>
        <v>8740752.0208521858</v>
      </c>
      <c r="AJ59" s="3">
        <f>(Z59-실제값!Z59)^2</f>
        <v>15280671.401659649</v>
      </c>
      <c r="AK59" s="3">
        <f>(AA59-실제값!AA59)^2</f>
        <v>113648682.46875322</v>
      </c>
      <c r="AL59" s="3">
        <f>(AB59-실제값!AB59)^2</f>
        <v>137130540.27077267</v>
      </c>
      <c r="AM59" s="3">
        <f>(AC59-실제값!AC59)^2</f>
        <v>145587864.18332398</v>
      </c>
      <c r="AN59" s="3">
        <f>(AD59-실제값!AD59)^2</f>
        <v>75485656.254901186</v>
      </c>
    </row>
    <row r="60" spans="1:40" x14ac:dyDescent="0.3">
      <c r="A60" s="1">
        <v>56</v>
      </c>
      <c r="B60" s="2">
        <v>101291.34528523831</v>
      </c>
      <c r="C60" s="2">
        <v>98594.909234585779</v>
      </c>
      <c r="D60" s="2">
        <v>97477.844634390305</v>
      </c>
      <c r="E60" s="2">
        <v>96209.970180231292</v>
      </c>
      <c r="F60" s="2">
        <v>96798.927807421729</v>
      </c>
      <c r="G60" s="2">
        <v>88391.504753009503</v>
      </c>
      <c r="H60" s="2">
        <v>88403.492742189715</v>
      </c>
      <c r="I60" s="2">
        <v>90408.385015547043</v>
      </c>
      <c r="J60" s="2">
        <v>96321.39630976117</v>
      </c>
      <c r="K60" s="2">
        <v>82350.376587433042</v>
      </c>
      <c r="L60" s="2">
        <v>85261.761806894996</v>
      </c>
      <c r="M60" s="2">
        <v>84331.491549793733</v>
      </c>
      <c r="N60" s="2">
        <v>84862.363885549188</v>
      </c>
      <c r="O60" s="2">
        <v>87451.486029600419</v>
      </c>
      <c r="P60" s="2">
        <v>86804.8345134048</v>
      </c>
      <c r="Q60" s="2">
        <v>85370.625152684355</v>
      </c>
      <c r="R60" s="2">
        <v>86730.080557296766</v>
      </c>
      <c r="S60" s="2">
        <v>84981.780216554675</v>
      </c>
      <c r="T60" s="2">
        <v>86448.037640961134</v>
      </c>
      <c r="U60" s="2">
        <v>85658.609477270307</v>
      </c>
      <c r="V60" s="2">
        <v>85335.023655485464</v>
      </c>
      <c r="W60" s="8">
        <f>INDEX(전체모델결과!$A$2:$I$910,MATCH(APC!$A60&amp;"_"&amp;APC!W$3,전체모델결과!$A$2:$A$910,0),9)</f>
        <v>84020.068892601121</v>
      </c>
      <c r="X60" s="8">
        <f>INDEX(전체모델결과!$A$2:$I$910,MATCH(APC!$A60&amp;"_"&amp;APC!X$3,전체모델결과!$A$2:$A$910,0),9)</f>
        <v>82708.156546238068</v>
      </c>
      <c r="Y60" s="8">
        <f>INDEX(전체모델결과!$A$2:$I$910,MATCH(APC!$A60&amp;"_"&amp;APC!Y$3,전체모델결과!$A$2:$A$910,0),9)</f>
        <v>81719.428827308016</v>
      </c>
      <c r="Z60" s="8">
        <f>INDEX(전체모델결과!$A$2:$I$910,MATCH(APC!$A60&amp;"_"&amp;APC!Z$3,전체모델결과!$A$2:$A$910,0),9)</f>
        <v>80322.056119930363</v>
      </c>
      <c r="AA60" s="8">
        <f>INDEX(전체모델결과!$A$2:$I$910,MATCH(APC!$A60&amp;"_"&amp;APC!AA$3,전체모델결과!$A$2:$A$910,0),9)</f>
        <v>78533.839293533427</v>
      </c>
      <c r="AB60" s="8">
        <f>INDEX(전체모델결과!$A$2:$I$910,MATCH(APC!$A60&amp;"_"&amp;APC!AB$3,전체모델결과!$A$2:$A$910,0),9)</f>
        <v>74826.66589750335</v>
      </c>
      <c r="AC60" s="8">
        <f>INDEX(전체모델결과!$A$2:$I$910,MATCH(APC!$A60&amp;"_"&amp;APC!AC$3,전체모델결과!$A$2:$A$910,0),9)</f>
        <v>72440.55611804736</v>
      </c>
      <c r="AD60" s="8">
        <f>INDEX(전체모델결과!$A$2:$I$910,MATCH(APC!$A60&amp;"_"&amp;APC!AD$3,전체모델결과!$A$2:$A$910,0),9)</f>
        <v>71567.944774756455</v>
      </c>
      <c r="AE60" s="8">
        <f>INDEX(전체모델결과!$A$2:$I$910,MATCH(APC!$A60&amp;"_"&amp;APC!AE$3,전체모델결과!$A$2:$A$910,0),9)</f>
        <v>70053.093785130855</v>
      </c>
      <c r="AG60" s="3">
        <f>(W60-실제값!W60)^2</f>
        <v>53267.707243857156</v>
      </c>
      <c r="AH60" s="3">
        <f>(X60-실제값!X60)^2</f>
        <v>2075159.9000002954</v>
      </c>
      <c r="AI60" s="3">
        <f>(Y60-실제값!Y60)^2</f>
        <v>8247656.0097183548</v>
      </c>
      <c r="AJ60" s="3">
        <f>(Z60-실제값!Z60)^2</f>
        <v>11077237.349032139</v>
      </c>
      <c r="AK60" s="3">
        <f>(AA60-실제값!AA60)^2</f>
        <v>105008973.67568974</v>
      </c>
      <c r="AL60" s="3">
        <f>(AB60-실제값!AB60)^2</f>
        <v>164230687.14110693</v>
      </c>
      <c r="AM60" s="3">
        <f>(AC60-실제값!AC60)^2</f>
        <v>122567485.94984178</v>
      </c>
      <c r="AN60" s="3">
        <f>(AD60-실제값!AD60)^2</f>
        <v>86556536.216179416</v>
      </c>
    </row>
    <row r="61" spans="1:40" x14ac:dyDescent="0.3">
      <c r="A61" s="1">
        <v>57</v>
      </c>
      <c r="B61" s="2">
        <v>110692.74140232497</v>
      </c>
      <c r="C61" s="2">
        <v>105771.11004364469</v>
      </c>
      <c r="D61" s="2">
        <v>104371.68350490267</v>
      </c>
      <c r="E61" s="2">
        <v>102764.68841495377</v>
      </c>
      <c r="F61" s="2">
        <v>103950.28689617418</v>
      </c>
      <c r="G61" s="2">
        <v>102836.49773733088</v>
      </c>
      <c r="H61" s="2">
        <v>95460.832415746117</v>
      </c>
      <c r="I61" s="2">
        <v>94546.467134628139</v>
      </c>
      <c r="J61" s="2">
        <v>95846.956148241909</v>
      </c>
      <c r="K61" s="2">
        <v>101657.72161102451</v>
      </c>
      <c r="L61" s="2">
        <v>89981.195136664275</v>
      </c>
      <c r="M61" s="2">
        <v>91388.280286294525</v>
      </c>
      <c r="N61" s="2">
        <v>91341.894991497931</v>
      </c>
      <c r="O61" s="2">
        <v>90933.64944653635</v>
      </c>
      <c r="P61" s="2">
        <v>94326.573538302197</v>
      </c>
      <c r="Q61" s="2">
        <v>92666.765303655033</v>
      </c>
      <c r="R61" s="2">
        <v>91773.069028836806</v>
      </c>
      <c r="S61" s="2">
        <v>91284.497968366282</v>
      </c>
      <c r="T61" s="2">
        <v>91374.683906451944</v>
      </c>
      <c r="U61" s="2">
        <v>94070.72848928241</v>
      </c>
      <c r="V61" s="2">
        <v>93256.07045828049</v>
      </c>
      <c r="W61" s="8">
        <f>INDEX(전체모델결과!$A$2:$I$910,MATCH(APC!$A61&amp;"_"&amp;APC!W$3,전체모델결과!$A$2:$A$910,0),9)</f>
        <v>91585.361943685319</v>
      </c>
      <c r="X61" s="8">
        <f>INDEX(전체모델결과!$A$2:$I$910,MATCH(APC!$A61&amp;"_"&amp;APC!X$3,전체모델결과!$A$2:$A$910,0),9)</f>
        <v>89918.714209359474</v>
      </c>
      <c r="Y61" s="8">
        <f>INDEX(전체모델결과!$A$2:$I$910,MATCH(APC!$A61&amp;"_"&amp;APC!Y$3,전체모델결과!$A$2:$A$910,0),9)</f>
        <v>88514.698800955754</v>
      </c>
      <c r="Z61" s="8">
        <f>INDEX(전체모델결과!$A$2:$I$910,MATCH(APC!$A61&amp;"_"&amp;APC!Z$3,전체모델결과!$A$2:$A$910,0),9)</f>
        <v>87456.557259760535</v>
      </c>
      <c r="AA61" s="8">
        <f>INDEX(전체모델결과!$A$2:$I$910,MATCH(APC!$A61&amp;"_"&amp;APC!AA$3,전체모델결과!$A$2:$A$910,0),9)</f>
        <v>85961.081729036392</v>
      </c>
      <c r="AB61" s="8">
        <f>INDEX(전체모델결과!$A$2:$I$910,MATCH(APC!$A61&amp;"_"&amp;APC!AB$3,전체모델결과!$A$2:$A$910,0),9)</f>
        <v>84047.322791719926</v>
      </c>
      <c r="AC61" s="8">
        <f>INDEX(전체모델결과!$A$2:$I$910,MATCH(APC!$A61&amp;"_"&amp;APC!AC$3,전체모델결과!$A$2:$A$910,0),9)</f>
        <v>80079.886564688655</v>
      </c>
      <c r="AD61" s="8">
        <f>INDEX(전체모델결과!$A$2:$I$910,MATCH(APC!$A61&amp;"_"&amp;APC!AD$3,전체모델결과!$A$2:$A$910,0),9)</f>
        <v>77526.259482981404</v>
      </c>
      <c r="AE61" s="8">
        <f>INDEX(전체모델결과!$A$2:$I$910,MATCH(APC!$A61&amp;"_"&amp;APC!AE$3,전체모델결과!$A$2:$A$910,0),9)</f>
        <v>76592.386290214534</v>
      </c>
      <c r="AG61" s="3">
        <f>(W61-실제값!W61)^2</f>
        <v>3992358.4066459974</v>
      </c>
      <c r="AH61" s="3">
        <f>(X61-실제값!X61)^2</f>
        <v>4006716.4193180972</v>
      </c>
      <c r="AI61" s="3">
        <f>(Y61-실제값!Y61)^2</f>
        <v>11195971.458727403</v>
      </c>
      <c r="AJ61" s="3">
        <f>(Z61-실제값!Z61)^2</f>
        <v>11912727.53764339</v>
      </c>
      <c r="AK61" s="3">
        <f>(AA61-실제값!AA61)^2</f>
        <v>77361272.918082044</v>
      </c>
      <c r="AL61" s="3">
        <f>(AB61-실제값!AB61)^2</f>
        <v>125731675.66815728</v>
      </c>
      <c r="AM61" s="3">
        <f>(AC61-실제값!AC61)^2</f>
        <v>118536535.87801439</v>
      </c>
      <c r="AN61" s="3">
        <f>(AD61-실제값!AD61)^2</f>
        <v>124518226.29014832</v>
      </c>
    </row>
    <row r="62" spans="1:40" x14ac:dyDescent="0.3">
      <c r="A62" s="1">
        <v>58</v>
      </c>
      <c r="B62" s="2">
        <v>121388.94941410795</v>
      </c>
      <c r="C62" s="2">
        <v>121677.68990677498</v>
      </c>
      <c r="D62" s="2">
        <v>114707.08371498929</v>
      </c>
      <c r="E62" s="2">
        <v>113586.27159287549</v>
      </c>
      <c r="F62" s="2">
        <v>113394.95398591021</v>
      </c>
      <c r="G62" s="2">
        <v>111190.53705656846</v>
      </c>
      <c r="H62" s="2">
        <v>111403.89456211485</v>
      </c>
      <c r="I62" s="2">
        <v>103128.30323448412</v>
      </c>
      <c r="J62" s="2">
        <v>102586.10775753189</v>
      </c>
      <c r="K62" s="2">
        <v>101536.47065810228</v>
      </c>
      <c r="L62" s="2">
        <v>108748.00110130759</v>
      </c>
      <c r="M62" s="2">
        <v>97577.575634281064</v>
      </c>
      <c r="N62" s="2">
        <v>97176.838015708767</v>
      </c>
      <c r="O62" s="2">
        <v>96996.618849863997</v>
      </c>
      <c r="P62" s="2">
        <v>96951.251445102913</v>
      </c>
      <c r="Q62" s="2">
        <v>99160.577144181312</v>
      </c>
      <c r="R62" s="2">
        <v>98399.463934637621</v>
      </c>
      <c r="S62" s="2">
        <v>100077.17550439785</v>
      </c>
      <c r="T62" s="2">
        <v>100275.97818973906</v>
      </c>
      <c r="U62" s="2">
        <v>99911.517223698625</v>
      </c>
      <c r="V62" s="2">
        <v>100422.35871268778</v>
      </c>
      <c r="W62" s="8">
        <f>INDEX(전체모델결과!$A$2:$I$910,MATCH(APC!$A62&amp;"_"&amp;APC!W$3,전체모델결과!$A$2:$A$910,0),9)</f>
        <v>100205.48622195829</v>
      </c>
      <c r="X62" s="8">
        <f>INDEX(전체모델결과!$A$2:$I$910,MATCH(APC!$A62&amp;"_"&amp;APC!X$3,전체모델결과!$A$2:$A$910,0),9)</f>
        <v>98787.611053176282</v>
      </c>
      <c r="Y62" s="8">
        <f>INDEX(전체모델결과!$A$2:$I$910,MATCH(APC!$A62&amp;"_"&amp;APC!Y$3,전체모델결과!$A$2:$A$910,0),9)</f>
        <v>96989.89857328801</v>
      </c>
      <c r="Z62" s="8">
        <f>INDEX(전체모델결과!$A$2:$I$910,MATCH(APC!$A62&amp;"_"&amp;APC!Z$3,전체모델결과!$A$2:$A$910,0),9)</f>
        <v>95475.471757315623</v>
      </c>
      <c r="AA62" s="8">
        <f>INDEX(전체모델결과!$A$2:$I$910,MATCH(APC!$A62&amp;"_"&amp;APC!AA$3,전체모델결과!$A$2:$A$910,0),9)</f>
        <v>94334.118239762596</v>
      </c>
      <c r="AB62" s="8">
        <f>INDEX(전체모델결과!$A$2:$I$910,MATCH(APC!$A62&amp;"_"&amp;APC!AB$3,전체모델결과!$A$2:$A$910,0),9)</f>
        <v>92721.038901171705</v>
      </c>
      <c r="AC62" s="8">
        <f>INDEX(전체모델결과!$A$2:$I$910,MATCH(APC!$A62&amp;"_"&amp;APC!AC$3,전체모델결과!$A$2:$A$910,0),9)</f>
        <v>90656.782457380978</v>
      </c>
      <c r="AD62" s="8">
        <f>INDEX(전체모델결과!$A$2:$I$910,MATCH(APC!$A62&amp;"_"&amp;APC!AD$3,전체모델결과!$A$2:$A$910,0),9)</f>
        <v>86377.348074458147</v>
      </c>
      <c r="AE62" s="8">
        <f>INDEX(전체모델결과!$A$2:$I$910,MATCH(APC!$A62&amp;"_"&amp;APC!AE$3,전체모델결과!$A$2:$A$910,0),9)</f>
        <v>83622.904421359126</v>
      </c>
      <c r="AG62" s="3">
        <f>(W62-실제값!W62)^2</f>
        <v>161758.97033823541</v>
      </c>
      <c r="AH62" s="3">
        <f>(X62-실제값!X62)^2</f>
        <v>407774.05121451069</v>
      </c>
      <c r="AI62" s="3">
        <f>(Y62-실제값!Y62)^2</f>
        <v>4683418.7568206945</v>
      </c>
      <c r="AJ62" s="3">
        <f>(Z62-실제값!Z62)^2</f>
        <v>4020114.4346413417</v>
      </c>
      <c r="AK62" s="3">
        <f>(AA62-실제값!AA62)^2</f>
        <v>53824851.108212128</v>
      </c>
      <c r="AL62" s="3">
        <f>(AB62-실제값!AB62)^2</f>
        <v>124581734.14632283</v>
      </c>
      <c r="AM62" s="3">
        <f>(AC62-실제값!AC62)^2</f>
        <v>108519740.96532641</v>
      </c>
      <c r="AN62" s="3">
        <f>(AD62-실제값!AD62)^2</f>
        <v>107882271.69233479</v>
      </c>
    </row>
    <row r="63" spans="1:40" x14ac:dyDescent="0.3">
      <c r="A63" s="1">
        <v>59</v>
      </c>
      <c r="B63" s="2">
        <v>129020.82001630992</v>
      </c>
      <c r="C63" s="2">
        <v>127819.52909852118</v>
      </c>
      <c r="D63" s="2">
        <v>124030.06501474943</v>
      </c>
      <c r="E63" s="2">
        <v>119513.57728450673</v>
      </c>
      <c r="F63" s="2">
        <v>121514.42972985427</v>
      </c>
      <c r="G63" s="2">
        <v>120632.63724206113</v>
      </c>
      <c r="H63" s="2">
        <v>118987.63826136505</v>
      </c>
      <c r="I63" s="2">
        <v>120198.03151711948</v>
      </c>
      <c r="J63" s="2">
        <v>111993.69111012496</v>
      </c>
      <c r="K63" s="2">
        <v>107416.86743188745</v>
      </c>
      <c r="L63" s="2">
        <v>111199.31974474895</v>
      </c>
      <c r="M63" s="2">
        <v>116278.4886296005</v>
      </c>
      <c r="N63" s="2">
        <v>101118.12669163742</v>
      </c>
      <c r="O63" s="2">
        <v>104360.50431784645</v>
      </c>
      <c r="P63" s="2">
        <v>103865.69749197511</v>
      </c>
      <c r="Q63" s="2">
        <v>104541.01399578218</v>
      </c>
      <c r="R63" s="2">
        <v>106025.51068406968</v>
      </c>
      <c r="S63" s="2">
        <v>106937.78429867874</v>
      </c>
      <c r="T63" s="2">
        <v>107667.55066531667</v>
      </c>
      <c r="U63" s="2">
        <v>106999.52310185489</v>
      </c>
      <c r="V63" s="2">
        <v>107490.20218821774</v>
      </c>
      <c r="W63" s="8">
        <f>INDEX(전체모델결과!$A$2:$I$910,MATCH(APC!$A63&amp;"_"&amp;APC!W$3,전체모델결과!$A$2:$A$910,0),9)</f>
        <v>109628.75932962105</v>
      </c>
      <c r="X63" s="8">
        <f>INDEX(전체모델결과!$A$2:$I$910,MATCH(APC!$A63&amp;"_"&amp;APC!X$3,전체모델결과!$A$2:$A$910,0),9)</f>
        <v>106867.41955844162</v>
      </c>
      <c r="Y63" s="8">
        <f>INDEX(전체모델결과!$A$2:$I$910,MATCH(APC!$A63&amp;"_"&amp;APC!Y$3,전체모델결과!$A$2:$A$910,0),9)</f>
        <v>105355.28019106106</v>
      </c>
      <c r="Z63" s="8">
        <f>INDEX(전체모델결과!$A$2:$I$910,MATCH(APC!$A63&amp;"_"&amp;APC!Z$3,전체모델결과!$A$2:$A$910,0),9)</f>
        <v>103438.05089477163</v>
      </c>
      <c r="AA63" s="8">
        <f>INDEX(전체모델결과!$A$2:$I$910,MATCH(APC!$A63&amp;"_"&amp;APC!AA$3,전체모델결과!$A$2:$A$910,0),9)</f>
        <v>101822.94086402361</v>
      </c>
      <c r="AB63" s="8">
        <f>INDEX(전체모델결과!$A$2:$I$910,MATCH(APC!$A63&amp;"_"&amp;APC!AB$3,전체모델결과!$A$2:$A$910,0),9)</f>
        <v>100605.70705953235</v>
      </c>
      <c r="AC63" s="8">
        <f>INDEX(전체모델결과!$A$2:$I$910,MATCH(APC!$A63&amp;"_"&amp;APC!AC$3,전체모델결과!$A$2:$A$910,0),9)</f>
        <v>98885.385818074501</v>
      </c>
      <c r="AD63" s="8">
        <f>INDEX(전체모델결과!$A$2:$I$910,MATCH(APC!$A63&amp;"_"&amp;APC!AD$3,전체모델결과!$A$2:$A$910,0),9)</f>
        <v>96683.891990020507</v>
      </c>
      <c r="AE63" s="8">
        <f>INDEX(전체모델결과!$A$2:$I$910,MATCH(APC!$A63&amp;"_"&amp;APC!AE$3,전체모델결과!$A$2:$A$910,0),9)</f>
        <v>92119.949166973471</v>
      </c>
      <c r="AG63" s="3">
        <f>(W63-실제값!W63)^2</f>
        <v>112582.18780516248</v>
      </c>
      <c r="AH63" s="3">
        <f>(X63-실제값!X63)^2</f>
        <v>1747532.3840171732</v>
      </c>
      <c r="AI63" s="3">
        <f>(Y63-실제값!Y63)^2</f>
        <v>5185144.1750396965</v>
      </c>
      <c r="AJ63" s="3">
        <f>(Z63-실제값!Z63)^2</f>
        <v>9898632.748156812</v>
      </c>
      <c r="AK63" s="3">
        <f>(AA63-실제값!AA63)^2</f>
        <v>73722395.095415533</v>
      </c>
      <c r="AL63" s="3">
        <f>(AB63-실제값!AB63)^2</f>
        <v>86746838.62211138</v>
      </c>
      <c r="AM63" s="3">
        <f>(AC63-실제값!AC63)^2</f>
        <v>96024568.578616545</v>
      </c>
      <c r="AN63" s="3">
        <f>(AD63-실제값!AD63)^2</f>
        <v>61732692.670210607</v>
      </c>
    </row>
    <row r="64" spans="1:40" x14ac:dyDescent="0.3">
      <c r="A64" s="1">
        <v>60</v>
      </c>
      <c r="B64" s="2">
        <v>148918.13402964006</v>
      </c>
      <c r="C64" s="2">
        <v>139257.01665737052</v>
      </c>
      <c r="D64" s="2">
        <v>137313.99176667247</v>
      </c>
      <c r="E64" s="2">
        <v>132107.62675280974</v>
      </c>
      <c r="F64" s="2">
        <v>128229.01825334529</v>
      </c>
      <c r="G64" s="2">
        <v>127212.69764413185</v>
      </c>
      <c r="H64" s="2">
        <v>128824.42602781668</v>
      </c>
      <c r="I64" s="2">
        <v>130490.48173190038</v>
      </c>
      <c r="J64" s="2">
        <v>129343.48821825231</v>
      </c>
      <c r="K64" s="2">
        <v>117412.65846088213</v>
      </c>
      <c r="L64" s="2">
        <v>118637.43602292924</v>
      </c>
      <c r="M64" s="2">
        <v>118458.44592448405</v>
      </c>
      <c r="N64" s="2">
        <v>124553.92834242001</v>
      </c>
      <c r="O64" s="2">
        <v>112902.41749619397</v>
      </c>
      <c r="P64" s="2">
        <v>113875.85641153515</v>
      </c>
      <c r="Q64" s="2">
        <v>111703.24850253364</v>
      </c>
      <c r="R64" s="2">
        <v>112844.17228456619</v>
      </c>
      <c r="S64" s="2">
        <v>114413.6185265258</v>
      </c>
      <c r="T64" s="2">
        <v>115730.61631564808</v>
      </c>
      <c r="U64" s="2">
        <v>116487.94574230831</v>
      </c>
      <c r="V64" s="2">
        <v>115762.40249852609</v>
      </c>
      <c r="W64" s="8">
        <f>INDEX(전체모델결과!$A$2:$I$910,MATCH(APC!$A64&amp;"_"&amp;APC!W$3,전체모델결과!$A$2:$A$910,0),9)</f>
        <v>117980.85667437546</v>
      </c>
      <c r="X64" s="8">
        <f>INDEX(전체모델결과!$A$2:$I$910,MATCH(APC!$A64&amp;"_"&amp;APC!X$3,전체모델결과!$A$2:$A$910,0),9)</f>
        <v>118309.18113932572</v>
      </c>
      <c r="Y64" s="8">
        <f>INDEX(전체모델결과!$A$2:$I$910,MATCH(APC!$A64&amp;"_"&amp;APC!Y$3,전체모델결과!$A$2:$A$910,0),9)</f>
        <v>115329.19806578352</v>
      </c>
      <c r="Z64" s="8">
        <f>INDEX(전체모델결과!$A$2:$I$910,MATCH(APC!$A64&amp;"_"&amp;APC!Z$3,전체모델결과!$A$2:$A$910,0),9)</f>
        <v>113697.32727369115</v>
      </c>
      <c r="AA64" s="8">
        <f>INDEX(전체모델결과!$A$2:$I$910,MATCH(APC!$A64&amp;"_"&amp;APC!AA$3,전체모델결과!$A$2:$A$910,0),9)</f>
        <v>111628.29147061033</v>
      </c>
      <c r="AB64" s="8">
        <f>INDEX(전체모델결과!$A$2:$I$910,MATCH(APC!$A64&amp;"_"&amp;APC!AB$3,전체모델결과!$A$2:$A$910,0),9)</f>
        <v>109885.29678238995</v>
      </c>
      <c r="AC64" s="8">
        <f>INDEX(전체모델결과!$A$2:$I$910,MATCH(APC!$A64&amp;"_"&amp;APC!AC$3,전체모델결과!$A$2:$A$910,0),9)</f>
        <v>108571.68222043478</v>
      </c>
      <c r="AD64" s="8">
        <f>INDEX(전체모델결과!$A$2:$I$910,MATCH(APC!$A64&amp;"_"&amp;APC!AD$3,전체모델결과!$A$2:$A$910,0),9)</f>
        <v>106715.14568186556</v>
      </c>
      <c r="AE64" s="8">
        <f>INDEX(전체모델결과!$A$2:$I$910,MATCH(APC!$A64&amp;"_"&amp;APC!AE$3,전체모델결과!$A$2:$A$910,0),9)</f>
        <v>104339.33723823223</v>
      </c>
      <c r="AG64" s="3">
        <f>(W64-실제값!W64)^2</f>
        <v>6226847.6487993393</v>
      </c>
      <c r="AH64" s="3">
        <f>(X64-실제값!X64)^2</f>
        <v>278065.73264105094</v>
      </c>
      <c r="AI64" s="3">
        <f>(Y64-실제값!Y64)^2</f>
        <v>99968.462092458765</v>
      </c>
      <c r="AJ64" s="3">
        <f>(Z64-실제값!Z64)^2</f>
        <v>22045.510327830172</v>
      </c>
      <c r="AK64" s="3">
        <f>(AA64-실제값!AA64)^2</f>
        <v>99438779.814707518</v>
      </c>
      <c r="AL64" s="3">
        <f>(AB64-실제값!AB64)^2</f>
        <v>144925448.71537632</v>
      </c>
      <c r="AM64" s="3">
        <f>(AC64-실제값!AC64)^2</f>
        <v>92691052.950352713</v>
      </c>
      <c r="AN64" s="3">
        <f>(AD64-실제값!AD64)^2</f>
        <v>49026791.788623035</v>
      </c>
    </row>
    <row r="65" spans="1:40" x14ac:dyDescent="0.3">
      <c r="A65" s="1">
        <v>61</v>
      </c>
      <c r="B65" s="2">
        <v>163579.93964292112</v>
      </c>
      <c r="C65" s="2">
        <v>160175.41950929727</v>
      </c>
      <c r="D65" s="2">
        <v>150790.15988752496</v>
      </c>
      <c r="E65" s="2">
        <v>150585.49928567931</v>
      </c>
      <c r="F65" s="2">
        <v>146872.22171081125</v>
      </c>
      <c r="G65" s="2">
        <v>139092.07734892136</v>
      </c>
      <c r="H65" s="2">
        <v>136879.9880365142</v>
      </c>
      <c r="I65" s="2">
        <v>136849.87526316795</v>
      </c>
      <c r="J65" s="2">
        <v>139735.09712267036</v>
      </c>
      <c r="K65" s="2">
        <v>135147.75018144323</v>
      </c>
      <c r="L65" s="2">
        <v>124031.96174435879</v>
      </c>
      <c r="M65" s="2">
        <v>121129.3510802121</v>
      </c>
      <c r="N65" s="2">
        <v>122931.18316405742</v>
      </c>
      <c r="O65" s="2">
        <v>132841.06141061118</v>
      </c>
      <c r="P65" s="2">
        <v>115187.47876637231</v>
      </c>
      <c r="Q65" s="2">
        <v>115969.47624187177</v>
      </c>
      <c r="R65" s="2">
        <v>117427.89382188441</v>
      </c>
      <c r="S65" s="2">
        <v>120407.52971346387</v>
      </c>
      <c r="T65" s="2">
        <v>123743.82001077317</v>
      </c>
      <c r="U65" s="2">
        <v>126994.18308867262</v>
      </c>
      <c r="V65" s="2">
        <v>125474.10267432012</v>
      </c>
      <c r="W65" s="8">
        <f>INDEX(전체모델결과!$A$2:$I$910,MATCH(APC!$A65&amp;"_"&amp;APC!W$3,전체모델결과!$A$2:$A$910,0),9)</f>
        <v>126944.81184020985</v>
      </c>
      <c r="X65" s="8">
        <f>INDEX(전체모델결과!$A$2:$I$910,MATCH(APC!$A65&amp;"_"&amp;APC!X$3,전체모델결과!$A$2:$A$910,0),9)</f>
        <v>126219.59104675698</v>
      </c>
      <c r="Y65" s="8">
        <f>INDEX(전체모델결과!$A$2:$I$910,MATCH(APC!$A65&amp;"_"&amp;APC!Y$3,전체모델결과!$A$2:$A$910,0),9)</f>
        <v>126570.84277406924</v>
      </c>
      <c r="Z65" s="8">
        <f>INDEX(전체모델결과!$A$2:$I$910,MATCH(APC!$A65&amp;"_"&amp;APC!Z$3,전체모델결과!$A$2:$A$910,0),9)</f>
        <v>123382.7641698693</v>
      </c>
      <c r="AA65" s="8">
        <f>INDEX(전체모델결과!$A$2:$I$910,MATCH(APC!$A65&amp;"_"&amp;APC!AA$3,전체모델결과!$A$2:$A$910,0),9)</f>
        <v>121636.93802633217</v>
      </c>
      <c r="AB65" s="8">
        <f>INDEX(전체모델결과!$A$2:$I$910,MATCH(APC!$A65&amp;"_"&amp;APC!AB$3,전체모델결과!$A$2:$A$910,0),9)</f>
        <v>119423.41915312421</v>
      </c>
      <c r="AC65" s="8">
        <f>INDEX(전체모델결과!$A$2:$I$910,MATCH(APC!$A65&amp;"_"&amp;APC!AC$3,전체모델결과!$A$2:$A$910,0),9)</f>
        <v>117558.70920826391</v>
      </c>
      <c r="AD65" s="8">
        <f>INDEX(전체모델결과!$A$2:$I$910,MATCH(APC!$A65&amp;"_"&amp;APC!AD$3,전체모델결과!$A$2:$A$910,0),9)</f>
        <v>116153.36348119695</v>
      </c>
      <c r="AE65" s="8">
        <f>INDEX(전체모델결과!$A$2:$I$910,MATCH(APC!$A65&amp;"_"&amp;APC!AE$3,전체모델결과!$A$2:$A$910,0),9)</f>
        <v>114167.18293236154</v>
      </c>
      <c r="AG65" s="3">
        <f>(W65-실제값!W65)^2</f>
        <v>84626.877351120362</v>
      </c>
      <c r="AH65" s="3">
        <f>(X65-실제값!X65)^2</f>
        <v>3966868.9147258918</v>
      </c>
      <c r="AI65" s="3">
        <f>(Y65-실제값!Y65)^2</f>
        <v>63838.065154261436</v>
      </c>
      <c r="AJ65" s="3">
        <f>(Z65-실제값!Z65)^2</f>
        <v>1390313.1026097841</v>
      </c>
      <c r="AK65" s="3">
        <f>(AA65-실제값!AA65)^2</f>
        <v>90816266.949123025</v>
      </c>
      <c r="AL65" s="3">
        <f>(AB65-실제값!AB65)^2</f>
        <v>128964819.16177727</v>
      </c>
      <c r="AM65" s="3">
        <f>(AC65-실제값!AC65)^2</f>
        <v>80939790.197370574</v>
      </c>
      <c r="AN65" s="3">
        <f>(AD65-실제값!AD65)^2</f>
        <v>40955354.057417862</v>
      </c>
    </row>
    <row r="66" spans="1:40" x14ac:dyDescent="0.3">
      <c r="A66" s="1">
        <v>62</v>
      </c>
      <c r="B66" s="2">
        <v>175840.2538449264</v>
      </c>
      <c r="C66" s="2">
        <v>177981.24543983774</v>
      </c>
      <c r="D66" s="2">
        <v>168926.87624955663</v>
      </c>
      <c r="E66" s="2">
        <v>162488.01227097691</v>
      </c>
      <c r="F66" s="2">
        <v>157744.64584534973</v>
      </c>
      <c r="G66" s="2">
        <v>156164.00185809701</v>
      </c>
      <c r="H66" s="2">
        <v>150634.11568940393</v>
      </c>
      <c r="I66" s="2">
        <v>151280.70941952048</v>
      </c>
      <c r="J66" s="2">
        <v>149644.45973668623</v>
      </c>
      <c r="K66" s="2">
        <v>146448.90949622454</v>
      </c>
      <c r="L66" s="2">
        <v>148025.8149214524</v>
      </c>
      <c r="M66" s="2">
        <v>133494.99321827819</v>
      </c>
      <c r="N66" s="2">
        <v>129938.32029224071</v>
      </c>
      <c r="O66" s="2">
        <v>132625.68705161416</v>
      </c>
      <c r="P66" s="2">
        <v>142121.27479919538</v>
      </c>
      <c r="Q66" s="2">
        <v>124326.79773952437</v>
      </c>
      <c r="R66" s="2">
        <v>124745.30715521022</v>
      </c>
      <c r="S66" s="2">
        <v>128594.41381034789</v>
      </c>
      <c r="T66" s="2">
        <v>131027.99798513667</v>
      </c>
      <c r="U66" s="2">
        <v>134042.11729229282</v>
      </c>
      <c r="V66" s="2">
        <v>134789.64778004852</v>
      </c>
      <c r="W66" s="8">
        <f>INDEX(전체모델결과!$A$2:$I$910,MATCH(APC!$A66&amp;"_"&amp;APC!W$3,전체모델결과!$A$2:$A$910,0),9)</f>
        <v>139134.46512993018</v>
      </c>
      <c r="X66" s="8">
        <f>INDEX(전체모델결과!$A$2:$I$910,MATCH(APC!$A66&amp;"_"&amp;APC!X$3,전체모델결과!$A$2:$A$910,0),9)</f>
        <v>137048.93443682202</v>
      </c>
      <c r="Y66" s="8">
        <f>INDEX(전체모델결과!$A$2:$I$910,MATCH(APC!$A66&amp;"_"&amp;APC!Y$3,전체모델결과!$A$2:$A$910,0),9)</f>
        <v>136265.98997825474</v>
      </c>
      <c r="Z66" s="8">
        <f>INDEX(전체모델결과!$A$2:$I$910,MATCH(APC!$A66&amp;"_"&amp;APC!Z$3,전체모델결과!$A$2:$A$910,0),9)</f>
        <v>136645.19944927932</v>
      </c>
      <c r="AA66" s="8">
        <f>INDEX(전체모델결과!$A$2:$I$910,MATCH(APC!$A66&amp;"_"&amp;APC!AA$3,전체모델결과!$A$2:$A$910,0),9)</f>
        <v>133203.36697678419</v>
      </c>
      <c r="AB66" s="8">
        <f>INDEX(전체모델결과!$A$2:$I$910,MATCH(APC!$A66&amp;"_"&amp;APC!AB$3,전체모델결과!$A$2:$A$910,0),9)</f>
        <v>131318.58248488314</v>
      </c>
      <c r="AC66" s="8">
        <f>INDEX(전체모델결과!$A$2:$I$910,MATCH(APC!$A66&amp;"_"&amp;APC!AC$3,전체모델결과!$A$2:$A$910,0),9)</f>
        <v>128928.87944360569</v>
      </c>
      <c r="AD66" s="8">
        <f>INDEX(전체모델결과!$A$2:$I$910,MATCH(APC!$A66&amp;"_"&amp;APC!AD$3,전체모델결과!$A$2:$A$910,0),9)</f>
        <v>126915.74864076111</v>
      </c>
      <c r="AE66" s="8">
        <f>INDEX(전체모델결과!$A$2:$I$910,MATCH(APC!$A66&amp;"_"&amp;APC!AE$3,전체모델결과!$A$2:$A$910,0),9)</f>
        <v>125398.54497077326</v>
      </c>
      <c r="AG66" s="3">
        <f>(W66-실제값!W66)^2</f>
        <v>13086512.175777521</v>
      </c>
      <c r="AH66" s="3">
        <f>(X66-실제값!X66)^2</f>
        <v>11246370.850037908</v>
      </c>
      <c r="AI66" s="3">
        <f>(Y66-실제값!Y66)^2</f>
        <v>1475849.4355291983</v>
      </c>
      <c r="AJ66" s="3">
        <f>(Z66-실제값!Z66)^2</f>
        <v>474335.50627246709</v>
      </c>
      <c r="AK66" s="3">
        <f>(AA66-실제값!AA66)^2</f>
        <v>31115470.125795763</v>
      </c>
      <c r="AL66" s="3">
        <f>(AB66-실제값!AB66)^2</f>
        <v>86552663.594593585</v>
      </c>
      <c r="AM66" s="3">
        <f>(AC66-실제값!AC66)^2</f>
        <v>78178058.247466654</v>
      </c>
      <c r="AN66" s="3">
        <f>(AD66-실제값!AD66)^2</f>
        <v>41161334.424425334</v>
      </c>
    </row>
    <row r="67" spans="1:40" x14ac:dyDescent="0.3">
      <c r="A67" s="1">
        <v>63</v>
      </c>
      <c r="B67" s="2">
        <v>185836.76335150716</v>
      </c>
      <c r="C67" s="2">
        <v>187828.15896392291</v>
      </c>
      <c r="D67" s="2">
        <v>179973.97066018969</v>
      </c>
      <c r="E67" s="2">
        <v>179044.03527982082</v>
      </c>
      <c r="F67" s="2">
        <v>169984.09533795877</v>
      </c>
      <c r="G67" s="2">
        <v>169185.00509542157</v>
      </c>
      <c r="H67" s="2">
        <v>165971.69823624589</v>
      </c>
      <c r="I67" s="2">
        <v>162490.55075467794</v>
      </c>
      <c r="J67" s="2">
        <v>158494.23760798707</v>
      </c>
      <c r="K67" s="2">
        <v>155121.50244416529</v>
      </c>
      <c r="L67" s="2">
        <v>157897.43527248924</v>
      </c>
      <c r="M67" s="2">
        <v>154045.61690842241</v>
      </c>
      <c r="N67" s="2">
        <v>142854.23820859604</v>
      </c>
      <c r="O67" s="2">
        <v>140570.22902609021</v>
      </c>
      <c r="P67" s="2">
        <v>142597.96144999415</v>
      </c>
      <c r="Q67" s="2">
        <v>148060.21208368483</v>
      </c>
      <c r="R67" s="2">
        <v>131806.73018160433</v>
      </c>
      <c r="S67" s="2">
        <v>135692.76088005761</v>
      </c>
      <c r="T67" s="2">
        <v>138463.570193605</v>
      </c>
      <c r="U67" s="2">
        <v>141774.3942369537</v>
      </c>
      <c r="V67" s="2">
        <v>147519.587090702</v>
      </c>
      <c r="W67" s="8">
        <f>INDEX(전체모델결과!$A$2:$I$910,MATCH(APC!$A67&amp;"_"&amp;APC!W$3,전체모델결과!$A$2:$A$910,0),9)</f>
        <v>148495.77023332636</v>
      </c>
      <c r="X67" s="8">
        <f>INDEX(전체모델결과!$A$2:$I$910,MATCH(APC!$A67&amp;"_"&amp;APC!X$3,전체모델결과!$A$2:$A$910,0),9)</f>
        <v>148094.30027404288</v>
      </c>
      <c r="Y67" s="8">
        <f>INDEX(전체모델결과!$A$2:$I$910,MATCH(APC!$A67&amp;"_"&amp;APC!Y$3,전체모델결과!$A$2:$A$910,0),9)</f>
        <v>145874.46776591855</v>
      </c>
      <c r="Z67" s="8">
        <f>INDEX(전체모델결과!$A$2:$I$910,MATCH(APC!$A67&amp;"_"&amp;APC!Z$3,전체모델결과!$A$2:$A$910,0),9)</f>
        <v>145041.1040724823</v>
      </c>
      <c r="AA67" s="8">
        <f>INDEX(전체모델결과!$A$2:$I$910,MATCH(APC!$A67&amp;"_"&amp;APC!AA$3,전체모델결과!$A$2:$A$910,0),9)</f>
        <v>145444.73347671542</v>
      </c>
      <c r="AB67" s="8">
        <f>INDEX(전체모델결과!$A$2:$I$910,MATCH(APC!$A67&amp;"_"&amp;APC!AB$3,전체모델결과!$A$2:$A$910,0),9)</f>
        <v>141781.25749182078</v>
      </c>
      <c r="AC67" s="8">
        <f>INDEX(전체모델결과!$A$2:$I$910,MATCH(APC!$A67&amp;"_"&amp;APC!AC$3,전체모델결과!$A$2:$A$910,0),9)</f>
        <v>139775.09862791316</v>
      </c>
      <c r="AD67" s="8">
        <f>INDEX(전체모델결과!$A$2:$I$910,MATCH(APC!$A67&amp;"_"&amp;APC!AD$3,전체모델결과!$A$2:$A$910,0),9)</f>
        <v>137231.50600023294</v>
      </c>
      <c r="AE67" s="8">
        <f>INDEX(전체모델결과!$A$2:$I$910,MATCH(APC!$A67&amp;"_"&amp;APC!AE$3,전체모델결과!$A$2:$A$910,0),9)</f>
        <v>135088.73571445941</v>
      </c>
      <c r="AG67" s="3">
        <f>(W67-실제값!W67)^2</f>
        <v>21094866.485302191</v>
      </c>
      <c r="AH67" s="3">
        <f>(X67-실제값!X67)^2</f>
        <v>3294828.1646169513</v>
      </c>
      <c r="AI67" s="3">
        <f>(Y67-실제값!Y67)^2</f>
        <v>446572.33683495299</v>
      </c>
      <c r="AJ67" s="3">
        <f>(Z67-실제값!Z67)^2</f>
        <v>316490.17240648088</v>
      </c>
      <c r="AK67" s="3">
        <f>(AA67-실제값!AA67)^2</f>
        <v>52529663.069660261</v>
      </c>
      <c r="AL67" s="3">
        <f>(AB67-실제값!AB67)^2</f>
        <v>80480456.598412246</v>
      </c>
      <c r="AM67" s="3">
        <f>(AC67-실제값!AC67)^2</f>
        <v>54405817.614177607</v>
      </c>
      <c r="AN67" s="3">
        <f>(AD67-실제값!AD67)^2</f>
        <v>49782659.938053213</v>
      </c>
    </row>
    <row r="68" spans="1:40" x14ac:dyDescent="0.3">
      <c r="A68" s="1">
        <v>64</v>
      </c>
      <c r="B68" s="2">
        <v>198501.40632962217</v>
      </c>
      <c r="C68" s="2">
        <v>198062.98443888416</v>
      </c>
      <c r="D68" s="2">
        <v>196673.1575997874</v>
      </c>
      <c r="E68" s="2">
        <v>191478.55370871429</v>
      </c>
      <c r="F68" s="2">
        <v>193630.69501264964</v>
      </c>
      <c r="G68" s="2">
        <v>183732.94908791321</v>
      </c>
      <c r="H68" s="2">
        <v>179211.4740045981</v>
      </c>
      <c r="I68" s="2">
        <v>178279.90610017398</v>
      </c>
      <c r="J68" s="2">
        <v>172974.77267392556</v>
      </c>
      <c r="K68" s="2">
        <v>166223.67699644814</v>
      </c>
      <c r="L68" s="2">
        <v>167531.51911106578</v>
      </c>
      <c r="M68" s="2">
        <v>164875.36206221164</v>
      </c>
      <c r="N68" s="2">
        <v>164880.46663764378</v>
      </c>
      <c r="O68" s="2">
        <v>155683.58856204618</v>
      </c>
      <c r="P68" s="2">
        <v>149652.15263243229</v>
      </c>
      <c r="Q68" s="2">
        <v>152365.85980161713</v>
      </c>
      <c r="R68" s="2">
        <v>160917.58083117576</v>
      </c>
      <c r="S68" s="2">
        <v>141692.40047111001</v>
      </c>
      <c r="T68" s="2">
        <v>146549.07368931573</v>
      </c>
      <c r="U68" s="2">
        <v>146706.75153517592</v>
      </c>
      <c r="V68" s="2">
        <v>151581.34798842954</v>
      </c>
      <c r="W68" s="8">
        <f>INDEX(전체모델결과!$A$2:$I$910,MATCH(APC!$A68&amp;"_"&amp;APC!W$3,전체모델결과!$A$2:$A$910,0),9)</f>
        <v>158766.0525082181</v>
      </c>
      <c r="X68" s="8">
        <f>INDEX(전체모델결과!$A$2:$I$910,MATCH(APC!$A68&amp;"_"&amp;APC!X$3,전체모델결과!$A$2:$A$910,0),9)</f>
        <v>158613.99575707404</v>
      </c>
      <c r="Y68" s="8">
        <f>INDEX(전체모델결과!$A$2:$I$910,MATCH(APC!$A68&amp;"_"&amp;APC!Y$3,전체모델결과!$A$2:$A$910,0),9)</f>
        <v>158185.17038165528</v>
      </c>
      <c r="Z68" s="8">
        <f>INDEX(전체모델결과!$A$2:$I$910,MATCH(APC!$A68&amp;"_"&amp;APC!Z$3,전체모델결과!$A$2:$A$910,0),9)</f>
        <v>155814.08261618012</v>
      </c>
      <c r="AA68" s="8">
        <f>INDEX(전체모델결과!$A$2:$I$910,MATCH(APC!$A68&amp;"_"&amp;APC!AA$3,전체모델결과!$A$2:$A$910,0),9)</f>
        <v>154923.93507105421</v>
      </c>
      <c r="AB68" s="8">
        <f>INDEX(전체모델결과!$A$2:$I$910,MATCH(APC!$A68&amp;"_"&amp;APC!AB$3,전체모델결과!$A$2:$A$910,0),9)</f>
        <v>155355.06703198381</v>
      </c>
      <c r="AC68" s="8">
        <f>INDEX(전체모델결과!$A$2:$I$910,MATCH(APC!$A68&amp;"_"&amp;APC!AC$3,전체모델결과!$A$2:$A$910,0),9)</f>
        <v>151441.9686089702</v>
      </c>
      <c r="AD68" s="8">
        <f>INDEX(전체모델결과!$A$2:$I$910,MATCH(APC!$A68&amp;"_"&amp;APC!AD$3,전체모델결과!$A$2:$A$910,0),9)</f>
        <v>149299.11381231263</v>
      </c>
      <c r="AE68" s="8">
        <f>INDEX(전체모델결과!$A$2:$I$910,MATCH(APC!$A68&amp;"_"&amp;APC!AE$3,전체모델결과!$A$2:$A$910,0),9)</f>
        <v>146582.20551505484</v>
      </c>
      <c r="AG68" s="3">
        <f>(W68-실제값!W68)^2</f>
        <v>10811068.632175576</v>
      </c>
      <c r="AH68" s="3">
        <f>(X68-실제값!X68)^2</f>
        <v>6991462.8587732241</v>
      </c>
      <c r="AI68" s="3">
        <f>(Y68-실제값!Y68)^2</f>
        <v>4746529.9193345774</v>
      </c>
      <c r="AJ68" s="3">
        <f>(Z68-실제값!Z68)^2</f>
        <v>8349219.0565199619</v>
      </c>
      <c r="AK68" s="3">
        <f>(AA68-실제값!AA68)^2</f>
        <v>24164762.191308904</v>
      </c>
      <c r="AL68" s="3">
        <f>(AB68-실제값!AB68)^2</f>
        <v>67994925.427297696</v>
      </c>
      <c r="AM68" s="3">
        <f>(AC68-실제값!AC68)^2</f>
        <v>61472970.292135023</v>
      </c>
      <c r="AN68" s="3">
        <f>(AD68-실제값!AD68)^2</f>
        <v>18343125.159865554</v>
      </c>
    </row>
    <row r="69" spans="1:40" x14ac:dyDescent="0.3">
      <c r="A69" s="1">
        <v>65</v>
      </c>
      <c r="B69" s="2">
        <v>219279.77112660278</v>
      </c>
      <c r="C69" s="2">
        <v>211670.36360996647</v>
      </c>
      <c r="D69" s="2">
        <v>208948.2702031692</v>
      </c>
      <c r="E69" s="2">
        <v>210129.27561458963</v>
      </c>
      <c r="F69" s="2">
        <v>207172.96540851021</v>
      </c>
      <c r="G69" s="2">
        <v>201523.81099204178</v>
      </c>
      <c r="H69" s="2">
        <v>193568.86766825014</v>
      </c>
      <c r="I69" s="2">
        <v>191233.25812598356</v>
      </c>
      <c r="J69" s="2">
        <v>188522.05513389219</v>
      </c>
      <c r="K69" s="2">
        <v>179845.0350654691</v>
      </c>
      <c r="L69" s="2">
        <v>176510.06611713392</v>
      </c>
      <c r="M69" s="2">
        <v>173223.02634988955</v>
      </c>
      <c r="N69" s="2">
        <v>175917.54544313066</v>
      </c>
      <c r="O69" s="2">
        <v>176263.28855278666</v>
      </c>
      <c r="P69" s="2">
        <v>162084.03660151677</v>
      </c>
      <c r="Q69" s="2">
        <v>159340.16552715917</v>
      </c>
      <c r="R69" s="2">
        <v>157677.82394032995</v>
      </c>
      <c r="S69" s="2">
        <v>170744.01430702873</v>
      </c>
      <c r="T69" s="2">
        <v>150993.83934434297</v>
      </c>
      <c r="U69" s="2">
        <v>157080.17497351352</v>
      </c>
      <c r="V69" s="2">
        <v>160515.06585036227</v>
      </c>
      <c r="W69" s="8">
        <f>INDEX(전체모델결과!$A$2:$I$910,MATCH(APC!$A69&amp;"_"&amp;APC!W$3,전체모델결과!$A$2:$A$910,0),9)</f>
        <v>164320.86935567399</v>
      </c>
      <c r="X69" s="8">
        <f>INDEX(전체모델결과!$A$2:$I$910,MATCH(APC!$A69&amp;"_"&amp;APC!X$3,전체모델결과!$A$2:$A$910,0),9)</f>
        <v>168288.28022544211</v>
      </c>
      <c r="Y69" s="8">
        <f>INDEX(전체모델결과!$A$2:$I$910,MATCH(APC!$A69&amp;"_"&amp;APC!Y$3,전체모델결과!$A$2:$A$910,0),9)</f>
        <v>168127.1036468067</v>
      </c>
      <c r="Z69" s="8">
        <f>INDEX(전체모델결과!$A$2:$I$910,MATCH(APC!$A69&amp;"_"&amp;APC!Z$3,전체모델결과!$A$2:$A$910,0),9)</f>
        <v>167672.55883822733</v>
      </c>
      <c r="AA69" s="8">
        <f>INDEX(전체모델결과!$A$2:$I$910,MATCH(APC!$A69&amp;"_"&amp;APC!AA$3,전체모델결과!$A$2:$A$910,0),9)</f>
        <v>165159.26159356147</v>
      </c>
      <c r="AB69" s="8">
        <f>INDEX(전체모델결과!$A$2:$I$910,MATCH(APC!$A69&amp;"_"&amp;APC!AB$3,전체모델결과!$A$2:$A$910,0),9)</f>
        <v>164215.72613903848</v>
      </c>
      <c r="AC69" s="8">
        <f>INDEX(전체모델결과!$A$2:$I$910,MATCH(APC!$A69&amp;"_"&amp;APC!AC$3,전체모델결과!$A$2:$A$910,0),9)</f>
        <v>164672.71587399021</v>
      </c>
      <c r="AD69" s="8">
        <f>INDEX(전체모델결과!$A$2:$I$910,MATCH(APC!$A69&amp;"_"&amp;APC!AD$3,전체모델결과!$A$2:$A$910,0),9)</f>
        <v>160524.92361262036</v>
      </c>
      <c r="AE69" s="8">
        <f>INDEX(전체모델결과!$A$2:$I$910,MATCH(APC!$A69&amp;"_"&amp;APC!AE$3,전체모델결과!$A$2:$A$910,0),9)</f>
        <v>158253.54794505631</v>
      </c>
      <c r="AG69" s="3">
        <f>(W69-실제값!W69)^2</f>
        <v>1462681.8105106067</v>
      </c>
      <c r="AH69" s="3">
        <f>(X69-실제값!X69)^2</f>
        <v>9228037.3748035934</v>
      </c>
      <c r="AI69" s="3">
        <f>(Y69-실제값!Y69)^2</f>
        <v>3862810.8614169252</v>
      </c>
      <c r="AJ69" s="3">
        <f>(Z69-실제값!Z69)^2</f>
        <v>3761281.797680188</v>
      </c>
      <c r="AK69" s="3">
        <f>(AA69-실제값!AA69)^2</f>
        <v>25174249.913141046</v>
      </c>
      <c r="AL69" s="3">
        <f>(AB69-실제값!AB69)^2</f>
        <v>62567800.544578604</v>
      </c>
      <c r="AM69" s="3">
        <f>(AC69-실제값!AC69)^2</f>
        <v>38984885.583968826</v>
      </c>
      <c r="AN69" s="3">
        <f>(AD69-실제값!AD69)^2</f>
        <v>5430221.8800054835</v>
      </c>
    </row>
    <row r="70" spans="1:40" x14ac:dyDescent="0.3">
      <c r="A70" s="1">
        <v>66</v>
      </c>
      <c r="B70" s="2">
        <v>235909.13439387805</v>
      </c>
      <c r="C70" s="2">
        <v>233284.69777633299</v>
      </c>
      <c r="D70" s="2">
        <v>225401.12633155126</v>
      </c>
      <c r="E70" s="2">
        <v>225965.60045482509</v>
      </c>
      <c r="F70" s="2">
        <v>224093.29637340779</v>
      </c>
      <c r="G70" s="2">
        <v>216543.01900026045</v>
      </c>
      <c r="H70" s="2">
        <v>213637.36801719529</v>
      </c>
      <c r="I70" s="2">
        <v>203463.35090793401</v>
      </c>
      <c r="J70" s="2">
        <v>201738.86163006118</v>
      </c>
      <c r="K70" s="2">
        <v>196965.45452549012</v>
      </c>
      <c r="L70" s="2">
        <v>189570.32575983924</v>
      </c>
      <c r="M70" s="2">
        <v>186073.18662675397</v>
      </c>
      <c r="N70" s="2">
        <v>184741.40455127394</v>
      </c>
      <c r="O70" s="2">
        <v>187560.04261045394</v>
      </c>
      <c r="P70" s="2">
        <v>186065.7042151904</v>
      </c>
      <c r="Q70" s="2">
        <v>170286.70476168272</v>
      </c>
      <c r="R70" s="2">
        <v>166611.91073477027</v>
      </c>
      <c r="S70" s="2">
        <v>172148.82310652192</v>
      </c>
      <c r="T70" s="2">
        <v>187316.61742506275</v>
      </c>
      <c r="U70" s="2">
        <v>163821.81359437731</v>
      </c>
      <c r="V70" s="2">
        <v>170591.27295846297</v>
      </c>
      <c r="W70" s="8">
        <f>INDEX(전체모델결과!$A$2:$I$910,MATCH(APC!$A70&amp;"_"&amp;APC!W$3,전체모델결과!$A$2:$A$910,0),9)</f>
        <v>172850.19154023798</v>
      </c>
      <c r="X70" s="8">
        <f>INDEX(전체모델결과!$A$2:$I$910,MATCH(APC!$A70&amp;"_"&amp;APC!X$3,전체모델결과!$A$2:$A$910,0),9)</f>
        <v>174858.65060486761</v>
      </c>
      <c r="Y70" s="8">
        <f>INDEX(전체모델결과!$A$2:$I$910,MATCH(APC!$A70&amp;"_"&amp;APC!Y$3,전체모델결과!$A$2:$A$910,0),9)</f>
        <v>179080.4887304992</v>
      </c>
      <c r="Z70" s="8">
        <f>INDEX(전체모델결과!$A$2:$I$910,MATCH(APC!$A70&amp;"_"&amp;APC!Z$3,전체모델결과!$A$2:$A$910,0),9)</f>
        <v>178908.97601175684</v>
      </c>
      <c r="AA70" s="8">
        <f>INDEX(전체모델결과!$A$2:$I$910,MATCH(APC!$A70&amp;"_"&amp;APC!AA$3,전체모델결과!$A$2:$A$910,0),9)</f>
        <v>178425.28156576672</v>
      </c>
      <c r="AB70" s="8">
        <f>INDEX(전체모델결과!$A$2:$I$910,MATCH(APC!$A70&amp;"_"&amp;APC!AB$3,전체모델결과!$A$2:$A$910,0),9)</f>
        <v>175750.80834459609</v>
      </c>
      <c r="AC70" s="8">
        <f>INDEX(전체모델결과!$A$2:$I$910,MATCH(APC!$A70&amp;"_"&amp;APC!AC$3,전체모델결과!$A$2:$A$910,0),9)</f>
        <v>174746.76462803912</v>
      </c>
      <c r="AD70" s="8">
        <f>INDEX(전체모델결과!$A$2:$I$910,MATCH(APC!$A70&amp;"_"&amp;APC!AD$3,전체모델결과!$A$2:$A$910,0),9)</f>
        <v>175233.06079180274</v>
      </c>
      <c r="AE70" s="8">
        <f>INDEX(전체모델결과!$A$2:$I$910,MATCH(APC!$A70&amp;"_"&amp;APC!AE$3,전체모델결과!$A$2:$A$910,0),9)</f>
        <v>170819.27354337598</v>
      </c>
      <c r="AG70" s="3">
        <f>(W70-실제값!W70)^2</f>
        <v>9241585.9354527444</v>
      </c>
      <c r="AH70" s="3">
        <f>(X70-실제값!X70)^2</f>
        <v>6624345.9510350488</v>
      </c>
      <c r="AI70" s="3">
        <f>(Y70-실제값!Y70)^2</f>
        <v>1404231.1372241005</v>
      </c>
      <c r="AJ70" s="3">
        <f>(Z70-실제값!Z70)^2</f>
        <v>2772877.6659317701</v>
      </c>
      <c r="AK70" s="3">
        <f>(AA70-실제값!AA70)^2</f>
        <v>26579639.350023359</v>
      </c>
      <c r="AL70" s="3">
        <f>(AB70-실제값!AB70)^2</f>
        <v>34220826.666913189</v>
      </c>
      <c r="AM70" s="3">
        <f>(AC70-실제값!AC70)^2</f>
        <v>18715182.490114026</v>
      </c>
      <c r="AN70" s="3">
        <f>(AD70-실제값!AD70)^2</f>
        <v>9198694.3553797938</v>
      </c>
    </row>
    <row r="71" spans="1:40" x14ac:dyDescent="0.3">
      <c r="A71" s="1">
        <v>67</v>
      </c>
      <c r="B71" s="2">
        <v>261427.67478538345</v>
      </c>
      <c r="C71" s="2">
        <v>247860.4618709604</v>
      </c>
      <c r="D71" s="2">
        <v>249320.30802484485</v>
      </c>
      <c r="E71" s="2">
        <v>237266.68629035258</v>
      </c>
      <c r="F71" s="2">
        <v>234184.74737175065</v>
      </c>
      <c r="G71" s="2">
        <v>236106.35075577683</v>
      </c>
      <c r="H71" s="2">
        <v>231723.78431768247</v>
      </c>
      <c r="I71" s="2">
        <v>229889.48584757591</v>
      </c>
      <c r="J71" s="2">
        <v>218797.40058839653</v>
      </c>
      <c r="K71" s="2">
        <v>211651.61968674356</v>
      </c>
      <c r="L71" s="2">
        <v>210849.85692050998</v>
      </c>
      <c r="M71" s="2">
        <v>202457.84668642309</v>
      </c>
      <c r="N71" s="2">
        <v>194821.75558562274</v>
      </c>
      <c r="O71" s="2">
        <v>197048.51017744455</v>
      </c>
      <c r="P71" s="2">
        <v>195467.79780720873</v>
      </c>
      <c r="Q71" s="2">
        <v>192972.20113431173</v>
      </c>
      <c r="R71" s="2">
        <v>180207.71502573034</v>
      </c>
      <c r="S71" s="2">
        <v>181477.58728238128</v>
      </c>
      <c r="T71" s="2">
        <v>185550.5951149693</v>
      </c>
      <c r="U71" s="2">
        <v>199338.54960300936</v>
      </c>
      <c r="V71" s="2">
        <v>176257.60886101224</v>
      </c>
      <c r="W71" s="8">
        <f>INDEX(전체모델결과!$A$2:$I$910,MATCH(APC!$A71&amp;"_"&amp;APC!W$3,전체모델결과!$A$2:$A$910,0),9)</f>
        <v>182797.67949091745</v>
      </c>
      <c r="X71" s="8">
        <f>INDEX(전체모델결과!$A$2:$I$910,MATCH(APC!$A71&amp;"_"&amp;APC!X$3,전체모델결과!$A$2:$A$910,0),9)</f>
        <v>183543.08692111154</v>
      </c>
      <c r="Y71" s="8">
        <f>INDEX(전체모델결과!$A$2:$I$910,MATCH(APC!$A71&amp;"_"&amp;APC!Y$3,전체모델결과!$A$2:$A$910,0),9)</f>
        <v>185675.79370837001</v>
      </c>
      <c r="Z71" s="8">
        <f>INDEX(전체모델결과!$A$2:$I$910,MATCH(APC!$A71&amp;"_"&amp;APC!Z$3,전체모델결과!$A$2:$A$910,0),9)</f>
        <v>190158.80408374054</v>
      </c>
      <c r="AA71" s="8">
        <f>INDEX(전체모델결과!$A$2:$I$910,MATCH(APC!$A71&amp;"_"&amp;APC!AA$3,전체모델결과!$A$2:$A$910,0),9)</f>
        <v>189976.68120864456</v>
      </c>
      <c r="AB71" s="8">
        <f>INDEX(전체모델결과!$A$2:$I$910,MATCH(APC!$A71&amp;"_"&amp;APC!AB$3,전체모델결과!$A$2:$A$910,0),9)</f>
        <v>189463.06435376828</v>
      </c>
      <c r="AC71" s="8">
        <f>INDEX(전체모델결과!$A$2:$I$910,MATCH(APC!$A71&amp;"_"&amp;APC!AC$3,전체모델결과!$A$2:$A$910,0),9)</f>
        <v>186623.14230029922</v>
      </c>
      <c r="AD71" s="8">
        <f>INDEX(전체모델결과!$A$2:$I$910,MATCH(APC!$A71&amp;"_"&amp;APC!AD$3,전체모델결과!$A$2:$A$910,0),9)</f>
        <v>185556.98621740181</v>
      </c>
      <c r="AE71" s="8">
        <f>INDEX(전체모델결과!$A$2:$I$910,MATCH(APC!$A71&amp;"_"&amp;APC!AE$3,전체모델결과!$A$2:$A$910,0),9)</f>
        <v>186073.36573807045</v>
      </c>
      <c r="AG71" s="3">
        <f>(W71-실제값!W71)^2</f>
        <v>3592120.7186153717</v>
      </c>
      <c r="AH71" s="3">
        <f>(X71-실제값!X71)^2</f>
        <v>26095.175935729934</v>
      </c>
      <c r="AI71" s="3">
        <f>(Y71-실제값!Y71)^2</f>
        <v>4689.4670334123848</v>
      </c>
      <c r="AJ71" s="3">
        <f>(Z71-실제값!Z71)^2</f>
        <v>4677506.8006953625</v>
      </c>
      <c r="AK71" s="3">
        <f>(AA71-실제값!AA71)^2</f>
        <v>13547926.12804734</v>
      </c>
      <c r="AL71" s="3">
        <f>(AB71-실제값!AB71)^2</f>
        <v>23753260.375283591</v>
      </c>
      <c r="AM71" s="3">
        <f>(AC71-실제값!AC71)^2</f>
        <v>20798197.586115379</v>
      </c>
      <c r="AN71" s="3">
        <f>(AD71-실제값!AD71)^2</f>
        <v>10002820.714916879</v>
      </c>
    </row>
    <row r="72" spans="1:40" x14ac:dyDescent="0.3">
      <c r="A72" s="1">
        <v>68</v>
      </c>
      <c r="B72" s="2">
        <v>292628.16262235033</v>
      </c>
      <c r="C72" s="2">
        <v>284267.47525985545</v>
      </c>
      <c r="D72" s="2">
        <v>275006.42032188718</v>
      </c>
      <c r="E72" s="2">
        <v>269296.69979439129</v>
      </c>
      <c r="F72" s="2">
        <v>260648.13367981708</v>
      </c>
      <c r="G72" s="2">
        <v>254491.12829963726</v>
      </c>
      <c r="H72" s="2">
        <v>249347.65325509582</v>
      </c>
      <c r="I72" s="2">
        <v>245690.41500544714</v>
      </c>
      <c r="J72" s="2">
        <v>242460.72838079152</v>
      </c>
      <c r="K72" s="2">
        <v>226794.69765828562</v>
      </c>
      <c r="L72" s="2">
        <v>223847.55550636043</v>
      </c>
      <c r="M72" s="2">
        <v>218875.79951122313</v>
      </c>
      <c r="N72" s="2">
        <v>212171.61938537576</v>
      </c>
      <c r="O72" s="2">
        <v>210592.18294575354</v>
      </c>
      <c r="P72" s="2">
        <v>208669.87729788656</v>
      </c>
      <c r="Q72" s="2">
        <v>210017.66059899403</v>
      </c>
      <c r="R72" s="2">
        <v>210540.78871263852</v>
      </c>
      <c r="S72" s="2">
        <v>194964.2846901872</v>
      </c>
      <c r="T72" s="2">
        <v>196323.83602080194</v>
      </c>
      <c r="U72" s="2">
        <v>201083.62606318993</v>
      </c>
      <c r="V72" s="2">
        <v>215727.2470685844</v>
      </c>
      <c r="W72" s="8">
        <f>INDEX(전체모델결과!$A$2:$I$910,MATCH(APC!$A72&amp;"_"&amp;APC!W$3,전체모델결과!$A$2:$A$910,0),9)</f>
        <v>191400.98939776653</v>
      </c>
      <c r="X72" s="8">
        <f>INDEX(전체모델결과!$A$2:$I$910,MATCH(APC!$A72&amp;"_"&amp;APC!X$3,전체모델결과!$A$2:$A$910,0),9)</f>
        <v>196366.00230013768</v>
      </c>
      <c r="Y72" s="8">
        <f>INDEX(전체모델결과!$A$2:$I$910,MATCH(APC!$A72&amp;"_"&amp;APC!Y$3,전체모델결과!$A$2:$A$910,0),9)</f>
        <v>197166.73826987049</v>
      </c>
      <c r="Z72" s="8">
        <f>INDEX(전체모델결과!$A$2:$I$910,MATCH(APC!$A72&amp;"_"&amp;APC!Z$3,전체모델결과!$A$2:$A$910,0),9)</f>
        <v>199457.74714404563</v>
      </c>
      <c r="AA72" s="8">
        <f>INDEX(전체모델결과!$A$2:$I$910,MATCH(APC!$A72&amp;"_"&amp;APC!AA$3,전체모델결과!$A$2:$A$910,0),9)</f>
        <v>204273.51301226215</v>
      </c>
      <c r="AB72" s="8">
        <f>INDEX(전체모델결과!$A$2:$I$910,MATCH(APC!$A72&amp;"_"&amp;APC!AB$3,전체모델결과!$A$2:$A$910,0),9)</f>
        <v>204077.87190232251</v>
      </c>
      <c r="AC72" s="8">
        <f>INDEX(전체모델결과!$A$2:$I$910,MATCH(APC!$A72&amp;"_"&amp;APC!AC$3,전체모델결과!$A$2:$A$910,0),9)</f>
        <v>203526.13137264564</v>
      </c>
      <c r="AD72" s="8">
        <f>INDEX(전체모델결과!$A$2:$I$910,MATCH(APC!$A72&amp;"_"&amp;APC!AD$3,전체모델결과!$A$2:$A$910,0),9)</f>
        <v>200475.41354057685</v>
      </c>
      <c r="AE72" s="8">
        <f>INDEX(전체모델결과!$A$2:$I$910,MATCH(APC!$A72&amp;"_"&amp;APC!AE$3,전체모델결과!$A$2:$A$910,0),9)</f>
        <v>199330.12105978836</v>
      </c>
      <c r="AG72" s="3">
        <f>(W72-실제값!W72)^2</f>
        <v>3516372.4214902795</v>
      </c>
      <c r="AH72" s="3">
        <f>(X72-실제값!X72)^2</f>
        <v>3970098.3423174606</v>
      </c>
      <c r="AI72" s="3">
        <f>(Y72-실제값!Y72)^2</f>
        <v>7720250.1038327413</v>
      </c>
      <c r="AJ72" s="3">
        <f>(Z72-실제값!Z72)^2</f>
        <v>5073729.4002051922</v>
      </c>
      <c r="AK72" s="3">
        <f>(AA72-실제값!AA72)^2</f>
        <v>152862.00224686283</v>
      </c>
      <c r="AL72" s="3">
        <f>(AB72-실제값!AB72)^2</f>
        <v>6607393.3069774266</v>
      </c>
      <c r="AM72" s="3">
        <f>(AC72-실제값!AC72)^2</f>
        <v>1983033.2826393063</v>
      </c>
      <c r="AN72" s="3">
        <f>(AD72-실제값!AD72)^2</f>
        <v>2211083.9311310444</v>
      </c>
    </row>
    <row r="73" spans="1:40" x14ac:dyDescent="0.3">
      <c r="A73" s="1">
        <v>69</v>
      </c>
      <c r="B73" s="2">
        <v>316481.2739026745</v>
      </c>
      <c r="C73" s="2">
        <v>314028.72560987895</v>
      </c>
      <c r="D73" s="2">
        <v>300984.60334030131</v>
      </c>
      <c r="E73" s="2">
        <v>289252.63953998277</v>
      </c>
      <c r="F73" s="2">
        <v>290949.22099438886</v>
      </c>
      <c r="G73" s="2">
        <v>275997.29856419732</v>
      </c>
      <c r="H73" s="2">
        <v>274831.54241543345</v>
      </c>
      <c r="I73" s="2">
        <v>266882.87048778759</v>
      </c>
      <c r="J73" s="2">
        <v>264682.70557574887</v>
      </c>
      <c r="K73" s="2">
        <v>253019.53280411146</v>
      </c>
      <c r="L73" s="2">
        <v>240996.69816951937</v>
      </c>
      <c r="M73" s="2">
        <v>239590.77861945957</v>
      </c>
      <c r="N73" s="2">
        <v>235733.0475282183</v>
      </c>
      <c r="O73" s="2">
        <v>232319.24905855715</v>
      </c>
      <c r="P73" s="2">
        <v>221226.70566407131</v>
      </c>
      <c r="Q73" s="2">
        <v>223990.03666253286</v>
      </c>
      <c r="R73" s="2">
        <v>223652.70536578444</v>
      </c>
      <c r="S73" s="2">
        <v>224675.14577466607</v>
      </c>
      <c r="T73" s="2">
        <v>212092.75687593382</v>
      </c>
      <c r="U73" s="2">
        <v>210300.83962540593</v>
      </c>
      <c r="V73" s="2">
        <v>218108.65587774458</v>
      </c>
      <c r="W73" s="8">
        <f>INDEX(전체모델결과!$A$2:$I$910,MATCH(APC!$A73&amp;"_"&amp;APC!W$3,전체모델결과!$A$2:$A$910,0),9)</f>
        <v>232919.39845352698</v>
      </c>
      <c r="X73" s="8">
        <f>INDEX(전체모델결과!$A$2:$I$910,MATCH(APC!$A73&amp;"_"&amp;APC!X$3,전체모델결과!$A$2:$A$910,0),9)</f>
        <v>204954.03693157039</v>
      </c>
      <c r="Y73" s="8">
        <f>INDEX(전체모델결과!$A$2:$I$910,MATCH(APC!$A73&amp;"_"&amp;APC!Y$3,전체모델결과!$A$2:$A$910,0),9)</f>
        <v>210270.6209312673</v>
      </c>
      <c r="Z73" s="8">
        <f>INDEX(전체모델결과!$A$2:$I$910,MATCH(APC!$A73&amp;"_"&amp;APC!Z$3,전체모델결과!$A$2:$A$910,0),9)</f>
        <v>211128.0567785397</v>
      </c>
      <c r="AA73" s="8">
        <f>INDEX(전체모델결과!$A$2:$I$910,MATCH(APC!$A73&amp;"_"&amp;APC!AA$3,전체모델결과!$A$2:$A$910,0),9)</f>
        <v>213581.29131450344</v>
      </c>
      <c r="AB73" s="8">
        <f>INDEX(전체모델결과!$A$2:$I$910,MATCH(APC!$A73&amp;"_"&amp;APC!AB$3,전체모델결과!$A$2:$A$910,0),9)</f>
        <v>218738.06014163353</v>
      </c>
      <c r="AC73" s="8">
        <f>INDEX(전체모델결과!$A$2:$I$910,MATCH(APC!$A73&amp;"_"&amp;APC!AC$3,전체모델결과!$A$2:$A$910,0),9)</f>
        <v>218528.56574247664</v>
      </c>
      <c r="AD73" s="8">
        <f>INDEX(전체모델결과!$A$2:$I$910,MATCH(APC!$A73&amp;"_"&amp;APC!AD$3,전체모델결과!$A$2:$A$910,0),9)</f>
        <v>217937.75662883607</v>
      </c>
      <c r="AE73" s="8">
        <f>INDEX(전체모델결과!$A$2:$I$910,MATCH(APC!$A73&amp;"_"&amp;APC!AE$3,전체모델결과!$A$2:$A$910,0),9)</f>
        <v>214671.01836803104</v>
      </c>
      <c r="AG73" s="3">
        <f>(W73-실제값!W73)^2</f>
        <v>3401118.2894348414</v>
      </c>
      <c r="AH73" s="3">
        <f>(X73-실제값!X73)^2</f>
        <v>797949.71062630264</v>
      </c>
      <c r="AI73" s="3">
        <f>(Y73-실제값!Y73)^2</f>
        <v>2127109.5626361235</v>
      </c>
      <c r="AJ73" s="3">
        <f>(Z73-실제값!Z73)^2</f>
        <v>19694346.445687022</v>
      </c>
      <c r="AK73" s="3">
        <f>(AA73-실제값!AA73)^2</f>
        <v>5137906.8681276664</v>
      </c>
      <c r="AL73" s="3">
        <f>(AB73-실제값!AB73)^2</f>
        <v>5026.9025671095515</v>
      </c>
      <c r="AM73" s="3">
        <f>(AC73-실제값!AC73)^2</f>
        <v>1259310.671836287</v>
      </c>
      <c r="AN73" s="3">
        <f>(AD73-실제값!AD73)^2</f>
        <v>1488160.1989439947</v>
      </c>
    </row>
    <row r="74" spans="1:40" x14ac:dyDescent="0.3">
      <c r="A74" s="1">
        <v>70</v>
      </c>
      <c r="B74" s="2">
        <v>344411.72560829856</v>
      </c>
      <c r="C74" s="2">
        <v>339966.21932922245</v>
      </c>
      <c r="D74" s="2">
        <v>338536.4639737212</v>
      </c>
      <c r="E74" s="2">
        <v>320740.0025567885</v>
      </c>
      <c r="F74" s="2">
        <v>306620.97908651602</v>
      </c>
      <c r="G74" s="2">
        <v>305345.77417479776</v>
      </c>
      <c r="H74" s="2">
        <v>292873.4390630186</v>
      </c>
      <c r="I74" s="2">
        <v>294474.85679514462</v>
      </c>
      <c r="J74" s="2">
        <v>283998.65029074688</v>
      </c>
      <c r="K74" s="2">
        <v>273115.08143273427</v>
      </c>
      <c r="L74" s="2">
        <v>275036.29969536368</v>
      </c>
      <c r="M74" s="2">
        <v>255956.513382187</v>
      </c>
      <c r="N74" s="2">
        <v>252616.66626142792</v>
      </c>
      <c r="O74" s="2">
        <v>255288.67012017252</v>
      </c>
      <c r="P74" s="2">
        <v>243821.4716222061</v>
      </c>
      <c r="Q74" s="2">
        <v>242031.01352850712</v>
      </c>
      <c r="R74" s="2">
        <v>243171.12819047182</v>
      </c>
      <c r="S74" s="2">
        <v>241849.54161977323</v>
      </c>
      <c r="T74" s="2">
        <v>244786.70533257289</v>
      </c>
      <c r="U74" s="2">
        <v>227967.59136937757</v>
      </c>
      <c r="V74" s="2">
        <v>229802.45230366965</v>
      </c>
      <c r="W74" s="8">
        <f>INDEX(전체모델결과!$A$2:$I$910,MATCH(APC!$A74&amp;"_"&amp;APC!W$3,전체모델결과!$A$2:$A$910,0),9)</f>
        <v>234400.23952941329</v>
      </c>
      <c r="X74" s="8">
        <f>INDEX(전체모델결과!$A$2:$I$910,MATCH(APC!$A74&amp;"_"&amp;APC!X$3,전체모델결과!$A$2:$A$910,0),9)</f>
        <v>249474.99822767751</v>
      </c>
      <c r="Y74" s="8">
        <f>INDEX(전체모델결과!$A$2:$I$910,MATCH(APC!$A74&amp;"_"&amp;APC!Y$3,전체모델결과!$A$2:$A$910,0),9)</f>
        <v>219521.89615696928</v>
      </c>
      <c r="Z74" s="8">
        <f>INDEX(전체모델결과!$A$2:$I$910,MATCH(APC!$A74&amp;"_"&amp;APC!Z$3,전체모델결과!$A$2:$A$910,0),9)</f>
        <v>225216.37584697382</v>
      </c>
      <c r="AA74" s="8">
        <f>INDEX(전체모델결과!$A$2:$I$910,MATCH(APC!$A74&amp;"_"&amp;APC!AA$3,전체모델결과!$A$2:$A$910,0),9)</f>
        <v>226134.7570891497</v>
      </c>
      <c r="AB74" s="8">
        <f>INDEX(전체모델결과!$A$2:$I$910,MATCH(APC!$A74&amp;"_"&amp;APC!AB$3,전체모델결과!$A$2:$A$910,0),9)</f>
        <v>228762.36425959229</v>
      </c>
      <c r="AC74" s="8">
        <f>INDEX(전체모델결과!$A$2:$I$910,MATCH(APC!$A74&amp;"_"&amp;APC!AC$3,전체모델결과!$A$2:$A$910,0),9)</f>
        <v>234285.66932799981</v>
      </c>
      <c r="AD74" s="8">
        <f>INDEX(전체모델결과!$A$2:$I$910,MATCH(APC!$A74&amp;"_"&amp;APC!AD$3,전체모델결과!$A$2:$A$910,0),9)</f>
        <v>234061.28434673435</v>
      </c>
      <c r="AE74" s="8">
        <f>INDEX(전체모델결과!$A$2:$I$910,MATCH(APC!$A74&amp;"_"&amp;APC!AE$3,전체모델결과!$A$2:$A$910,0),9)</f>
        <v>233428.48131033211</v>
      </c>
      <c r="AG74" s="3">
        <f>(W74-실제값!W74)^2</f>
        <v>7860014.6638608547</v>
      </c>
      <c r="AH74" s="3">
        <f>(X74-실제값!X74)^2</f>
        <v>4825208.5506341374</v>
      </c>
      <c r="AI74" s="3">
        <f>(Y74-실제값!Y74)^2</f>
        <v>550299.54088659387</v>
      </c>
      <c r="AJ74" s="3">
        <f>(Z74-실제값!Z74)^2</f>
        <v>138363.09335247907</v>
      </c>
      <c r="AK74" s="3">
        <f>(AA74-실제값!AA74)^2</f>
        <v>53656138.204355679</v>
      </c>
      <c r="AL74" s="3">
        <f>(AB74-실제값!AB74)^2</f>
        <v>68090038.096335277</v>
      </c>
      <c r="AM74" s="3">
        <f>(AC74-실제값!AC74)^2</f>
        <v>396697.33553649503</v>
      </c>
      <c r="AN74" s="3">
        <f>(AD74-실제값!AD74)^2</f>
        <v>15182939.967624035</v>
      </c>
    </row>
    <row r="75" spans="1:40" x14ac:dyDescent="0.3">
      <c r="A75" s="1">
        <v>71</v>
      </c>
      <c r="B75" s="2">
        <v>377759.1971464394</v>
      </c>
      <c r="C75" s="2">
        <v>371348.21604353207</v>
      </c>
      <c r="D75" s="2">
        <v>360702.53899307118</v>
      </c>
      <c r="E75" s="2">
        <v>363667.37813846889</v>
      </c>
      <c r="F75" s="2">
        <v>350283.4703630911</v>
      </c>
      <c r="G75" s="2">
        <v>334066.74285101966</v>
      </c>
      <c r="H75" s="2">
        <v>324944.1965527971</v>
      </c>
      <c r="I75" s="2">
        <v>317197.17151390132</v>
      </c>
      <c r="J75" s="2">
        <v>303866.10643383343</v>
      </c>
      <c r="K75" s="2">
        <v>293447.25570109044</v>
      </c>
      <c r="L75" s="2">
        <v>292969.25526602578</v>
      </c>
      <c r="M75" s="2">
        <v>283825.66152129247</v>
      </c>
      <c r="N75" s="2">
        <v>270546.48166363395</v>
      </c>
      <c r="O75" s="2">
        <v>270278.15680915362</v>
      </c>
      <c r="P75" s="2">
        <v>264958.70995576167</v>
      </c>
      <c r="Q75" s="2">
        <v>257896.36838586885</v>
      </c>
      <c r="R75" s="2">
        <v>257944.25379365729</v>
      </c>
      <c r="S75" s="2">
        <v>258534.65564074813</v>
      </c>
      <c r="T75" s="2">
        <v>265915.4903513894</v>
      </c>
      <c r="U75" s="2">
        <v>264291.58569213725</v>
      </c>
      <c r="V75" s="2">
        <v>251519.3381653621</v>
      </c>
      <c r="W75" s="8">
        <f>INDEX(전체모델결과!$A$2:$I$910,MATCH(APC!$A75&amp;"_"&amp;APC!W$3,전체모델결과!$A$2:$A$910,0),9)</f>
        <v>247127.05657434626</v>
      </c>
      <c r="X75" s="8">
        <f>INDEX(전체모델결과!$A$2:$I$910,MATCH(APC!$A75&amp;"_"&amp;APC!X$3,전체모델결과!$A$2:$A$910,0),9)</f>
        <v>250453.86790056792</v>
      </c>
      <c r="Y75" s="8">
        <f>INDEX(전체모델결과!$A$2:$I$910,MATCH(APC!$A75&amp;"_"&amp;APC!Y$3,전체모델결과!$A$2:$A$910,0),9)</f>
        <v>266561.06826532813</v>
      </c>
      <c r="Z75" s="8">
        <f>INDEX(전체모델결과!$A$2:$I$910,MATCH(APC!$A75&amp;"_"&amp;APC!Z$3,전체모델결과!$A$2:$A$910,0),9)</f>
        <v>234556.53497521582</v>
      </c>
      <c r="AA75" s="8">
        <f>INDEX(전체모델결과!$A$2:$I$910,MATCH(APC!$A75&amp;"_"&amp;APC!AA$3,전체모델결과!$A$2:$A$910,0),9)</f>
        <v>240641.01879189673</v>
      </c>
      <c r="AB75" s="8">
        <f>INDEX(전체모델결과!$A$2:$I$910,MATCH(APC!$A75&amp;"_"&amp;APC!AB$3,전체모델결과!$A$2:$A$910,0),9)</f>
        <v>241622.29822562117</v>
      </c>
      <c r="AC75" s="8">
        <f>INDEX(전체모델결과!$A$2:$I$910,MATCH(APC!$A75&amp;"_"&amp;APC!AC$3,전체모델결과!$A$2:$A$910,0),9)</f>
        <v>244429.8652335807</v>
      </c>
      <c r="AD75" s="8">
        <f>INDEX(전체모델결과!$A$2:$I$910,MATCH(APC!$A75&amp;"_"&amp;APC!AD$3,전체모델결과!$A$2:$A$910,0),9)</f>
        <v>250331.45100309487</v>
      </c>
      <c r="AE75" s="8">
        <f>INDEX(전체모델결과!$A$2:$I$910,MATCH(APC!$A75&amp;"_"&amp;APC!AE$3,전체모델결과!$A$2:$A$910,0),9)</f>
        <v>250091.69831952447</v>
      </c>
      <c r="AG75" s="3">
        <f>(W75-실제값!W75)^2</f>
        <v>8431481.0505758636</v>
      </c>
      <c r="AH75" s="3">
        <f>(X75-실제값!X75)^2</f>
        <v>13374486.018465783</v>
      </c>
      <c r="AI75" s="3">
        <f>(Y75-실제값!Y75)^2</f>
        <v>42014314.316519797</v>
      </c>
      <c r="AJ75" s="3">
        <f>(Z75-실제값!Z75)^2</f>
        <v>611918.58154412929</v>
      </c>
      <c r="AK75" s="3">
        <f>(AA75-실제값!AA75)^2</f>
        <v>42397087.637148298</v>
      </c>
      <c r="AL75" s="3">
        <f>(AB75-실제값!AB75)^2</f>
        <v>52574548.516954839</v>
      </c>
      <c r="AM75" s="3">
        <f>(AC75-실제값!AC75)^2</f>
        <v>92051825.535736933</v>
      </c>
      <c r="AN75" s="3">
        <f>(AD75-실제값!AD75)^2</f>
        <v>140490.13025431355</v>
      </c>
    </row>
    <row r="76" spans="1:40" x14ac:dyDescent="0.3">
      <c r="A76" s="1">
        <v>72</v>
      </c>
      <c r="B76" s="2">
        <v>396335.86089576263</v>
      </c>
      <c r="C76" s="2">
        <v>398947.91102320241</v>
      </c>
      <c r="D76" s="2">
        <v>393648.85139483825</v>
      </c>
      <c r="E76" s="2">
        <v>388749.36665192782</v>
      </c>
      <c r="F76" s="2">
        <v>392149.47966115049</v>
      </c>
      <c r="G76" s="2">
        <v>375347.66874518484</v>
      </c>
      <c r="H76" s="2">
        <v>355319.69629333558</v>
      </c>
      <c r="I76" s="2">
        <v>344897.86876140698</v>
      </c>
      <c r="J76" s="2">
        <v>336249.11492297886</v>
      </c>
      <c r="K76" s="2">
        <v>318513.72825115058</v>
      </c>
      <c r="L76" s="2">
        <v>319520.51646987314</v>
      </c>
      <c r="M76" s="2">
        <v>305857.99465374852</v>
      </c>
      <c r="N76" s="2">
        <v>303911.74226876575</v>
      </c>
      <c r="O76" s="2">
        <v>296642.92110008228</v>
      </c>
      <c r="P76" s="2">
        <v>287735.79277912737</v>
      </c>
      <c r="Q76" s="2">
        <v>289055.88567027304</v>
      </c>
      <c r="R76" s="2">
        <v>282249.39402506343</v>
      </c>
      <c r="S76" s="2">
        <v>278277.63751375797</v>
      </c>
      <c r="T76" s="2">
        <v>281440.23572797858</v>
      </c>
      <c r="U76" s="2">
        <v>287202.12161409768</v>
      </c>
      <c r="V76" s="2">
        <v>287962.25075819565</v>
      </c>
      <c r="W76" s="8">
        <f>INDEX(전체모델결과!$A$2:$I$910,MATCH(APC!$A76&amp;"_"&amp;APC!W$3,전체모델결과!$A$2:$A$910,0),9)</f>
        <v>267499.04544418294</v>
      </c>
      <c r="X76" s="8">
        <f>INDEX(전체모델결과!$A$2:$I$910,MATCH(APC!$A76&amp;"_"&amp;APC!X$3,전체모델결과!$A$2:$A$910,0),9)</f>
        <v>264658.1418274467</v>
      </c>
      <c r="Y76" s="8">
        <f>INDEX(전체모델결과!$A$2:$I$910,MATCH(APC!$A76&amp;"_"&amp;APC!Y$3,전체모델결과!$A$2:$A$910,0),9)</f>
        <v>268220.95569337188</v>
      </c>
      <c r="Z76" s="8">
        <f>INDEX(전체모델결과!$A$2:$I$910,MATCH(APC!$A76&amp;"_"&amp;APC!Z$3,전체모델결과!$A$2:$A$910,0),9)</f>
        <v>285470.7938036613</v>
      </c>
      <c r="AA76" s="8">
        <f>INDEX(전체모델결과!$A$2:$I$910,MATCH(APC!$A76&amp;"_"&amp;APC!AA$3,전체모델결과!$A$2:$A$910,0),9)</f>
        <v>251195.87292680625</v>
      </c>
      <c r="AB76" s="8">
        <f>INDEX(전체모델결과!$A$2:$I$910,MATCH(APC!$A76&amp;"_"&amp;APC!AB$3,전체모델결과!$A$2:$A$910,0),9)</f>
        <v>257711.98736293445</v>
      </c>
      <c r="AC76" s="8">
        <f>INDEX(전체모델결과!$A$2:$I$910,MATCH(APC!$A76&amp;"_"&amp;APC!AC$3,전체모델결과!$A$2:$A$910,0),9)</f>
        <v>258762.87833028927</v>
      </c>
      <c r="AD76" s="8">
        <f>INDEX(전체모델결과!$A$2:$I$910,MATCH(APC!$A76&amp;"_"&amp;APC!AD$3,전체모델결과!$A$2:$A$910,0),9)</f>
        <v>261769.61291323081</v>
      </c>
      <c r="AE76" s="8">
        <f>INDEX(전체모델결과!$A$2:$I$910,MATCH(APC!$A76&amp;"_"&amp;APC!AE$3,전체모델결과!$A$2:$A$910,0),9)</f>
        <v>268089.85459476052</v>
      </c>
      <c r="AG76" s="3">
        <f>(W76-실제값!W76)^2</f>
        <v>824818.83517436765</v>
      </c>
      <c r="AH76" s="3">
        <f>(X76-실제값!X76)^2</f>
        <v>12099878.725528479</v>
      </c>
      <c r="AI76" s="3">
        <f>(Y76-실제값!Y76)^2</f>
        <v>37817300.610927582</v>
      </c>
      <c r="AJ76" s="3">
        <f>(Z76-실제값!Z76)^2</f>
        <v>33201980.71139231</v>
      </c>
      <c r="AK76" s="3">
        <f>(AA76-실제값!AA76)^2</f>
        <v>83859554.60518688</v>
      </c>
      <c r="AL76" s="3">
        <f>(AB76-실제값!AB76)^2</f>
        <v>84193836.015628368</v>
      </c>
      <c r="AM76" s="3">
        <f>(AC76-실제값!AC76)^2</f>
        <v>102523138.58708401</v>
      </c>
      <c r="AN76" s="3">
        <f>(AD76-실제값!AD76)^2</f>
        <v>45895364.960765094</v>
      </c>
    </row>
    <row r="77" spans="1:40" x14ac:dyDescent="0.3">
      <c r="A77" s="1">
        <v>73</v>
      </c>
      <c r="B77" s="2">
        <v>433798.58750424493</v>
      </c>
      <c r="C77" s="2">
        <v>421005.34631656081</v>
      </c>
      <c r="D77" s="2">
        <v>422686.83068617643</v>
      </c>
      <c r="E77" s="2">
        <v>414485.22545910452</v>
      </c>
      <c r="F77" s="2">
        <v>413671.26296817913</v>
      </c>
      <c r="G77" s="2">
        <v>403172.32840437797</v>
      </c>
      <c r="H77" s="2">
        <v>394987.35210488085</v>
      </c>
      <c r="I77" s="2">
        <v>381711.90951310599</v>
      </c>
      <c r="J77" s="2">
        <v>371682.96312805428</v>
      </c>
      <c r="K77" s="2">
        <v>347304.75347118697</v>
      </c>
      <c r="L77" s="2">
        <v>353857.41127564874</v>
      </c>
      <c r="M77" s="2">
        <v>334484.21110540058</v>
      </c>
      <c r="N77" s="2">
        <v>328505.11719678459</v>
      </c>
      <c r="O77" s="2">
        <v>332840.83012127667</v>
      </c>
      <c r="P77" s="2">
        <v>310160.41900473076</v>
      </c>
      <c r="Q77" s="2">
        <v>309294.06549077196</v>
      </c>
      <c r="R77" s="2">
        <v>313028.50126096437</v>
      </c>
      <c r="S77" s="2">
        <v>301604.48468533822</v>
      </c>
      <c r="T77" s="2">
        <v>302702.39854440914</v>
      </c>
      <c r="U77" s="2">
        <v>306130.78693650296</v>
      </c>
      <c r="V77" s="2">
        <v>312368.16526361997</v>
      </c>
      <c r="W77" s="8">
        <f>INDEX(전체모델결과!$A$2:$I$910,MATCH(APC!$A77&amp;"_"&amp;APC!W$3,전체모델결과!$A$2:$A$910,0),9)</f>
        <v>308454.05374971137</v>
      </c>
      <c r="X77" s="8">
        <f>INDEX(전체모델결과!$A$2:$I$910,MATCH(APC!$A77&amp;"_"&amp;APC!X$3,전체모델결과!$A$2:$A$910,0),9)</f>
        <v>285511.7187467328</v>
      </c>
      <c r="Y77" s="8">
        <f>INDEX(전체모델결과!$A$2:$I$910,MATCH(APC!$A77&amp;"_"&amp;APC!Y$3,전체모델결과!$A$2:$A$910,0),9)</f>
        <v>282479.51624649105</v>
      </c>
      <c r="Z77" s="8">
        <f>INDEX(전체모델결과!$A$2:$I$910,MATCH(APC!$A77&amp;"_"&amp;APC!Z$3,전체모델결과!$A$2:$A$910,0),9)</f>
        <v>286282.24050947255</v>
      </c>
      <c r="AA77" s="8">
        <f>INDEX(전체모델결과!$A$2:$I$910,MATCH(APC!$A77&amp;"_"&amp;APC!AA$3,전체모델결과!$A$2:$A$910,0),9)</f>
        <v>304693.63677742396</v>
      </c>
      <c r="AB77" s="8">
        <f>INDEX(전체모델결과!$A$2:$I$910,MATCH(APC!$A77&amp;"_"&amp;APC!AB$3,전체모델결과!$A$2:$A$910,0),9)</f>
        <v>268110.73401151079</v>
      </c>
      <c r="AC77" s="8">
        <f>INDEX(전체모델결과!$A$2:$I$910,MATCH(APC!$A77&amp;"_"&amp;APC!AC$3,전체모델결과!$A$2:$A$910,0),9)</f>
        <v>275065.62623970577</v>
      </c>
      <c r="AD77" s="8">
        <f>INDEX(전체모델결과!$A$2:$I$910,MATCH(APC!$A77&amp;"_"&amp;APC!AD$3,전체모델결과!$A$2:$A$910,0),9)</f>
        <v>276187.28140601382</v>
      </c>
      <c r="AE77" s="8">
        <f>INDEX(전체모델결과!$A$2:$I$910,MATCH(APC!$A77&amp;"_"&amp;APC!AE$3,전체모델결과!$A$2:$A$910,0),9)</f>
        <v>279396.48148807546</v>
      </c>
      <c r="AG77" s="3">
        <f>(W77-실제값!W77)^2</f>
        <v>4851659.5061093308</v>
      </c>
      <c r="AH77" s="3">
        <f>(X77-실제값!X77)^2</f>
        <v>41063345.450372219</v>
      </c>
      <c r="AI77" s="3">
        <f>(Y77-실제값!Y77)^2</f>
        <v>84120699.188799977</v>
      </c>
      <c r="AJ77" s="3">
        <f>(Z77-실제값!Z77)^2</f>
        <v>53888719.59386652</v>
      </c>
      <c r="AK77" s="3">
        <f>(AA77-실제값!AA77)^2</f>
        <v>226631927.31396982</v>
      </c>
      <c r="AL77" s="3">
        <f>(AB77-실제값!AB77)^2</f>
        <v>76718400.72587277</v>
      </c>
      <c r="AM77" s="3">
        <f>(AC77-실제값!AC77)^2</f>
        <v>213566827.40700316</v>
      </c>
      <c r="AN77" s="3">
        <f>(AD77-실제값!AD77)^2</f>
        <v>115797400.2680885</v>
      </c>
    </row>
    <row r="78" spans="1:40" x14ac:dyDescent="0.3">
      <c r="A78" s="1">
        <v>74</v>
      </c>
      <c r="B78" s="2">
        <v>480336.36509771581</v>
      </c>
      <c r="C78" s="2">
        <v>459664.47304336395</v>
      </c>
      <c r="D78" s="2">
        <v>446813.89810274035</v>
      </c>
      <c r="E78" s="2">
        <v>455486.08250445785</v>
      </c>
      <c r="F78" s="2">
        <v>446281.61283269676</v>
      </c>
      <c r="G78" s="2">
        <v>433028.19427386514</v>
      </c>
      <c r="H78" s="2">
        <v>427387.45579113567</v>
      </c>
      <c r="I78" s="2">
        <v>418674.09345069813</v>
      </c>
      <c r="J78" s="2">
        <v>399443.96521466173</v>
      </c>
      <c r="K78" s="2">
        <v>383943.0366640751</v>
      </c>
      <c r="L78" s="2">
        <v>375800.18599225843</v>
      </c>
      <c r="M78" s="2">
        <v>366334.07751381822</v>
      </c>
      <c r="N78" s="2">
        <v>355618.47920299351</v>
      </c>
      <c r="O78" s="2">
        <v>356380.82931698929</v>
      </c>
      <c r="P78" s="2">
        <v>348020.85318502615</v>
      </c>
      <c r="Q78" s="2">
        <v>337788.4922005444</v>
      </c>
      <c r="R78" s="2">
        <v>334084.15401930548</v>
      </c>
      <c r="S78" s="2">
        <v>333729.97319780738</v>
      </c>
      <c r="T78" s="2">
        <v>330634.49958258052</v>
      </c>
      <c r="U78" s="2">
        <v>328020.40013333323</v>
      </c>
      <c r="V78" s="2">
        <v>333014.83670849964</v>
      </c>
      <c r="W78" s="8">
        <f>INDEX(전체모델결과!$A$2:$I$910,MATCH(APC!$A78&amp;"_"&amp;APC!W$3,전체모델결과!$A$2:$A$910,0),9)</f>
        <v>331067.78207755159</v>
      </c>
      <c r="X78" s="8">
        <f>INDEX(전체모델결과!$A$2:$I$910,MATCH(APC!$A78&amp;"_"&amp;APC!X$3,전체모델결과!$A$2:$A$910,0),9)</f>
        <v>328663.14708352723</v>
      </c>
      <c r="Y78" s="8">
        <f>INDEX(전체모델결과!$A$2:$I$910,MATCH(APC!$A78&amp;"_"&amp;APC!Y$3,전체모델결과!$A$2:$A$910,0),9)</f>
        <v>304217.69100389379</v>
      </c>
      <c r="Z78" s="8">
        <f>INDEX(전체모델결과!$A$2:$I$910,MATCH(APC!$A78&amp;"_"&amp;APC!Z$3,전체모델결과!$A$2:$A$910,0),9)</f>
        <v>300986.82662001177</v>
      </c>
      <c r="AA78" s="8">
        <f>INDEX(전체모델결과!$A$2:$I$910,MATCH(APC!$A78&amp;"_"&amp;APC!AA$3,전체모델결과!$A$2:$A$910,0),9)</f>
        <v>305038.69531348167</v>
      </c>
      <c r="AB78" s="8">
        <f>INDEX(전체모델결과!$A$2:$I$910,MATCH(APC!$A78&amp;"_"&amp;APC!AB$3,전체모델결과!$A$2:$A$910,0),9)</f>
        <v>324656.35754247906</v>
      </c>
      <c r="AC78" s="8">
        <f>INDEX(전체모델결과!$A$2:$I$910,MATCH(APC!$A78&amp;"_"&amp;APC!AC$3,전체모델결과!$A$2:$A$910,0),9)</f>
        <v>285676.63979737886</v>
      </c>
      <c r="AD78" s="8">
        <f>INDEX(전체모델결과!$A$2:$I$910,MATCH(APC!$A78&amp;"_"&amp;APC!AD$3,전체모델결과!$A$2:$A$910,0),9)</f>
        <v>293087.1981595009</v>
      </c>
      <c r="AE78" s="8">
        <f>INDEX(전체모델결과!$A$2:$I$910,MATCH(APC!$A78&amp;"_"&amp;APC!AE$3,전체모델결과!$A$2:$A$910,0),9)</f>
        <v>294282.3412040479</v>
      </c>
      <c r="AG78" s="3">
        <f>(W78-실제값!W78)^2</f>
        <v>40523507.049469866</v>
      </c>
      <c r="AH78" s="3">
        <f>(X78-실제값!X78)^2</f>
        <v>157887235.68773326</v>
      </c>
      <c r="AI78" s="3">
        <f>(Y78-실제값!Y78)^2</f>
        <v>156020350.04909483</v>
      </c>
      <c r="AJ78" s="3">
        <f>(Z78-실제값!Z78)^2</f>
        <v>112105750.00179504</v>
      </c>
      <c r="AK78" s="3">
        <f>(AA78-실제값!AA78)^2</f>
        <v>852543155.26931393</v>
      </c>
      <c r="AL78" s="3">
        <f>(AB78-실제값!AB78)^2</f>
        <v>671840725.56499314</v>
      </c>
      <c r="AM78" s="3">
        <f>(AC78-실제값!AC78)^2</f>
        <v>208915186.61480889</v>
      </c>
      <c r="AN78" s="3">
        <f>(AD78-실제값!AD78)^2</f>
        <v>345525773.88746315</v>
      </c>
    </row>
    <row r="79" spans="1:40" x14ac:dyDescent="0.3">
      <c r="A79" s="1">
        <v>75</v>
      </c>
      <c r="B79" s="2">
        <v>532144.55469575385</v>
      </c>
      <c r="C79" s="2">
        <v>509527.29658479779</v>
      </c>
      <c r="D79" s="2">
        <v>493591.37314254121</v>
      </c>
      <c r="E79" s="2">
        <v>484604.64712556452</v>
      </c>
      <c r="F79" s="2">
        <v>491946.29652078147</v>
      </c>
      <c r="G79" s="2">
        <v>476568.54879663908</v>
      </c>
      <c r="H79" s="2">
        <v>465265.77133409609</v>
      </c>
      <c r="I79" s="2">
        <v>461197.23541344277</v>
      </c>
      <c r="J79" s="2">
        <v>453052.42868382903</v>
      </c>
      <c r="K79" s="2">
        <v>425522.92535773414</v>
      </c>
      <c r="L79" s="2">
        <v>419521.22598337167</v>
      </c>
      <c r="M79" s="2">
        <v>400114.49741940474</v>
      </c>
      <c r="N79" s="2">
        <v>396273.08122428023</v>
      </c>
      <c r="O79" s="2">
        <v>394348.10821517563</v>
      </c>
      <c r="P79" s="2">
        <v>378232.18532627367</v>
      </c>
      <c r="Q79" s="2">
        <v>384371.87438504718</v>
      </c>
      <c r="R79" s="2">
        <v>366061.81632374111</v>
      </c>
      <c r="S79" s="2">
        <v>360420.58935627161</v>
      </c>
      <c r="T79" s="2">
        <v>365390.64806975372</v>
      </c>
      <c r="U79" s="2">
        <v>360980.17341840576</v>
      </c>
      <c r="V79" s="2">
        <v>362185.52207084588</v>
      </c>
      <c r="W79" s="8">
        <f>INDEX(전체모델결과!$A$2:$I$910,MATCH(APC!$A79&amp;"_"&amp;APC!W$3,전체모델결과!$A$2:$A$910,0),9)</f>
        <v>355727.90201381745</v>
      </c>
      <c r="X79" s="8">
        <f>INDEX(전체모델결과!$A$2:$I$910,MATCH(APC!$A79&amp;"_"&amp;APC!X$3,전체모델결과!$A$2:$A$910,0),9)</f>
        <v>356874.322068226</v>
      </c>
      <c r="Y79" s="8">
        <f>INDEX(전체모델결과!$A$2:$I$910,MATCH(APC!$A79&amp;"_"&amp;APC!Y$3,전체모델결과!$A$2:$A$910,0),9)</f>
        <v>354282.24718274869</v>
      </c>
      <c r="Z79" s="8">
        <f>INDEX(전체모델결과!$A$2:$I$910,MATCH(APC!$A79&amp;"_"&amp;APC!Z$3,전체모델결과!$A$2:$A$910,0),9)</f>
        <v>327931.28209843184</v>
      </c>
      <c r="AA79" s="8">
        <f>INDEX(전체모델결과!$A$2:$I$910,MATCH(APC!$A79&amp;"_"&amp;APC!AA$3,전체모델결과!$A$2:$A$910,0),9)</f>
        <v>324448.57372537052</v>
      </c>
      <c r="AB79" s="8">
        <f>INDEX(전체모델결과!$A$2:$I$910,MATCH(APC!$A79&amp;"_"&amp;APC!AB$3,전체모델결과!$A$2:$A$910,0),9)</f>
        <v>328816.28321379446</v>
      </c>
      <c r="AC79" s="8">
        <f>INDEX(전체모델결과!$A$2:$I$910,MATCH(APC!$A79&amp;"_"&amp;APC!AC$3,전체모델결과!$A$2:$A$910,0),9)</f>
        <v>349963.13074031356</v>
      </c>
      <c r="AD79" s="8">
        <f>INDEX(전체모델결과!$A$2:$I$910,MATCH(APC!$A79&amp;"_"&amp;APC!AD$3,전체모델결과!$A$2:$A$910,0),9)</f>
        <v>307944.96679395036</v>
      </c>
      <c r="AE79" s="8">
        <f>INDEX(전체모델결과!$A$2:$I$910,MATCH(APC!$A79&amp;"_"&amp;APC!AE$3,전체모델결과!$A$2:$A$910,0),9)</f>
        <v>315933.17384639574</v>
      </c>
      <c r="AG79" s="3">
        <f>(W79-실제값!W79)^2</f>
        <v>93809504.9716658</v>
      </c>
      <c r="AH79" s="3">
        <f>(X79-실제값!X79)^2</f>
        <v>52845265.309953637</v>
      </c>
      <c r="AI79" s="3">
        <f>(Y79-실제값!Y79)^2</f>
        <v>251336102.32616994</v>
      </c>
      <c r="AJ79" s="3">
        <f>(Z79-실제값!Z79)^2</f>
        <v>130353737.36494537</v>
      </c>
      <c r="AK79" s="3">
        <f>(AA79-실제값!AA79)^2</f>
        <v>587285787.49245143</v>
      </c>
      <c r="AL79" s="3">
        <f>(AB79-실제값!AB79)^2</f>
        <v>1344382027.802573</v>
      </c>
      <c r="AM79" s="3">
        <f>(AC79-실제값!AC79)^2</f>
        <v>1080631411.035495</v>
      </c>
      <c r="AN79" s="3">
        <f>(AD79-실제값!AD79)^2</f>
        <v>274498238.72837043</v>
      </c>
    </row>
    <row r="80" spans="1:40" x14ac:dyDescent="0.3">
      <c r="A80" s="1">
        <v>76</v>
      </c>
      <c r="B80" s="2">
        <v>560656.16365169326</v>
      </c>
      <c r="C80" s="2">
        <v>575107.96165233944</v>
      </c>
      <c r="D80" s="2">
        <v>549804.22452846041</v>
      </c>
      <c r="E80" s="2">
        <v>535990.51708365662</v>
      </c>
      <c r="F80" s="2">
        <v>524412.77473152988</v>
      </c>
      <c r="G80" s="2">
        <v>522355.50693634868</v>
      </c>
      <c r="H80" s="2">
        <v>512752.99873945606</v>
      </c>
      <c r="I80" s="2">
        <v>499213.94559589319</v>
      </c>
      <c r="J80" s="2">
        <v>493332.0745069242</v>
      </c>
      <c r="K80" s="2">
        <v>464394.61232136085</v>
      </c>
      <c r="L80" s="2">
        <v>448741.62682611565</v>
      </c>
      <c r="M80" s="2">
        <v>446783.34283555381</v>
      </c>
      <c r="N80" s="2">
        <v>422540.36350320274</v>
      </c>
      <c r="O80" s="2">
        <v>422193.65089633898</v>
      </c>
      <c r="P80" s="2">
        <v>406151.31925539277</v>
      </c>
      <c r="Q80" s="2">
        <v>409840.55601589882</v>
      </c>
      <c r="R80" s="2">
        <v>415900.0147443302</v>
      </c>
      <c r="S80" s="2">
        <v>393951.97461821715</v>
      </c>
      <c r="T80" s="2">
        <v>395691.79953633365</v>
      </c>
      <c r="U80" s="2">
        <v>397551.48879546026</v>
      </c>
      <c r="V80" s="2">
        <v>394694.86621944734</v>
      </c>
      <c r="W80" s="8">
        <f>INDEX(전체모델결과!$A$2:$I$910,MATCH(APC!$A80&amp;"_"&amp;APC!W$3,전체모델결과!$A$2:$A$910,0),9)</f>
        <v>382087.61255304446</v>
      </c>
      <c r="X80" s="8">
        <f>INDEX(전체모델결과!$A$2:$I$910,MATCH(APC!$A80&amp;"_"&amp;APC!X$3,전체모델결과!$A$2:$A$910,0),9)</f>
        <v>381213.28085844871</v>
      </c>
      <c r="Y80" s="8">
        <f>INDEX(전체모델결과!$A$2:$I$910,MATCH(APC!$A80&amp;"_"&amp;APC!Y$3,전체모델결과!$A$2:$A$910,0),9)</f>
        <v>382441.833771248</v>
      </c>
      <c r="Z80" s="8">
        <f>INDEX(전체모델결과!$A$2:$I$910,MATCH(APC!$A80&amp;"_"&amp;APC!Z$3,전체모델결과!$A$2:$A$910,0),9)</f>
        <v>379664.05512152822</v>
      </c>
      <c r="AA80" s="8">
        <f>INDEX(전체모델결과!$A$2:$I$910,MATCH(APC!$A80&amp;"_"&amp;APC!AA$3,전체모델결과!$A$2:$A$910,0),9)</f>
        <v>351425.23045607161</v>
      </c>
      <c r="AB80" s="8">
        <f>INDEX(전체모델결과!$A$2:$I$910,MATCH(APC!$A80&amp;"_"&amp;APC!AB$3,전체모델결과!$A$2:$A$910,0),9)</f>
        <v>347693.01075204549</v>
      </c>
      <c r="AC80" s="8">
        <f>INDEX(전체모델결과!$A$2:$I$910,MATCH(APC!$A80&amp;"_"&amp;APC!AC$3,전체모델결과!$A$2:$A$910,0),9)</f>
        <v>352373.6356186716</v>
      </c>
      <c r="AD80" s="8">
        <f>INDEX(전체모델결과!$A$2:$I$910,MATCH(APC!$A80&amp;"_"&amp;APC!AD$3,전체모델결과!$A$2:$A$910,0),9)</f>
        <v>375035.50464767084</v>
      </c>
      <c r="AE80" s="8">
        <f>INDEX(전체모델결과!$A$2:$I$910,MATCH(APC!$A80&amp;"_"&amp;APC!AE$3,전체모델결과!$A$2:$A$910,0),9)</f>
        <v>330007.03754412843</v>
      </c>
      <c r="AG80" s="3">
        <f>(W80-실제값!W80)^2</f>
        <v>69368021.674977884</v>
      </c>
      <c r="AH80" s="3">
        <f>(X80-실제값!X80)^2</f>
        <v>132281985.24693814</v>
      </c>
      <c r="AI80" s="3">
        <f>(Y80-실제값!Y80)^2</f>
        <v>296450174.28828049</v>
      </c>
      <c r="AJ80" s="3">
        <f>(Z80-실제값!Z80)^2</f>
        <v>248034328.43734944</v>
      </c>
      <c r="AK80" s="3">
        <f>(AA80-실제값!AA80)^2</f>
        <v>928075039.56659436</v>
      </c>
      <c r="AL80" s="3">
        <f>(AB80-실제값!AB80)^2</f>
        <v>1117830071.9812524</v>
      </c>
      <c r="AM80" s="3">
        <f>(AC80-실제값!AC80)^2</f>
        <v>1966798995.3435247</v>
      </c>
      <c r="AN80" s="3">
        <f>(AD80-실제값!AD80)^2</f>
        <v>1053348684.3287905</v>
      </c>
    </row>
    <row r="81" spans="1:40" x14ac:dyDescent="0.3">
      <c r="A81" s="1">
        <v>77</v>
      </c>
      <c r="B81" s="2">
        <v>629432.82494567847</v>
      </c>
      <c r="C81" s="2">
        <v>603298.29289462918</v>
      </c>
      <c r="D81" s="2">
        <v>618472.73778075492</v>
      </c>
      <c r="E81" s="2">
        <v>590088.33284891932</v>
      </c>
      <c r="F81" s="2">
        <v>582009.27307864442</v>
      </c>
      <c r="G81" s="2">
        <v>564467.65657481668</v>
      </c>
      <c r="H81" s="2">
        <v>563065.29364075069</v>
      </c>
      <c r="I81" s="2">
        <v>550352.23817896005</v>
      </c>
      <c r="J81" s="2">
        <v>530151.85182000301</v>
      </c>
      <c r="K81" s="2">
        <v>514996.57449046837</v>
      </c>
      <c r="L81" s="2">
        <v>510383.76510816906</v>
      </c>
      <c r="M81" s="2">
        <v>483586.98812452401</v>
      </c>
      <c r="N81" s="2">
        <v>472654.71515739447</v>
      </c>
      <c r="O81" s="2">
        <v>465478.77280929446</v>
      </c>
      <c r="P81" s="2">
        <v>452202.21052964573</v>
      </c>
      <c r="Q81" s="2">
        <v>448625.51338297396</v>
      </c>
      <c r="R81" s="2">
        <v>441200.17035840161</v>
      </c>
      <c r="S81" s="2">
        <v>448251.86616033624</v>
      </c>
      <c r="T81" s="2">
        <v>438899.16755830433</v>
      </c>
      <c r="U81" s="2">
        <v>434078.7033859574</v>
      </c>
      <c r="V81" s="2">
        <v>438945.93324176082</v>
      </c>
      <c r="W81" s="8">
        <f>INDEX(전체모델결과!$A$2:$I$910,MATCH(APC!$A81&amp;"_"&amp;APC!W$3,전체모델결과!$A$2:$A$910,0),9)</f>
        <v>419243.42559761263</v>
      </c>
      <c r="X81" s="8">
        <f>INDEX(전체모델결과!$A$2:$I$910,MATCH(APC!$A81&amp;"_"&amp;APC!X$3,전체모델결과!$A$2:$A$910,0),9)</f>
        <v>412523.86599460721</v>
      </c>
      <c r="Y81" s="8">
        <f>INDEX(전체모델결과!$A$2:$I$910,MATCH(APC!$A81&amp;"_"&amp;APC!Y$3,전체모델결과!$A$2:$A$910,0),9)</f>
        <v>411579.88697260706</v>
      </c>
      <c r="Z81" s="8">
        <f>INDEX(전체모델결과!$A$2:$I$910,MATCH(APC!$A81&amp;"_"&amp;APC!Z$3,전체모델결과!$A$2:$A$910,0),9)</f>
        <v>412906.30369096261</v>
      </c>
      <c r="AA81" s="8">
        <f>INDEX(전체모델결과!$A$2:$I$910,MATCH(APC!$A81&amp;"_"&amp;APC!AA$3,전체모델결과!$A$2:$A$910,0),9)</f>
        <v>409907.25334278971</v>
      </c>
      <c r="AB81" s="8">
        <f>INDEX(전체모델결과!$A$2:$I$910,MATCH(APC!$A81&amp;"_"&amp;APC!AB$3,전체모델결과!$A$2:$A$910,0),9)</f>
        <v>379418.9864128569</v>
      </c>
      <c r="AC81" s="8">
        <f>INDEX(전체모델결과!$A$2:$I$910,MATCH(APC!$A81&amp;"_"&amp;APC!AC$3,전체모델결과!$A$2:$A$910,0),9)</f>
        <v>375389.46634870558</v>
      </c>
      <c r="AD81" s="8">
        <f>INDEX(전체모델결과!$A$2:$I$910,MATCH(APC!$A81&amp;"_"&amp;APC!AD$3,전체모델결과!$A$2:$A$910,0),9)</f>
        <v>380442.9394313565</v>
      </c>
      <c r="AE81" s="8">
        <f>INDEX(전체모델결과!$A$2:$I$910,MATCH(APC!$A81&amp;"_"&amp;APC!AE$3,전체모델결과!$A$2:$A$910,0),9)</f>
        <v>404910.00278376602</v>
      </c>
      <c r="AG81" s="3">
        <f>(W81-실제값!W81)^2</f>
        <v>73677178.392622799</v>
      </c>
      <c r="AH81" s="3">
        <f>(X81-실제값!X81)^2</f>
        <v>219999657.96553406</v>
      </c>
      <c r="AI81" s="3">
        <f>(Y81-실제값!Y81)^2</f>
        <v>483063155.83242738</v>
      </c>
      <c r="AJ81" s="3">
        <f>(Z81-실제값!Z81)^2</f>
        <v>279350280.67816746</v>
      </c>
      <c r="AK81" s="3">
        <f>(AA81-실제값!AA81)^2</f>
        <v>1834038784.2713828</v>
      </c>
      <c r="AL81" s="3">
        <f>(AB81-실제값!AB81)^2</f>
        <v>1008399646.5969899</v>
      </c>
      <c r="AM81" s="3">
        <f>(AC81-실제값!AC81)^2</f>
        <v>2051153096.4204972</v>
      </c>
      <c r="AN81" s="3">
        <f>(AD81-실제값!AD81)^2</f>
        <v>2201852912.1936684</v>
      </c>
    </row>
    <row r="82" spans="1:40" x14ac:dyDescent="0.3">
      <c r="A82" s="1">
        <v>78</v>
      </c>
      <c r="B82" s="2">
        <v>669864.56047386245</v>
      </c>
      <c r="C82" s="2">
        <v>678092.77151518024</v>
      </c>
      <c r="D82" s="2">
        <v>648743.06592183921</v>
      </c>
      <c r="E82" s="2">
        <v>667705.52128284064</v>
      </c>
      <c r="F82" s="2">
        <v>652155.41782510816</v>
      </c>
      <c r="G82" s="2">
        <v>625035.21566092595</v>
      </c>
      <c r="H82" s="2">
        <v>605732.73889718938</v>
      </c>
      <c r="I82" s="2">
        <v>605747.60792856524</v>
      </c>
      <c r="J82" s="2">
        <v>585952.73656360584</v>
      </c>
      <c r="K82" s="2">
        <v>562018.53211605409</v>
      </c>
      <c r="L82" s="2">
        <v>560159.02014623606</v>
      </c>
      <c r="M82" s="2">
        <v>533633.70612274727</v>
      </c>
      <c r="N82" s="2">
        <v>514846.08505966363</v>
      </c>
      <c r="O82" s="2">
        <v>518328.94259380875</v>
      </c>
      <c r="P82" s="2">
        <v>501609.02747962053</v>
      </c>
      <c r="Q82" s="2">
        <v>492481.04105418478</v>
      </c>
      <c r="R82" s="2">
        <v>485682.65245025588</v>
      </c>
      <c r="S82" s="2">
        <v>477212.61780246097</v>
      </c>
      <c r="T82" s="2">
        <v>492551.0359241711</v>
      </c>
      <c r="U82" s="2">
        <v>472298.34833829058</v>
      </c>
      <c r="V82" s="2">
        <v>474998.41025330621</v>
      </c>
      <c r="W82" s="8">
        <f>INDEX(전체모델결과!$A$2:$I$910,MATCH(APC!$A82&amp;"_"&amp;APC!W$3,전체모델결과!$A$2:$A$910,0),9)</f>
        <v>465876.2614093321</v>
      </c>
      <c r="X82" s="8">
        <f>INDEX(전체모델결과!$A$2:$I$910,MATCH(APC!$A82&amp;"_"&amp;APC!X$3,전체모델결과!$A$2:$A$910,0),9)</f>
        <v>451308.40502812638</v>
      </c>
      <c r="Y82" s="8">
        <f>INDEX(전체모델결과!$A$2:$I$910,MATCH(APC!$A82&amp;"_"&amp;APC!Y$3,전체모델결과!$A$2:$A$910,0),9)</f>
        <v>444074.913596267</v>
      </c>
      <c r="Z82" s="8">
        <f>INDEX(전체모델결과!$A$2:$I$910,MATCH(APC!$A82&amp;"_"&amp;APC!Z$3,전체모델결과!$A$2:$A$910,0),9)</f>
        <v>443058.73626160371</v>
      </c>
      <c r="AA82" s="8">
        <f>INDEX(전체모델결과!$A$2:$I$910,MATCH(APC!$A82&amp;"_"&amp;APC!AA$3,전체모델결과!$A$2:$A$910,0),9)</f>
        <v>444486.60126082291</v>
      </c>
      <c r="AB82" s="8">
        <f>INDEX(전체모델결과!$A$2:$I$910,MATCH(APC!$A82&amp;"_"&amp;APC!AB$3,전체모델결과!$A$2:$A$910,0),9)</f>
        <v>441258.17465567449</v>
      </c>
      <c r="AC82" s="8">
        <f>INDEX(전체모델결과!$A$2:$I$910,MATCH(APC!$A82&amp;"_"&amp;APC!AC$3,전체모델결과!$A$2:$A$910,0),9)</f>
        <v>408438.07473256631</v>
      </c>
      <c r="AD82" s="8">
        <f>INDEX(전체모델결과!$A$2:$I$910,MATCH(APC!$A82&amp;"_"&amp;APC!AD$3,전체모델결과!$A$2:$A$910,0),9)</f>
        <v>404100.36503422423</v>
      </c>
      <c r="AE82" s="8">
        <f>INDEX(전체모델결과!$A$2:$I$910,MATCH(APC!$A82&amp;"_"&amp;APC!AE$3,전체모델결과!$A$2:$A$910,0),9)</f>
        <v>409540.34271194879</v>
      </c>
      <c r="AG82" s="3">
        <f>(W82-실제값!W82)^2</f>
        <v>11002883.254123496</v>
      </c>
      <c r="AH82" s="3">
        <f>(X82-실제값!X82)^2</f>
        <v>278696121.02259177</v>
      </c>
      <c r="AI82" s="3">
        <f>(Y82-실제값!Y82)^2</f>
        <v>249970528.61058357</v>
      </c>
      <c r="AJ82" s="3">
        <f>(Z82-실제값!Z82)^2</f>
        <v>347977188.22936982</v>
      </c>
      <c r="AK82" s="3">
        <f>(AA82-실제값!AA82)^2</f>
        <v>2680177890.1985989</v>
      </c>
      <c r="AL82" s="3">
        <f>(AB82-실제값!AB82)^2</f>
        <v>2360825516.0488224</v>
      </c>
      <c r="AM82" s="3">
        <f>(AC82-실제값!AC82)^2</f>
        <v>2563001203.8537693</v>
      </c>
      <c r="AN82" s="3">
        <f>(AD82-실제값!AD82)^2</f>
        <v>2387625541.5490012</v>
      </c>
    </row>
    <row r="83" spans="1:40" x14ac:dyDescent="0.3">
      <c r="A83" s="1">
        <v>79</v>
      </c>
      <c r="B83" s="2">
        <v>720847.21508493263</v>
      </c>
      <c r="C83" s="2">
        <v>722739.95938732382</v>
      </c>
      <c r="D83" s="2">
        <v>728461.52855807648</v>
      </c>
      <c r="E83" s="2">
        <v>706657.97659498185</v>
      </c>
      <c r="F83" s="2">
        <v>729096.9246191734</v>
      </c>
      <c r="G83" s="2">
        <v>709484.51504422643</v>
      </c>
      <c r="H83" s="2">
        <v>680303.81385855156</v>
      </c>
      <c r="I83" s="2">
        <v>660836.38757994084</v>
      </c>
      <c r="J83" s="2">
        <v>653067.51282466587</v>
      </c>
      <c r="K83" s="2">
        <v>616858.46714544937</v>
      </c>
      <c r="L83" s="2">
        <v>613624.47532522993</v>
      </c>
      <c r="M83" s="2">
        <v>593977.25627153146</v>
      </c>
      <c r="N83" s="2">
        <v>571520.92791218089</v>
      </c>
      <c r="O83" s="2">
        <v>573107.35142686497</v>
      </c>
      <c r="P83" s="2">
        <v>542578.82507470238</v>
      </c>
      <c r="Q83" s="2">
        <v>535420.90048588731</v>
      </c>
      <c r="R83" s="2">
        <v>533253.23603315104</v>
      </c>
      <c r="S83" s="2">
        <v>530560.53346338042</v>
      </c>
      <c r="T83" s="2">
        <v>524197.47480363806</v>
      </c>
      <c r="U83" s="2">
        <v>529252.35867072712</v>
      </c>
      <c r="V83" s="2">
        <v>519574.10815479088</v>
      </c>
      <c r="W83" s="8">
        <f>INDEX(전체모델결과!$A$2:$I$910,MATCH(APC!$A83&amp;"_"&amp;APC!W$3,전체모델결과!$A$2:$A$910,0),9)</f>
        <v>506864.71926142595</v>
      </c>
      <c r="X83" s="8">
        <f>INDEX(전체모델결과!$A$2:$I$910,MATCH(APC!$A83&amp;"_"&amp;APC!X$3,전체모델결과!$A$2:$A$910,0),9)</f>
        <v>502945.54179313238</v>
      </c>
      <c r="Y83" s="8">
        <f>INDEX(전체모델결과!$A$2:$I$910,MATCH(APC!$A83&amp;"_"&amp;APC!Y$3,전체모델결과!$A$2:$A$910,0),9)</f>
        <v>487218.53651871602</v>
      </c>
      <c r="Z83" s="8">
        <f>INDEX(전체모델결과!$A$2:$I$910,MATCH(APC!$A83&amp;"_"&amp;APC!Z$3,전체모델결과!$A$2:$A$910,0),9)</f>
        <v>479409.48383969138</v>
      </c>
      <c r="AA83" s="8">
        <f>INDEX(전체모델결과!$A$2:$I$910,MATCH(APC!$A83&amp;"_"&amp;APC!AA$3,전체모델결과!$A$2:$A$910,0),9)</f>
        <v>478312.45035145542</v>
      </c>
      <c r="AB83" s="8">
        <f>INDEX(전체모델결과!$A$2:$I$910,MATCH(APC!$A83&amp;"_"&amp;APC!AB$3,전체모델결과!$A$2:$A$910,0),9)</f>
        <v>479853.92905540869</v>
      </c>
      <c r="AC83" s="8">
        <f>INDEX(전체모델결과!$A$2:$I$910,MATCH(APC!$A83&amp;"_"&amp;APC!AC$3,전체모델결과!$A$2:$A$910,0),9)</f>
        <v>476368.61996678106</v>
      </c>
      <c r="AD83" s="8">
        <f>INDEX(전체모델결과!$A$2:$I$910,MATCH(APC!$A83&amp;"_"&amp;APC!AD$3,전체모델결과!$A$2:$A$910,0),9)</f>
        <v>440937.05947559507</v>
      </c>
      <c r="AE83" s="8">
        <f>INDEX(전체모델결과!$A$2:$I$910,MATCH(APC!$A83&amp;"_"&amp;APC!AE$3,전체모델결과!$A$2:$A$910,0),9)</f>
        <v>436254.20281366893</v>
      </c>
      <c r="AG83" s="3">
        <f>(W83-실제값!W83)^2</f>
        <v>103242209.35026887</v>
      </c>
      <c r="AH83" s="3">
        <f>(X83-실제값!X83)^2</f>
        <v>586681864.07441187</v>
      </c>
      <c r="AI83" s="3">
        <f>(Y83-실제값!Y83)^2</f>
        <v>603869723.06260788</v>
      </c>
      <c r="AJ83" s="3">
        <f>(Z83-실제값!Z83)^2</f>
        <v>492622940.37237763</v>
      </c>
      <c r="AK83" s="3">
        <f>(AA83-실제값!AA83)^2</f>
        <v>2268587559.4175072</v>
      </c>
      <c r="AL83" s="3">
        <f>(AB83-실제값!AB83)^2</f>
        <v>3844555685.6240144</v>
      </c>
      <c r="AM83" s="3">
        <f>(AC83-실제값!AC83)^2</f>
        <v>3703722572.5291219</v>
      </c>
      <c r="AN83" s="3">
        <f>(AD83-실제값!AD83)^2</f>
        <v>3934489769.84059</v>
      </c>
    </row>
    <row r="84" spans="1:40" x14ac:dyDescent="0.3">
      <c r="A84" s="1">
        <v>80</v>
      </c>
      <c r="B84" s="2">
        <v>847427.997128324</v>
      </c>
      <c r="C84" s="2">
        <v>839816.76191284123</v>
      </c>
      <c r="D84" s="2">
        <v>826207.71136646578</v>
      </c>
      <c r="E84" s="2">
        <v>830346.75509200373</v>
      </c>
      <c r="F84" s="2">
        <v>795609.19490016357</v>
      </c>
      <c r="G84" s="2">
        <v>843393.6724654882</v>
      </c>
      <c r="H84" s="2">
        <v>778656.66737226921</v>
      </c>
      <c r="I84" s="2">
        <v>753228.63531197573</v>
      </c>
      <c r="J84" s="2">
        <v>749244.67120134551</v>
      </c>
      <c r="K84" s="2">
        <v>725291.16719736077</v>
      </c>
      <c r="L84" s="2">
        <v>706618.46694209357</v>
      </c>
      <c r="M84" s="2">
        <v>690469.80056445254</v>
      </c>
      <c r="N84" s="2">
        <v>675066.75320074474</v>
      </c>
      <c r="O84" s="2">
        <v>655497.82190864231</v>
      </c>
      <c r="P84" s="2">
        <v>624890.3039483896</v>
      </c>
      <c r="Q84" s="2">
        <v>634838.56278055231</v>
      </c>
      <c r="R84" s="2">
        <v>603549.17018995585</v>
      </c>
      <c r="S84" s="2">
        <v>598056.06007240585</v>
      </c>
      <c r="T84" s="2">
        <v>585372.38581165508</v>
      </c>
      <c r="U84" s="2">
        <v>584816.50164808182</v>
      </c>
      <c r="V84" s="2">
        <v>593235.41003003309</v>
      </c>
      <c r="W84" s="8">
        <f>INDEX(전체모델결과!$A$2:$I$910,MATCH(APC!$A84&amp;"_"&amp;APC!W$3,전체모델결과!$A$2:$A$910,0),9)</f>
        <v>580327.47020214633</v>
      </c>
      <c r="X84" s="8">
        <f>INDEX(전체모델결과!$A$2:$I$910,MATCH(APC!$A84&amp;"_"&amp;APC!X$3,전체모델결과!$A$2:$A$910,0),9)</f>
        <v>572718.82448911539</v>
      </c>
      <c r="Y84" s="8">
        <f>INDEX(전체모델결과!$A$2:$I$910,MATCH(APC!$A84&amp;"_"&amp;APC!Y$3,전체모델결과!$A$2:$A$910,0),9)</f>
        <v>568290.45015705319</v>
      </c>
      <c r="Z84" s="8">
        <f>INDEX(전체모델결과!$A$2:$I$910,MATCH(APC!$A84&amp;"_"&amp;APC!Z$3,전체모델결과!$A$2:$A$910,0),9)</f>
        <v>550520.12282667099</v>
      </c>
      <c r="AA84" s="8">
        <f>INDEX(전체모델결과!$A$2:$I$910,MATCH(APC!$A84&amp;"_"&amp;APC!AA$3,전체모델결과!$A$2:$A$910,0),9)</f>
        <v>541696.48349895922</v>
      </c>
      <c r="AB84" s="8">
        <f>INDEX(전체모델결과!$A$2:$I$910,MATCH(APC!$A84&amp;"_"&amp;APC!AB$3,전체모델결과!$A$2:$A$910,0),9)</f>
        <v>540456.91856983351</v>
      </c>
      <c r="AC84" s="8">
        <f>INDEX(전체모델결과!$A$2:$I$910,MATCH(APC!$A84&amp;"_"&amp;APC!AC$3,전체모델결과!$A$2:$A$910,0),9)</f>
        <v>542198.67300204071</v>
      </c>
      <c r="AD84" s="8">
        <f>INDEX(전체모델결과!$A$2:$I$910,MATCH(APC!$A84&amp;"_"&amp;APC!AD$3,전체모델결과!$A$2:$A$910,0),9)</f>
        <v>538260.53714770754</v>
      </c>
      <c r="AE84" s="8">
        <f>INDEX(전체모델결과!$A$2:$I$910,MATCH(APC!$A84&amp;"_"&amp;APC!AE$3,전체모델결과!$A$2:$A$910,0),9)</f>
        <v>498225.55167092034</v>
      </c>
      <c r="AG84" s="3">
        <f>(W84-실제값!W84)^2</f>
        <v>141819283.43209824</v>
      </c>
      <c r="AH84" s="3">
        <f>(X84-실제값!X84)^2</f>
        <v>465785.2910967528</v>
      </c>
      <c r="AI84" s="3">
        <f>(Y84-실제값!Y84)^2</f>
        <v>14917610.572645038</v>
      </c>
      <c r="AJ84" s="3">
        <f>(Z84-실제값!Z84)^2</f>
        <v>14753628.53149482</v>
      </c>
      <c r="AK84" s="3">
        <f>(AA84-실제값!AA84)^2</f>
        <v>1272468922.3576763</v>
      </c>
      <c r="AL84" s="3">
        <f>(AB84-실제값!AB84)^2</f>
        <v>1840431250.6306098</v>
      </c>
      <c r="AM84" s="3">
        <f>(AC84-실제값!AC84)^2</f>
        <v>2984824057.4476013</v>
      </c>
      <c r="AN84" s="3">
        <f>(AD84-실제값!AD84)^2</f>
        <v>2810731468.0404749</v>
      </c>
    </row>
    <row r="85" spans="1:40" x14ac:dyDescent="0.3">
      <c r="A85" s="1">
        <v>81</v>
      </c>
      <c r="B85" s="2">
        <v>941229.48749976885</v>
      </c>
      <c r="C85" s="2">
        <v>915460.32639486529</v>
      </c>
      <c r="D85" s="2">
        <v>915357.45287083229</v>
      </c>
      <c r="E85" s="2">
        <v>902201.24301491829</v>
      </c>
      <c r="F85" s="2">
        <v>913729.70195945725</v>
      </c>
      <c r="G85" s="2">
        <v>855877.80445251544</v>
      </c>
      <c r="H85" s="2">
        <v>913052.22307339741</v>
      </c>
      <c r="I85" s="2">
        <v>858067.92152727267</v>
      </c>
      <c r="J85" s="2">
        <v>814924.16361615073</v>
      </c>
      <c r="K85" s="2">
        <v>787113.84430064273</v>
      </c>
      <c r="L85" s="2">
        <v>795734.22415378911</v>
      </c>
      <c r="M85" s="2">
        <v>763204.97561898956</v>
      </c>
      <c r="N85" s="2">
        <v>743840.31010982324</v>
      </c>
      <c r="O85" s="2">
        <v>737228.10902043304</v>
      </c>
      <c r="P85" s="2">
        <v>696415.59332614881</v>
      </c>
      <c r="Q85" s="2">
        <v>687921.53196879837</v>
      </c>
      <c r="R85" s="2">
        <v>701181.16541454662</v>
      </c>
      <c r="S85" s="2">
        <v>655428.60663420032</v>
      </c>
      <c r="T85" s="2">
        <v>665652.38635181903</v>
      </c>
      <c r="U85" s="2">
        <v>640020.03820348624</v>
      </c>
      <c r="V85" s="2">
        <v>658883.34849860601</v>
      </c>
      <c r="W85" s="8">
        <f>INDEX(전체모델결과!$A$2:$I$910,MATCH(APC!$A85&amp;"_"&amp;APC!W$3,전체모델결과!$A$2:$A$910,0),9)</f>
        <v>661310.83163945028</v>
      </c>
      <c r="X85" s="8">
        <f>INDEX(전체모델결과!$A$2:$I$910,MATCH(APC!$A85&amp;"_"&amp;APC!X$3,전체모델결과!$A$2:$A$910,0),9)</f>
        <v>632459.41114838689</v>
      </c>
      <c r="Y85" s="8">
        <f>INDEX(전체모델결과!$A$2:$I$910,MATCH(APC!$A85&amp;"_"&amp;APC!Y$3,전체모델결과!$A$2:$A$910,0),9)</f>
        <v>624167.2660503377</v>
      </c>
      <c r="Z85" s="8">
        <f>INDEX(전체모델결과!$A$2:$I$910,MATCH(APC!$A85&amp;"_"&amp;APC!Z$3,전체모델결과!$A$2:$A$910,0),9)</f>
        <v>619341.08227271098</v>
      </c>
      <c r="AA85" s="8">
        <f>INDEX(전체모델결과!$A$2:$I$910,MATCH(APC!$A85&amp;"_"&amp;APC!AA$3,전체모델결과!$A$2:$A$910,0),9)</f>
        <v>599974.41201087949</v>
      </c>
      <c r="AB85" s="8">
        <f>INDEX(전체모델결과!$A$2:$I$910,MATCH(APC!$A85&amp;"_"&amp;APC!AB$3,전체모델결과!$A$2:$A$910,0),9)</f>
        <v>590358.12806787353</v>
      </c>
      <c r="AC85" s="8">
        <f>INDEX(전체모델결과!$A$2:$I$910,MATCH(APC!$A85&amp;"_"&amp;APC!AC$3,전체모델결과!$A$2:$A$910,0),9)</f>
        <v>589007.21061969199</v>
      </c>
      <c r="AD85" s="8">
        <f>INDEX(전체모델결과!$A$2:$I$910,MATCH(APC!$A85&amp;"_"&amp;APC!AD$3,전체모델결과!$A$2:$A$910,0),9)</f>
        <v>590905.43022693414</v>
      </c>
      <c r="AE85" s="8">
        <f>INDEX(전체모델결과!$A$2:$I$910,MATCH(APC!$A85&amp;"_"&amp;APC!AE$3,전체모델결과!$A$2:$A$910,0),9)</f>
        <v>586613.52399925503</v>
      </c>
      <c r="AG85" s="3">
        <f>(W85-실제값!W85)^2</f>
        <v>439975622.30342484</v>
      </c>
      <c r="AH85" s="3">
        <f>(X85-실제값!X85)^2</f>
        <v>14621712.325978052</v>
      </c>
      <c r="AI85" s="3">
        <f>(Y85-실제값!Y85)^2</f>
        <v>2165290.1690391521</v>
      </c>
      <c r="AJ85" s="3">
        <f>(Z85-실제값!Z85)^2</f>
        <v>15560596.645678695</v>
      </c>
      <c r="AK85" s="3">
        <f>(AA85-실제값!AA85)^2</f>
        <v>1006012676.5446994</v>
      </c>
      <c r="AL85" s="3">
        <f>(AB85-실제값!AB85)^2</f>
        <v>2145792187.170845</v>
      </c>
      <c r="AM85" s="3">
        <f>(AC85-실제값!AC85)^2</f>
        <v>3490081953.2711754</v>
      </c>
      <c r="AN85" s="3">
        <f>(AD85-실제값!AD85)^2</f>
        <v>3768094709.7551084</v>
      </c>
    </row>
    <row r="86" spans="1:40" x14ac:dyDescent="0.3">
      <c r="A86" s="1">
        <v>82</v>
      </c>
      <c r="B86" s="2">
        <v>1027091.4178371611</v>
      </c>
      <c r="C86" s="2">
        <v>1026350.40799111</v>
      </c>
      <c r="D86" s="2">
        <v>993907.77140769479</v>
      </c>
      <c r="E86" s="2">
        <v>997379.57050084672</v>
      </c>
      <c r="F86" s="2">
        <v>1008962.6987571083</v>
      </c>
      <c r="G86" s="2">
        <v>992508.89948801545</v>
      </c>
      <c r="H86" s="2">
        <v>939098.39975001244</v>
      </c>
      <c r="I86" s="2">
        <v>994254.04967610957</v>
      </c>
      <c r="J86" s="2">
        <v>920659.28223250783</v>
      </c>
      <c r="K86" s="2">
        <v>867094.00690540357</v>
      </c>
      <c r="L86" s="2">
        <v>873765.57280432072</v>
      </c>
      <c r="M86" s="2">
        <v>855088.50288627227</v>
      </c>
      <c r="N86" s="2">
        <v>814897.18101336481</v>
      </c>
      <c r="O86" s="2">
        <v>810892.41215945</v>
      </c>
      <c r="P86" s="2">
        <v>792105.39521210303</v>
      </c>
      <c r="Q86" s="2">
        <v>772632.23483364272</v>
      </c>
      <c r="R86" s="2">
        <v>761061.52748913295</v>
      </c>
      <c r="S86" s="2">
        <v>762918.36936206755</v>
      </c>
      <c r="T86" s="2">
        <v>737600.62936209515</v>
      </c>
      <c r="U86" s="2">
        <v>726658.4255309758</v>
      </c>
      <c r="V86" s="2">
        <v>710928.49424475245</v>
      </c>
      <c r="W86" s="8">
        <f>INDEX(전체모델결과!$A$2:$I$910,MATCH(APC!$A86&amp;"_"&amp;APC!W$3,전체모델결과!$A$2:$A$910,0),9)</f>
        <v>723800.83544372104</v>
      </c>
      <c r="X86" s="8">
        <f>INDEX(전체모델결과!$A$2:$I$910,MATCH(APC!$A86&amp;"_"&amp;APC!X$3,전체모델결과!$A$2:$A$910,0),9)</f>
        <v>722630.35689603805</v>
      </c>
      <c r="Y86" s="8">
        <f>INDEX(전체모델결과!$A$2:$I$910,MATCH(APC!$A86&amp;"_"&amp;APC!Y$3,전체모델결과!$A$2:$A$910,0),9)</f>
        <v>691103.71119642328</v>
      </c>
      <c r="Z86" s="8">
        <f>INDEX(전체모델결과!$A$2:$I$910,MATCH(APC!$A86&amp;"_"&amp;APC!Z$3,전체모델결과!$A$2:$A$910,0),9)</f>
        <v>682042.683484565</v>
      </c>
      <c r="AA86" s="8">
        <f>INDEX(전체모델결과!$A$2:$I$910,MATCH(APC!$A86&amp;"_"&amp;APC!AA$3,전체모델결과!$A$2:$A$910,0),9)</f>
        <v>676768.9956227974</v>
      </c>
      <c r="AB86" s="8">
        <f>INDEX(전체모델결과!$A$2:$I$910,MATCH(APC!$A86&amp;"_"&amp;APC!AB$3,전체모델결과!$A$2:$A$910,0),9)</f>
        <v>655606.56613634818</v>
      </c>
      <c r="AC86" s="8">
        <f>INDEX(전체모델결과!$A$2:$I$910,MATCH(APC!$A86&amp;"_"&amp;APC!AC$3,전체모델결과!$A$2:$A$910,0),9)</f>
        <v>645098.61984954542</v>
      </c>
      <c r="AD86" s="8">
        <f>INDEX(전체모델결과!$A$2:$I$910,MATCH(APC!$A86&amp;"_"&amp;APC!AD$3,전체모델결과!$A$2:$A$910,0),9)</f>
        <v>643622.43964651402</v>
      </c>
      <c r="AE86" s="8">
        <f>INDEX(전체모델결과!$A$2:$I$910,MATCH(APC!$A86&amp;"_"&amp;APC!AE$3,전체모델결과!$A$2:$A$910,0),9)</f>
        <v>645696.67016962194</v>
      </c>
      <c r="AG86" s="3">
        <f>(W86-실제값!W86)^2</f>
        <v>412980788.18072426</v>
      </c>
      <c r="AH86" s="3">
        <f>(X86-실제값!X86)^2</f>
        <v>21024610.715022381</v>
      </c>
      <c r="AI86" s="3">
        <f>(Y86-실제값!Y86)^2</f>
        <v>1249521.1420092864</v>
      </c>
      <c r="AJ86" s="3">
        <f>(Z86-실제값!Z86)^2</f>
        <v>3262683.1312021064</v>
      </c>
      <c r="AK86" s="3">
        <f>(AA86-실제값!AA86)^2</f>
        <v>1044430716.5719482</v>
      </c>
      <c r="AL86" s="3">
        <f>(AB86-실제값!AB86)^2</f>
        <v>1707542883.7633805</v>
      </c>
      <c r="AM86" s="3">
        <f>(AC86-실제값!AC86)^2</f>
        <v>3999080219.8249087</v>
      </c>
      <c r="AN86" s="3">
        <f>(AD86-실제값!AD86)^2</f>
        <v>5611915278.5592079</v>
      </c>
    </row>
    <row r="87" spans="1:40" x14ac:dyDescent="0.3">
      <c r="A87" s="1">
        <v>83</v>
      </c>
      <c r="B87" s="2">
        <v>1147780.8691329947</v>
      </c>
      <c r="C87" s="2">
        <v>1118735.0186792105</v>
      </c>
      <c r="D87" s="2">
        <v>1128966.7281139279</v>
      </c>
      <c r="E87" s="2">
        <v>1112974.1341573265</v>
      </c>
      <c r="F87" s="2">
        <v>1106563.2724801786</v>
      </c>
      <c r="G87" s="2">
        <v>1085299.4978997067</v>
      </c>
      <c r="H87" s="2">
        <v>1070451.8527752159</v>
      </c>
      <c r="I87" s="2">
        <v>1019823.2054587106</v>
      </c>
      <c r="J87" s="2">
        <v>1085655.2769401923</v>
      </c>
      <c r="K87" s="2">
        <v>990089.95249615447</v>
      </c>
      <c r="L87" s="2">
        <v>951622.92516237439</v>
      </c>
      <c r="M87" s="2">
        <v>933131.81162920559</v>
      </c>
      <c r="N87" s="2">
        <v>917852.41705720057</v>
      </c>
      <c r="O87" s="2">
        <v>903677.85276499856</v>
      </c>
      <c r="P87" s="2">
        <v>869345.56147713517</v>
      </c>
      <c r="Q87" s="2">
        <v>861104.01777746761</v>
      </c>
      <c r="R87" s="2">
        <v>854162.26973327273</v>
      </c>
      <c r="S87" s="2">
        <v>834852.68503851863</v>
      </c>
      <c r="T87" s="2">
        <v>840858.46428963973</v>
      </c>
      <c r="U87" s="2">
        <v>794573.82392270723</v>
      </c>
      <c r="V87" s="2">
        <v>808117.67953607556</v>
      </c>
      <c r="W87" s="8">
        <f>INDEX(전체모델결과!$A$2:$I$910,MATCH(APC!$A87&amp;"_"&amp;APC!W$3,전체모델결과!$A$2:$A$910,0),9)</f>
        <v>798982.32521526772</v>
      </c>
      <c r="X87" s="8">
        <f>INDEX(전체모델결과!$A$2:$I$910,MATCH(APC!$A87&amp;"_"&amp;APC!X$3,전체모델결과!$A$2:$A$910,0),9)</f>
        <v>791071.39888278057</v>
      </c>
      <c r="Y87" s="8">
        <f>INDEX(전체모델결과!$A$2:$I$910,MATCH(APC!$A87&amp;"_"&amp;APC!Y$3,전체모델결과!$A$2:$A$910,0),9)</f>
        <v>789792.13522800757</v>
      </c>
      <c r="Z87" s="8">
        <f>INDEX(전체모델결과!$A$2:$I$910,MATCH(APC!$A87&amp;"_"&amp;APC!Z$3,전체모델결과!$A$2:$A$910,0),9)</f>
        <v>755335.38069775479</v>
      </c>
      <c r="AA87" s="8">
        <f>INDEX(전체모델결과!$A$2:$I$910,MATCH(APC!$A87&amp;"_"&amp;APC!AA$3,전체모델결과!$A$2:$A$910,0),9)</f>
        <v>745432.21463834937</v>
      </c>
      <c r="AB87" s="8">
        <f>INDEX(전체모델결과!$A$2:$I$910,MATCH(APC!$A87&amp;"_"&amp;APC!AB$3,전체모델결과!$A$2:$A$910,0),9)</f>
        <v>739668.3864831609</v>
      </c>
      <c r="AC87" s="8">
        <f>INDEX(전체모델결과!$A$2:$I$910,MATCH(APC!$A87&amp;"_"&amp;APC!AC$3,전체모델결과!$A$2:$A$910,0),9)</f>
        <v>716539.10577800544</v>
      </c>
      <c r="AD87" s="8">
        <f>INDEX(전체모델결과!$A$2:$I$910,MATCH(APC!$A87&amp;"_"&amp;APC!AD$3,전체모델결과!$A$2:$A$910,0),9)</f>
        <v>705054.54350419983</v>
      </c>
      <c r="AE87" s="8">
        <f>INDEX(전체모델결과!$A$2:$I$910,MATCH(APC!$A87&amp;"_"&amp;APC!AE$3,전체모델결과!$A$2:$A$910,0),9)</f>
        <v>703441.16606522619</v>
      </c>
      <c r="AG87" s="3">
        <f>(W87-실제값!W87)^2</f>
        <v>1133216236.7965775</v>
      </c>
      <c r="AH87" s="3">
        <f>(X87-실제값!X87)^2</f>
        <v>5587873.979807036</v>
      </c>
      <c r="AI87" s="3">
        <f>(Y87-실제값!Y87)^2</f>
        <v>170118773.8742547</v>
      </c>
      <c r="AJ87" s="3">
        <f>(Z87-실제값!Z87)^2</f>
        <v>12868246.862160333</v>
      </c>
      <c r="AK87" s="3">
        <f>(AA87-실제값!AA87)^2</f>
        <v>1640484756.6700869</v>
      </c>
      <c r="AL87" s="3">
        <f>(AB87-실제값!AB87)^2</f>
        <v>2343354345.3545785</v>
      </c>
      <c r="AM87" s="3">
        <f>(AC87-실제값!AC87)^2</f>
        <v>5265929366.8038015</v>
      </c>
      <c r="AN87" s="3">
        <f>(AD87-실제값!AD87)^2</f>
        <v>5873010269.4937611</v>
      </c>
    </row>
    <row r="88" spans="1:40" x14ac:dyDescent="0.3">
      <c r="A88" s="1">
        <v>84</v>
      </c>
      <c r="B88" s="2">
        <v>1231744.9514997313</v>
      </c>
      <c r="C88" s="2">
        <v>1265589.643444126</v>
      </c>
      <c r="D88" s="2">
        <v>1214587.2770386101</v>
      </c>
      <c r="E88" s="2">
        <v>1225071.687145619</v>
      </c>
      <c r="F88" s="2">
        <v>1211557.9484456687</v>
      </c>
      <c r="G88" s="2">
        <v>1193489.4525053746</v>
      </c>
      <c r="H88" s="2">
        <v>1173468.7616305272</v>
      </c>
      <c r="I88" s="2">
        <v>1175267.5683208781</v>
      </c>
      <c r="J88" s="2">
        <v>1111948.7075081307</v>
      </c>
      <c r="K88" s="2">
        <v>1152508.3892626169</v>
      </c>
      <c r="L88" s="2">
        <v>1083327.6860631986</v>
      </c>
      <c r="M88" s="2">
        <v>1017459.1687127227</v>
      </c>
      <c r="N88" s="2">
        <v>1021340.961582111</v>
      </c>
      <c r="O88" s="2">
        <v>1024960.5922194918</v>
      </c>
      <c r="P88" s="2">
        <v>967495.21297642938</v>
      </c>
      <c r="Q88" s="2">
        <v>970088.32832630991</v>
      </c>
      <c r="R88" s="2">
        <v>963395.10705451213</v>
      </c>
      <c r="S88" s="2">
        <v>933141.79420437128</v>
      </c>
      <c r="T88" s="2">
        <v>927315.31379466306</v>
      </c>
      <c r="U88" s="2">
        <v>933125.36439564649</v>
      </c>
      <c r="V88" s="2">
        <v>892000.87269957189</v>
      </c>
      <c r="W88" s="8">
        <f>INDEX(전체모델결과!$A$2:$I$910,MATCH(APC!$A88&amp;"_"&amp;APC!W$3,전체모델결과!$A$2:$A$910,0),9)</f>
        <v>892876.99884581577</v>
      </c>
      <c r="X88" s="8">
        <f>INDEX(전체모델결과!$A$2:$I$910,MATCH(APC!$A88&amp;"_"&amp;APC!X$3,전체모델결과!$A$2:$A$910,0),9)</f>
        <v>874758.93848758051</v>
      </c>
      <c r="Y88" s="8">
        <f>INDEX(전체모델결과!$A$2:$I$910,MATCH(APC!$A88&amp;"_"&amp;APC!Y$3,전체모델결과!$A$2:$A$910,0),9)</f>
        <v>866097.72871777113</v>
      </c>
      <c r="Z88" s="8">
        <f>INDEX(전체모델결과!$A$2:$I$910,MATCH(APC!$A88&amp;"_"&amp;APC!Z$3,전체모델결과!$A$2:$A$910,0),9)</f>
        <v>864697.13788944006</v>
      </c>
      <c r="AA88" s="8">
        <f>INDEX(전체모델결과!$A$2:$I$910,MATCH(APC!$A88&amp;"_"&amp;APC!AA$3,전체모델결과!$A$2:$A$910,0),9)</f>
        <v>826972.45604683447</v>
      </c>
      <c r="AB88" s="8">
        <f>INDEX(전체모델결과!$A$2:$I$910,MATCH(APC!$A88&amp;"_"&amp;APC!AB$3,전체모델결과!$A$2:$A$910,0),9)</f>
        <v>816130.05971790757</v>
      </c>
      <c r="AC88" s="8">
        <f>INDEX(전체모델결과!$A$2:$I$910,MATCH(APC!$A88&amp;"_"&amp;APC!AC$3,전체모델결과!$A$2:$A$910,0),9)</f>
        <v>809819.58195195778</v>
      </c>
      <c r="AD88" s="8">
        <f>INDEX(전체모델결과!$A$2:$I$910,MATCH(APC!$A88&amp;"_"&amp;APC!AD$3,전체모델결과!$A$2:$A$910,0),9)</f>
        <v>784496.68756606325</v>
      </c>
      <c r="AE88" s="8">
        <f>INDEX(전체모델결과!$A$2:$I$910,MATCH(APC!$A88&amp;"_"&amp;APC!AE$3,전체모델결과!$A$2:$A$910,0),9)</f>
        <v>771922.91317008762</v>
      </c>
      <c r="AG88" s="3">
        <f>(W88-실제값!W88)^2</f>
        <v>164086202.2679289</v>
      </c>
      <c r="AH88" s="3">
        <f>(X88-실제값!X88)^2</f>
        <v>69670454.811061129</v>
      </c>
      <c r="AI88" s="3">
        <f>(Y88-실제값!Y88)^2</f>
        <v>763958.67269297736</v>
      </c>
      <c r="AJ88" s="3">
        <f>(Z88-실제값!Z88)^2</f>
        <v>45319831.828024842</v>
      </c>
      <c r="AK88" s="3">
        <f>(AA88-실제값!AA88)^2</f>
        <v>1515035434.4755943</v>
      </c>
      <c r="AL88" s="3">
        <f>(AB88-실제값!AB88)^2</f>
        <v>2172259181.7345161</v>
      </c>
      <c r="AM88" s="3">
        <f>(AC88-실제값!AC88)^2</f>
        <v>5947706619.6747484</v>
      </c>
      <c r="AN88" s="3">
        <f>(AD88-실제값!AD88)^2</f>
        <v>6444354831.2968082</v>
      </c>
    </row>
    <row r="89" spans="1:40" x14ac:dyDescent="0.3">
      <c r="A89" s="1">
        <v>85</v>
      </c>
      <c r="B89" s="2">
        <v>1379549.6373688041</v>
      </c>
      <c r="C89" s="2">
        <v>1355206.6330325298</v>
      </c>
      <c r="D89" s="2">
        <v>1375577.9019575515</v>
      </c>
      <c r="E89" s="2">
        <v>1315040.850486499</v>
      </c>
      <c r="F89" s="2">
        <v>1385670.6668103298</v>
      </c>
      <c r="G89" s="2">
        <v>1319577.0882772321</v>
      </c>
      <c r="H89" s="2">
        <v>1298581.8172741665</v>
      </c>
      <c r="I89" s="2">
        <v>1300316.5568382298</v>
      </c>
      <c r="J89" s="2">
        <v>1263032.3787499743</v>
      </c>
      <c r="K89" s="2">
        <v>1164731.5577629909</v>
      </c>
      <c r="L89" s="2">
        <v>1280292.3955882101</v>
      </c>
      <c r="M89" s="2">
        <v>1165123.086553982</v>
      </c>
      <c r="N89" s="2">
        <v>1117840.2902680554</v>
      </c>
      <c r="O89" s="2">
        <v>1122478.4330285704</v>
      </c>
      <c r="P89" s="2">
        <v>1088634.1824157445</v>
      </c>
      <c r="Q89" s="2">
        <v>1077410.5645972304</v>
      </c>
      <c r="R89" s="2">
        <v>1072832.4147090549</v>
      </c>
      <c r="S89" s="2">
        <v>1052533.6943960893</v>
      </c>
      <c r="T89" s="2">
        <v>1029660.6252120606</v>
      </c>
      <c r="U89" s="2">
        <v>1000094.26099164</v>
      </c>
      <c r="V89" s="2">
        <v>1029761.7802980792</v>
      </c>
      <c r="W89" s="8">
        <f>INDEX(전체모델결과!$A$2:$I$910,MATCH(APC!$A89&amp;"_"&amp;APC!W$3,전체모델결과!$A$2:$A$910,0),9)</f>
        <v>985661.583608774</v>
      </c>
      <c r="X89" s="8">
        <f>INDEX(전체모델결과!$A$2:$I$910,MATCH(APC!$A89&amp;"_"&amp;APC!X$3,전체모델결과!$A$2:$A$910,0),9)</f>
        <v>976282.73017153214</v>
      </c>
      <c r="Y89" s="8">
        <f>INDEX(전체모델결과!$A$2:$I$910,MATCH(APC!$A89&amp;"_"&amp;APC!Y$3,전체모델결과!$A$2:$A$910,0),9)</f>
        <v>956472.21936789958</v>
      </c>
      <c r="Z89" s="8">
        <f>INDEX(전체모델결과!$A$2:$I$910,MATCH(APC!$A89&amp;"_"&amp;APC!Z$3,전체모델결과!$A$2:$A$910,0),9)</f>
        <v>947001.94571140676</v>
      </c>
      <c r="AA89" s="8">
        <f>INDEX(전체모델결과!$A$2:$I$910,MATCH(APC!$A89&amp;"_"&amp;APC!AA$3,전체모델결과!$A$2:$A$910,0),9)</f>
        <v>945470.5224140163</v>
      </c>
      <c r="AB89" s="8">
        <f>INDEX(전체모델결과!$A$2:$I$910,MATCH(APC!$A89&amp;"_"&amp;APC!AB$3,전체모델결과!$A$2:$A$910,0),9)</f>
        <v>904221.88970003708</v>
      </c>
      <c r="AC89" s="8">
        <f>INDEX(전체모델결과!$A$2:$I$910,MATCH(APC!$A89&amp;"_"&amp;APC!AC$3,전체모델결과!$A$2:$A$910,0),9)</f>
        <v>892366.67974022171</v>
      </c>
      <c r="AD89" s="8">
        <f>INDEX(전체모델결과!$A$2:$I$910,MATCH(APC!$A89&amp;"_"&amp;APC!AD$3,전체모델결과!$A$2:$A$910,0),9)</f>
        <v>885466.72546881426</v>
      </c>
      <c r="AE89" s="8">
        <f>INDEX(전체모델결과!$A$2:$I$910,MATCH(APC!$A89&amp;"_"&amp;APC!AE$3,전체모델결과!$A$2:$A$910,0),9)</f>
        <v>857778.36021932948</v>
      </c>
      <c r="AG89" s="3">
        <f>(W89-실제값!W89)^2</f>
        <v>635440135.17573285</v>
      </c>
      <c r="AH89" s="3">
        <f>(X89-실제값!X89)^2</f>
        <v>56582663.802022256</v>
      </c>
      <c r="AI89" s="3">
        <f>(Y89-실제값!Y89)^2</f>
        <v>60280218.554833464</v>
      </c>
      <c r="AJ89" s="3">
        <f>(Z89-실제값!Z89)^2</f>
        <v>1971713.3282405064</v>
      </c>
      <c r="AK89" s="3">
        <f>(AA89-실제값!AA89)^2</f>
        <v>3262020138.9844208</v>
      </c>
      <c r="AL89" s="3">
        <f>(AB89-실제값!AB89)^2</f>
        <v>3515085414.1787748</v>
      </c>
      <c r="AM89" s="3">
        <f>(AC89-실제값!AC89)^2</f>
        <v>7619979964.5923672</v>
      </c>
      <c r="AN89" s="3">
        <f>(AD89-실제값!AD89)^2</f>
        <v>10118400083.656858</v>
      </c>
    </row>
    <row r="90" spans="1:40" x14ac:dyDescent="0.3">
      <c r="A90" s="1">
        <v>86</v>
      </c>
      <c r="B90" s="2">
        <v>1499263.4581922451</v>
      </c>
      <c r="C90" s="2">
        <v>1514731.3622771627</v>
      </c>
      <c r="D90" s="2">
        <v>1481669.6988309813</v>
      </c>
      <c r="E90" s="2">
        <v>1497246.3996992682</v>
      </c>
      <c r="F90" s="2">
        <v>1471819.2962266372</v>
      </c>
      <c r="G90" s="2">
        <v>1490105.2894963385</v>
      </c>
      <c r="H90" s="2">
        <v>1438837.9461777299</v>
      </c>
      <c r="I90" s="2">
        <v>1452405.0428080107</v>
      </c>
      <c r="J90" s="2">
        <v>1416831.5217040372</v>
      </c>
      <c r="K90" s="2">
        <v>1367369.7175198602</v>
      </c>
      <c r="L90" s="2">
        <v>1297779.2493645344</v>
      </c>
      <c r="M90" s="2">
        <v>1371133.1834203743</v>
      </c>
      <c r="N90" s="2">
        <v>1278821.1907675138</v>
      </c>
      <c r="O90" s="2">
        <v>1247422.7542418968</v>
      </c>
      <c r="P90" s="2">
        <v>1214339.2910847778</v>
      </c>
      <c r="Q90" s="2">
        <v>1205464.5665530921</v>
      </c>
      <c r="R90" s="2">
        <v>1176513.8802048035</v>
      </c>
      <c r="S90" s="2">
        <v>1171855.8656595123</v>
      </c>
      <c r="T90" s="2">
        <v>1180711.3923444154</v>
      </c>
      <c r="U90" s="2">
        <v>1134244.7275288068</v>
      </c>
      <c r="V90" s="2">
        <v>1123578.6867636258</v>
      </c>
      <c r="W90" s="8">
        <f>INDEX(전체모델결과!$A$2:$I$910,MATCH(APC!$A90&amp;"_"&amp;APC!W$3,전체모델결과!$A$2:$A$910,0),9)</f>
        <v>1132537.4602063389</v>
      </c>
      <c r="X90" s="8">
        <f>INDEX(전체모델결과!$A$2:$I$910,MATCH(APC!$A90&amp;"_"&amp;APC!X$3,전체모델결과!$A$2:$A$910,0),9)</f>
        <v>1083448.8073686771</v>
      </c>
      <c r="Y90" s="8">
        <f>INDEX(전체모델결과!$A$2:$I$910,MATCH(APC!$A90&amp;"_"&amp;APC!Y$3,전체모델결과!$A$2:$A$910,0),9)</f>
        <v>1073139.4803744559</v>
      </c>
      <c r="Z90" s="8">
        <f>INDEX(전체모델결과!$A$2:$I$910,MATCH(APC!$A90&amp;"_"&amp;APC!Z$3,전체모델결과!$A$2:$A$910,0),9)</f>
        <v>1051363.5740588463</v>
      </c>
      <c r="AA90" s="8">
        <f>INDEX(전체모델결과!$A$2:$I$910,MATCH(APC!$A90&amp;"_"&amp;APC!AA$3,전체모델결과!$A$2:$A$910,0),9)</f>
        <v>1040953.757069717</v>
      </c>
      <c r="AB90" s="8">
        <f>INDEX(전체모델결과!$A$2:$I$910,MATCH(APC!$A90&amp;"_"&amp;APC!AB$3,전체모델결과!$A$2:$A$910,0),9)</f>
        <v>1039270.4016739848</v>
      </c>
      <c r="AC90" s="8">
        <f>INDEX(전체모델결과!$A$2:$I$910,MATCH(APC!$A90&amp;"_"&amp;APC!AC$3,전체모델결과!$A$2:$A$910,0),9)</f>
        <v>993929.50307070871</v>
      </c>
      <c r="AD90" s="8">
        <f>INDEX(전체모델결과!$A$2:$I$910,MATCH(APC!$A90&amp;"_"&amp;APC!AD$3,전체모델결과!$A$2:$A$910,0),9)</f>
        <v>980898.14088142721</v>
      </c>
      <c r="AE90" s="8">
        <f>INDEX(전체모델결과!$A$2:$I$910,MATCH(APC!$A90&amp;"_"&amp;APC!AE$3,전체모델결과!$A$2:$A$910,0),9)</f>
        <v>973313.64398048876</v>
      </c>
      <c r="AG90" s="3">
        <f>(W90-실제값!W90)^2</f>
        <v>4366103.5245725783</v>
      </c>
      <c r="AH90" s="3">
        <f>(X90-실제값!X90)^2</f>
        <v>42208297.599142723</v>
      </c>
      <c r="AI90" s="3">
        <f>(Y90-실제값!Y90)^2</f>
        <v>96470199.553986087</v>
      </c>
      <c r="AJ90" s="3">
        <f>(Z90-실제값!Z90)^2</f>
        <v>314744468.42298299</v>
      </c>
      <c r="AK90" s="3">
        <f>(AA90-실제값!AA90)^2</f>
        <v>51306274.076792039</v>
      </c>
      <c r="AL90" s="3">
        <f>(AB90-실제값!AB90)^2</f>
        <v>4017537625.1368656</v>
      </c>
      <c r="AM90" s="3">
        <f>(AC90-실제값!AC90)^2</f>
        <v>8746630680.9202099</v>
      </c>
      <c r="AN90" s="3">
        <f>(AD90-실제값!AD90)^2</f>
        <v>11861947287.260851</v>
      </c>
    </row>
    <row r="91" spans="1:40" x14ac:dyDescent="0.3">
      <c r="A91" s="1">
        <v>87</v>
      </c>
      <c r="B91" s="2">
        <v>1639563.1752831675</v>
      </c>
      <c r="C91" s="2">
        <v>1602781.4103280443</v>
      </c>
      <c r="D91" s="2">
        <v>1648081.1525745038</v>
      </c>
      <c r="E91" s="2">
        <v>1598175.1304039222</v>
      </c>
      <c r="F91" s="2">
        <v>1676581.4561830044</v>
      </c>
      <c r="G91" s="2">
        <v>1614304.0153558336</v>
      </c>
      <c r="H91" s="2">
        <v>1615769.0101080805</v>
      </c>
      <c r="I91" s="2">
        <v>1578676.9326502671</v>
      </c>
      <c r="J91" s="2">
        <v>1557827.2881209983</v>
      </c>
      <c r="K91" s="2">
        <v>1503685.7747479926</v>
      </c>
      <c r="L91" s="2">
        <v>1514151.9612948666</v>
      </c>
      <c r="M91" s="2">
        <v>1402448.7717102119</v>
      </c>
      <c r="N91" s="2">
        <v>1491399.7906953662</v>
      </c>
      <c r="O91" s="2">
        <v>1416296.5140465882</v>
      </c>
      <c r="P91" s="2">
        <v>1324059.2070523044</v>
      </c>
      <c r="Q91" s="2">
        <v>1346787.4563466755</v>
      </c>
      <c r="R91" s="2">
        <v>1343759.3960950437</v>
      </c>
      <c r="S91" s="2">
        <v>1303220.4473966821</v>
      </c>
      <c r="T91" s="2">
        <v>1320218.172988459</v>
      </c>
      <c r="U91" s="2">
        <v>1288205.0748437664</v>
      </c>
      <c r="V91" s="2">
        <v>1289418.7927635589</v>
      </c>
      <c r="W91" s="8">
        <f>INDEX(전체모델결과!$A$2:$I$910,MATCH(APC!$A91&amp;"_"&amp;APC!W$3,전체모델결과!$A$2:$A$910,0),9)</f>
        <v>1245184.7311338128</v>
      </c>
      <c r="X91" s="8">
        <f>INDEX(전체모델결과!$A$2:$I$910,MATCH(APC!$A91&amp;"_"&amp;APC!X$3,전체모델결과!$A$2:$A$910,0),9)</f>
        <v>1239415.3971348405</v>
      </c>
      <c r="Y91" s="8">
        <f>INDEX(전체모델결과!$A$2:$I$910,MATCH(APC!$A91&amp;"_"&amp;APC!Y$3,전체모델결과!$A$2:$A$910,0),9)</f>
        <v>1185694.2317965038</v>
      </c>
      <c r="Z91" s="8">
        <f>INDEX(전체모델결과!$A$2:$I$910,MATCH(APC!$A91&amp;"_"&amp;APC!Z$3,전체모델결과!$A$2:$A$910,0),9)</f>
        <v>1174412.0101838009</v>
      </c>
      <c r="AA91" s="8">
        <f>INDEX(전체모델결과!$A$2:$I$910,MATCH(APC!$A91&amp;"_"&amp;APC!AA$3,전체모델결과!$A$2:$A$910,0),9)</f>
        <v>1150581.1043440814</v>
      </c>
      <c r="AB91" s="8">
        <f>INDEX(전체모델결과!$A$2:$I$910,MATCH(APC!$A91&amp;"_"&amp;APC!AB$3,전체모델결과!$A$2:$A$910,0),9)</f>
        <v>1139188.9094622165</v>
      </c>
      <c r="AC91" s="8">
        <f>INDEX(전체모델결과!$A$2:$I$910,MATCH(APC!$A91&amp;"_"&amp;APC!AC$3,전체모델결과!$A$2:$A$910,0),9)</f>
        <v>1137346.6952577168</v>
      </c>
      <c r="AD91" s="8">
        <f>INDEX(전체모델결과!$A$2:$I$910,MATCH(APC!$A91&amp;"_"&amp;APC!AD$3,전체모델결과!$A$2:$A$910,0),9)</f>
        <v>1087726.9609677878</v>
      </c>
      <c r="AE91" s="8">
        <f>INDEX(전체모델결과!$A$2:$I$910,MATCH(APC!$A91&amp;"_"&amp;APC!AE$3,전체모델결과!$A$2:$A$910,0),9)</f>
        <v>1073465.8247930126</v>
      </c>
      <c r="AG91" s="3">
        <f>(W91-실제값!W91)^2</f>
        <v>142018237.21625477</v>
      </c>
      <c r="AH91" s="3">
        <f>(X91-실제값!X91)^2</f>
        <v>1136740186.5525208</v>
      </c>
      <c r="AI91" s="3">
        <f>(Y91-실제값!Y91)^2</f>
        <v>17177005.07319409</v>
      </c>
      <c r="AJ91" s="3">
        <f>(Z91-실제값!Z91)^2</f>
        <v>524923373.01829636</v>
      </c>
      <c r="AK91" s="3">
        <f>(AA91-실제값!AA91)^2</f>
        <v>13291787.528179925</v>
      </c>
      <c r="AL91" s="3">
        <f>(AB91-실제값!AB91)^2</f>
        <v>53809473.988198273</v>
      </c>
      <c r="AM91" s="3">
        <f>(AC91-실제값!AC91)^2</f>
        <v>12959337264.642138</v>
      </c>
      <c r="AN91" s="3">
        <f>(AD91-실제값!AD91)^2</f>
        <v>15037142097.86034</v>
      </c>
    </row>
    <row r="92" spans="1:40" x14ac:dyDescent="0.3">
      <c r="A92" s="1">
        <v>88</v>
      </c>
      <c r="B92" s="2">
        <v>1808663.6590712836</v>
      </c>
      <c r="C92" s="2">
        <v>1783608.7477996156</v>
      </c>
      <c r="D92" s="2">
        <v>1765077.1021922762</v>
      </c>
      <c r="E92" s="2">
        <v>1788732.5369726443</v>
      </c>
      <c r="F92" s="2">
        <v>1790412.4795476047</v>
      </c>
      <c r="G92" s="2">
        <v>1812215.3186267894</v>
      </c>
      <c r="H92" s="2">
        <v>1736113.6589503563</v>
      </c>
      <c r="I92" s="2">
        <v>1790647.7620830801</v>
      </c>
      <c r="J92" s="2">
        <v>1727277.8933422486</v>
      </c>
      <c r="K92" s="2">
        <v>1668148.4728756757</v>
      </c>
      <c r="L92" s="2">
        <v>1685637.4730633767</v>
      </c>
      <c r="M92" s="2">
        <v>1637540.6730270928</v>
      </c>
      <c r="N92" s="2">
        <v>1525454.0735628412</v>
      </c>
      <c r="O92" s="2">
        <v>1671818.0031970122</v>
      </c>
      <c r="P92" s="2">
        <v>1512194.4752897725</v>
      </c>
      <c r="Q92" s="2">
        <v>1484603.5872707865</v>
      </c>
      <c r="R92" s="2">
        <v>1482091.7800998995</v>
      </c>
      <c r="S92" s="2">
        <v>1488806.0708406775</v>
      </c>
      <c r="T92" s="2">
        <v>1450559.6338916142</v>
      </c>
      <c r="U92" s="2">
        <v>1446192.6079995122</v>
      </c>
      <c r="V92" s="2">
        <v>1454599.9794107601</v>
      </c>
      <c r="W92" s="8">
        <f>INDEX(전체모델결과!$A$2:$I$910,MATCH(APC!$A92&amp;"_"&amp;APC!W$3,전체모델결과!$A$2:$A$910,0),9)</f>
        <v>1411850.2622100788</v>
      </c>
      <c r="X92" s="8">
        <f>INDEX(전체모델결과!$A$2:$I$910,MATCH(APC!$A92&amp;"_"&amp;APC!X$3,전체모델결과!$A$2:$A$910,0),9)</f>
        <v>1367463.1169488328</v>
      </c>
      <c r="Y92" s="8">
        <f>INDEX(전체모델결과!$A$2:$I$910,MATCH(APC!$A92&amp;"_"&amp;APC!Y$3,전체모델결과!$A$2:$A$910,0),9)</f>
        <v>1361127.2285816753</v>
      </c>
      <c r="Z92" s="8">
        <f>INDEX(전체모델결과!$A$2:$I$910,MATCH(APC!$A92&amp;"_"&amp;APC!Z$3,전체모델결과!$A$2:$A$910,0),9)</f>
        <v>1302130.5910845269</v>
      </c>
      <c r="AA92" s="8">
        <f>INDEX(전체모델결과!$A$2:$I$910,MATCH(APC!$A92&amp;"_"&amp;APC!AA$3,전체모델결과!$A$2:$A$910,0),9)</f>
        <v>1289740.4440269363</v>
      </c>
      <c r="AB92" s="8">
        <f>INDEX(전체모델결과!$A$2:$I$910,MATCH(APC!$A92&amp;"_"&amp;APC!AB$3,전체모델결과!$A$2:$A$910,0),9)</f>
        <v>1263569.3194022193</v>
      </c>
      <c r="AC92" s="8">
        <f>INDEX(전체모델결과!$A$2:$I$910,MATCH(APC!$A92&amp;"_"&amp;APC!AC$3,전체모델결과!$A$2:$A$910,0),9)</f>
        <v>1251058.3995904599</v>
      </c>
      <c r="AD92" s="8">
        <f>INDEX(전체모델결과!$A$2:$I$910,MATCH(APC!$A92&amp;"_"&amp;APC!AD$3,전체모델결과!$A$2:$A$910,0),9)</f>
        <v>1249035.278108815</v>
      </c>
      <c r="AE92" s="8">
        <f>INDEX(전체모델결과!$A$2:$I$910,MATCH(APC!$A92&amp;"_"&amp;APC!AE$3,전체모델결과!$A$2:$A$910,0),9)</f>
        <v>1194542.8362905674</v>
      </c>
      <c r="AG92" s="3">
        <f>(W92-실제값!W92)^2</f>
        <v>379306398.33665872</v>
      </c>
      <c r="AH92" s="3">
        <f>(X92-실제값!X92)^2</f>
        <v>792827933.90181363</v>
      </c>
      <c r="AI92" s="3">
        <f>(Y92-실제값!Y92)^2</f>
        <v>2875617527.7185392</v>
      </c>
      <c r="AJ92" s="3">
        <f>(Z92-실제값!Z92)^2</f>
        <v>301701812.98936981</v>
      </c>
      <c r="AK92" s="3">
        <f>(AA92-실제값!AA92)^2</f>
        <v>1678932618.7275004</v>
      </c>
      <c r="AL92" s="3">
        <f>(AB92-실제값!AB92)^2</f>
        <v>375983933.36573541</v>
      </c>
      <c r="AM92" s="3">
        <f>(AC92-실제값!AC92)^2</f>
        <v>323289071.2287817</v>
      </c>
      <c r="AN92" s="3">
        <f>(AD92-실제값!AD92)^2</f>
        <v>19180879841.009602</v>
      </c>
    </row>
    <row r="93" spans="1:40" x14ac:dyDescent="0.3">
      <c r="A93" s="1">
        <v>89</v>
      </c>
      <c r="B93" s="2">
        <v>1942324.9250735538</v>
      </c>
      <c r="C93" s="2">
        <v>1948539.9186725535</v>
      </c>
      <c r="D93" s="2">
        <v>1944107.0834063657</v>
      </c>
      <c r="E93" s="2">
        <v>1957157.6232977905</v>
      </c>
      <c r="F93" s="2">
        <v>2009504.6083810811</v>
      </c>
      <c r="G93" s="2">
        <v>1968439.0225017429</v>
      </c>
      <c r="H93" s="2">
        <v>1991704.6913881018</v>
      </c>
      <c r="I93" s="2">
        <v>1959211.1290721737</v>
      </c>
      <c r="J93" s="2">
        <v>1940095.9582090974</v>
      </c>
      <c r="K93" s="2">
        <v>1848429.3198433227</v>
      </c>
      <c r="L93" s="2">
        <v>1852923.3665342839</v>
      </c>
      <c r="M93" s="2">
        <v>1808479.3456090176</v>
      </c>
      <c r="N93" s="2">
        <v>1769119.7264597809</v>
      </c>
      <c r="O93" s="2">
        <v>1709363.5083238778</v>
      </c>
      <c r="P93" s="2">
        <v>1790722.2658952118</v>
      </c>
      <c r="Q93" s="2">
        <v>1687180.6397913219</v>
      </c>
      <c r="R93" s="2">
        <v>1637975.0292375295</v>
      </c>
      <c r="S93" s="2">
        <v>1636883.8091795139</v>
      </c>
      <c r="T93" s="2">
        <v>1658614.4523137007</v>
      </c>
      <c r="U93" s="2">
        <v>1597029.0464013049</v>
      </c>
      <c r="V93" s="2">
        <v>1617227.7774652713</v>
      </c>
      <c r="W93" s="8">
        <f>INDEX(전체모델결과!$A$2:$I$910,MATCH(APC!$A93&amp;"_"&amp;APC!W$3,전체모델결과!$A$2:$A$910,0),9)</f>
        <v>1602250.2298424353</v>
      </c>
      <c r="X93" s="8">
        <f>INDEX(전체모델결과!$A$2:$I$910,MATCH(APC!$A93&amp;"_"&amp;APC!X$3,전체모델결과!$A$2:$A$910,0),9)</f>
        <v>1552665.7766513166</v>
      </c>
      <c r="Y93" s="8">
        <f>INDEX(전체모델결과!$A$2:$I$910,MATCH(APC!$A93&amp;"_"&amp;APC!Y$3,전체모델결과!$A$2:$A$910,0),9)</f>
        <v>1503851.5339408296</v>
      </c>
      <c r="Z93" s="8">
        <f>INDEX(전체모델결과!$A$2:$I$910,MATCH(APC!$A93&amp;"_"&amp;APC!Z$3,전체모델결과!$A$2:$A$910,0),9)</f>
        <v>1496883.7149761117</v>
      </c>
      <c r="AA93" s="8">
        <f>INDEX(전체모델결과!$A$2:$I$910,MATCH(APC!$A93&amp;"_"&amp;APC!AA$3,전체모델결과!$A$2:$A$910,0),9)</f>
        <v>1432002.8544265423</v>
      </c>
      <c r="AB93" s="8">
        <f>INDEX(전체모델결과!$A$2:$I$910,MATCH(APC!$A93&amp;"_"&amp;APC!AB$3,전체모델결과!$A$2:$A$910,0),9)</f>
        <v>1418376.9354329207</v>
      </c>
      <c r="AC93" s="8">
        <f>INDEX(전체모델결과!$A$2:$I$910,MATCH(APC!$A93&amp;"_"&amp;APC!AC$3,전체모델결과!$A$2:$A$910,0),9)</f>
        <v>1389595.5478956441</v>
      </c>
      <c r="AD93" s="8">
        <f>INDEX(전체모델결과!$A$2:$I$910,MATCH(APC!$A93&amp;"_"&amp;APC!AD$3,전체모델결과!$A$2:$A$910,0),9)</f>
        <v>1375836.8104812803</v>
      </c>
      <c r="AE93" s="8">
        <f>INDEX(전체모델결과!$A$2:$I$910,MATCH(APC!$A93&amp;"_"&amp;APC!AE$3,전체모델결과!$A$2:$A$910,0),9)</f>
        <v>1373611.9063461623</v>
      </c>
      <c r="AG93" s="3">
        <f>(W93-실제값!W93)^2</f>
        <v>10707193.235082351</v>
      </c>
      <c r="AH93" s="3">
        <f>(X93-실제값!X93)^2</f>
        <v>666961461.24722099</v>
      </c>
      <c r="AI93" s="3">
        <f>(Y93-실제값!Y93)^2</f>
        <v>1072708055.8590376</v>
      </c>
      <c r="AJ93" s="3">
        <f>(Z93-실제값!Z93)^2</f>
        <v>1523866767.2823229</v>
      </c>
      <c r="AK93" s="3">
        <f>(AA93-실제값!AA93)^2</f>
        <v>967984698.28743136</v>
      </c>
      <c r="AL93" s="3">
        <f>(AB93-실제값!AB93)^2</f>
        <v>48323161.508348159</v>
      </c>
      <c r="AM93" s="3">
        <f>(AC93-실제값!AC93)^2</f>
        <v>44925568.842379771</v>
      </c>
      <c r="AN93" s="3">
        <f>(AD93-실제값!AD93)^2</f>
        <v>1239428026.1029665</v>
      </c>
    </row>
    <row r="94" spans="1:40" x14ac:dyDescent="0.3">
      <c r="A94" s="1">
        <v>90</v>
      </c>
      <c r="B94" s="2">
        <v>2130082.7835800694</v>
      </c>
      <c r="C94" s="2">
        <v>2118467.7957990393</v>
      </c>
      <c r="D94" s="2">
        <v>2200059.5010892842</v>
      </c>
      <c r="E94" s="2">
        <v>2124089.4264245895</v>
      </c>
      <c r="F94" s="2">
        <v>2136681.9587270315</v>
      </c>
      <c r="G94" s="2">
        <v>2178519.2698240913</v>
      </c>
      <c r="H94" s="2">
        <v>2112415.3581117946</v>
      </c>
      <c r="I94" s="2">
        <v>2197101.5548947905</v>
      </c>
      <c r="J94" s="2">
        <v>2128614.5357840229</v>
      </c>
      <c r="K94" s="2">
        <v>2068981.9336800843</v>
      </c>
      <c r="L94" s="2">
        <v>2053661.9533457758</v>
      </c>
      <c r="M94" s="2">
        <v>1982728.2571296841</v>
      </c>
      <c r="N94" s="2">
        <v>1975515.8711169055</v>
      </c>
      <c r="O94" s="2">
        <v>1986329.9640620418</v>
      </c>
      <c r="P94" s="2">
        <v>1831676.1042354638</v>
      </c>
      <c r="Q94" s="2">
        <v>2023529.678853954</v>
      </c>
      <c r="R94" s="2">
        <v>1886639.5102374451</v>
      </c>
      <c r="S94" s="2">
        <v>1827182.1336014881</v>
      </c>
      <c r="T94" s="2">
        <v>1848082.606835556</v>
      </c>
      <c r="U94" s="2">
        <v>1811989.3160551218</v>
      </c>
      <c r="V94" s="2">
        <v>1795666.9945814593</v>
      </c>
      <c r="W94" s="8">
        <f>INDEX(전체모델결과!$A$2:$I$910,MATCH(APC!$A94&amp;"_"&amp;APC!W$3,전체모델결과!$A$2:$A$910,0),9)</f>
        <v>1784532.7517395306</v>
      </c>
      <c r="X94" s="8">
        <f>INDEX(전체모델결과!$A$2:$I$910,MATCH(APC!$A94&amp;"_"&amp;APC!X$3,전체모델결과!$A$2:$A$910,0),9)</f>
        <v>1761571.6257645392</v>
      </c>
      <c r="Y94" s="8">
        <f>INDEX(전체모델결과!$A$2:$I$910,MATCH(APC!$A94&amp;"_"&amp;APC!Y$3,전체모델결과!$A$2:$A$910,0),9)</f>
        <v>1707056.6915840551</v>
      </c>
      <c r="Z94" s="8">
        <f>INDEX(전체모델결과!$A$2:$I$910,MATCH(APC!$A94&amp;"_"&amp;APC!Z$3,전체모델결과!$A$2:$A$910,0),9)</f>
        <v>1653388.5545537777</v>
      </c>
      <c r="AA94" s="8">
        <f>INDEX(전체모델결과!$A$2:$I$910,MATCH(APC!$A94&amp;"_"&amp;APC!AA$3,전체모델결과!$A$2:$A$910,0),9)</f>
        <v>1645727.8833595426</v>
      </c>
      <c r="AB94" s="8">
        <f>INDEX(전체모델결과!$A$2:$I$910,MATCH(APC!$A94&amp;"_"&amp;APC!AB$3,전체모델결과!$A$2:$A$910,0),9)</f>
        <v>1574395.5278569027</v>
      </c>
      <c r="AC94" s="8">
        <f>INDEX(전체모델결과!$A$2:$I$910,MATCH(APC!$A94&amp;"_"&amp;APC!AC$3,전체모델결과!$A$2:$A$910,0),9)</f>
        <v>1559414.7016244789</v>
      </c>
      <c r="AD94" s="8">
        <f>INDEX(전체모델결과!$A$2:$I$910,MATCH(APC!$A94&amp;"_"&amp;APC!AD$3,전체모델결과!$A$2:$A$910,0),9)</f>
        <v>1527771.4072803829</v>
      </c>
      <c r="AE94" s="8">
        <f>INDEX(전체모델결과!$A$2:$I$910,MATCH(APC!$A94&amp;"_"&amp;APC!AE$3,전체모델결과!$A$2:$A$910,0),9)</f>
        <v>1512644.5556912455</v>
      </c>
      <c r="AG94" s="3">
        <f>(W94-실제값!W94)^2</f>
        <v>52245799.67313046</v>
      </c>
      <c r="AH94" s="3">
        <f>(X94-실제값!X94)^2</f>
        <v>1471837637.4421678</v>
      </c>
      <c r="AI94" s="3">
        <f>(Y94-실제값!Y94)^2</f>
        <v>870207967.412588</v>
      </c>
      <c r="AJ94" s="3">
        <f>(Z94-실제값!Z94)^2</f>
        <v>437823678.05116117</v>
      </c>
      <c r="AK94" s="3">
        <f>(AA94-실제값!AA94)^2</f>
        <v>5212036520.3213329</v>
      </c>
      <c r="AL94" s="3">
        <f>(AB94-실제값!AB94)^2</f>
        <v>621695.78057751863</v>
      </c>
      <c r="AM94" s="3">
        <f>(AC94-실제값!AC94)^2</f>
        <v>1414038646.3878665</v>
      </c>
      <c r="AN94" s="3">
        <f>(AD94-실제값!AD94)^2</f>
        <v>460577620.02324331</v>
      </c>
    </row>
    <row r="95" spans="1:40" x14ac:dyDescent="0.3">
      <c r="A95" s="1">
        <v>91</v>
      </c>
      <c r="B95" s="2">
        <v>2311272.6499667009</v>
      </c>
      <c r="C95" s="2">
        <v>2337145.9454592089</v>
      </c>
      <c r="D95" s="2">
        <v>2314525.8627975699</v>
      </c>
      <c r="E95" s="2">
        <v>2356334.7323225322</v>
      </c>
      <c r="F95" s="2">
        <v>2372267.2950171032</v>
      </c>
      <c r="G95" s="2">
        <v>2345532.9344059196</v>
      </c>
      <c r="H95" s="2">
        <v>2375208.5086987084</v>
      </c>
      <c r="I95" s="2">
        <v>2315420.2378163841</v>
      </c>
      <c r="J95" s="2">
        <v>2398932.2232370279</v>
      </c>
      <c r="K95" s="2">
        <v>2226439.4617678695</v>
      </c>
      <c r="L95" s="2">
        <v>2319402.8113799519</v>
      </c>
      <c r="M95" s="2">
        <v>2218426.6986588561</v>
      </c>
      <c r="N95" s="2">
        <v>2162891.0766371246</v>
      </c>
      <c r="O95" s="2">
        <v>2197603.1751263244</v>
      </c>
      <c r="P95" s="2">
        <v>2107534.402964334</v>
      </c>
      <c r="Q95" s="2">
        <v>2021619.7067245052</v>
      </c>
      <c r="R95" s="2">
        <v>2236006.5230993982</v>
      </c>
      <c r="S95" s="2">
        <v>2093209.0651378618</v>
      </c>
      <c r="T95" s="2">
        <v>2004187.461728513</v>
      </c>
      <c r="U95" s="2">
        <v>2015291.7418096995</v>
      </c>
      <c r="V95" s="2">
        <v>2047488.7332201274</v>
      </c>
      <c r="W95" s="8">
        <f>INDEX(전체모델결과!$A$2:$I$910,MATCH(APC!$A95&amp;"_"&amp;APC!W$3,전체모델결과!$A$2:$A$910,0),9)</f>
        <v>1976028.6084010131</v>
      </c>
      <c r="X95" s="8">
        <f>INDEX(전체모델결과!$A$2:$I$910,MATCH(APC!$A95&amp;"_"&amp;APC!X$3,전체모델결과!$A$2:$A$910,0),9)</f>
        <v>1952550.2906328607</v>
      </c>
      <c r="Y95" s="8">
        <f>INDEX(전체모델결과!$A$2:$I$910,MATCH(APC!$A95&amp;"_"&amp;APC!Y$3,전체모델결과!$A$2:$A$910,0),9)</f>
        <v>1927427.3260069522</v>
      </c>
      <c r="Z95" s="8">
        <f>INDEX(전체모델결과!$A$2:$I$910,MATCH(APC!$A95&amp;"_"&amp;APC!Z$3,전체모델결과!$A$2:$A$910,0),9)</f>
        <v>1867779.6952900731</v>
      </c>
      <c r="AA95" s="8">
        <f>INDEX(전체모델결과!$A$2:$I$910,MATCH(APC!$A95&amp;"_"&amp;APC!AA$3,전체모델결과!$A$2:$A$910,0),9)</f>
        <v>1809058.5894689304</v>
      </c>
      <c r="AB95" s="8">
        <f>INDEX(전체모델결과!$A$2:$I$910,MATCH(APC!$A95&amp;"_"&amp;APC!AB$3,전체모델결과!$A$2:$A$910,0),9)</f>
        <v>1800676.6498535513</v>
      </c>
      <c r="AC95" s="8">
        <f>INDEX(전체모델결과!$A$2:$I$910,MATCH(APC!$A95&amp;"_"&amp;APC!AC$3,전체모델결과!$A$2:$A$910,0),9)</f>
        <v>1722628.2019713596</v>
      </c>
      <c r="AD95" s="8">
        <f>INDEX(전체모델결과!$A$2:$I$910,MATCH(APC!$A95&amp;"_"&amp;APC!AD$3,전체모델결과!$A$2:$A$910,0),9)</f>
        <v>1706236.8992140829</v>
      </c>
      <c r="AE95" s="8">
        <f>INDEX(전체모델결과!$A$2:$I$910,MATCH(APC!$A95&amp;"_"&amp;APC!AE$3,전체모델결과!$A$2:$A$910,0),9)</f>
        <v>1671614.3216749937</v>
      </c>
      <c r="AG95" s="3">
        <f>(W95-실제값!W95)^2</f>
        <v>666185.84223720641</v>
      </c>
      <c r="AH95" s="3">
        <f>(X95-실제값!X95)^2</f>
        <v>1037623858.6380341</v>
      </c>
      <c r="AI95" s="3">
        <f>(Y95-실제값!Y95)^2</f>
        <v>2407075491.9398255</v>
      </c>
      <c r="AJ95" s="3">
        <f>(Z95-실제값!Z95)^2</f>
        <v>843557472.52165163</v>
      </c>
      <c r="AK95" s="3">
        <f>(AA95-실제값!AA95)^2</f>
        <v>5745492286.4714165</v>
      </c>
      <c r="AL95" s="3">
        <f>(AB95-실제값!AB95)^2</f>
        <v>2660328314.2370481</v>
      </c>
      <c r="AM95" s="3">
        <f>(AC95-실제값!AC95)^2</f>
        <v>1659945427.7443316</v>
      </c>
      <c r="AN95" s="3">
        <f>(AD95-실제값!AD95)^2</f>
        <v>5706371587.1371365</v>
      </c>
    </row>
    <row r="96" spans="1:40" x14ac:dyDescent="0.3">
      <c r="A96" s="1">
        <v>92</v>
      </c>
      <c r="B96" s="2">
        <v>2517517.7606412047</v>
      </c>
      <c r="C96" s="2">
        <v>2552450.0183945904</v>
      </c>
      <c r="D96" s="2">
        <v>2537058.6373705869</v>
      </c>
      <c r="E96" s="2">
        <v>2529560.5977026699</v>
      </c>
      <c r="F96" s="2">
        <v>2646335.4122743998</v>
      </c>
      <c r="G96" s="2">
        <v>2602142.4598064483</v>
      </c>
      <c r="H96" s="2">
        <v>2542746.089642189</v>
      </c>
      <c r="I96" s="2">
        <v>2685667.7093340266</v>
      </c>
      <c r="J96" s="2">
        <v>2559311.3744518054</v>
      </c>
      <c r="K96" s="2">
        <v>2533338.8810306694</v>
      </c>
      <c r="L96" s="2">
        <v>2521706.2079188423</v>
      </c>
      <c r="M96" s="2">
        <v>2496498.9076790158</v>
      </c>
      <c r="N96" s="2">
        <v>2392601.4043129776</v>
      </c>
      <c r="O96" s="2">
        <v>2394212.1065942664</v>
      </c>
      <c r="P96" s="2">
        <v>2385854.7792265373</v>
      </c>
      <c r="Q96" s="2">
        <v>2377777.4758589235</v>
      </c>
      <c r="R96" s="2">
        <v>2297418.3425759086</v>
      </c>
      <c r="S96" s="2">
        <v>2421949.1716170809</v>
      </c>
      <c r="T96" s="2">
        <v>2343847.7745671757</v>
      </c>
      <c r="U96" s="2">
        <v>2222572.9269380574</v>
      </c>
      <c r="V96" s="2">
        <v>2276647.9782397537</v>
      </c>
      <c r="W96" s="8">
        <f>INDEX(전체모델결과!$A$2:$I$910,MATCH(APC!$A96&amp;"_"&amp;APC!W$3,전체모델결과!$A$2:$A$910,0),9)</f>
        <v>2248372.5564263905</v>
      </c>
      <c r="X96" s="8">
        <f>INDEX(전체모델결과!$A$2:$I$910,MATCH(APC!$A96&amp;"_"&amp;APC!X$3,전체모델결과!$A$2:$A$910,0),9)</f>
        <v>2179237.4541018656</v>
      </c>
      <c r="Y96" s="8">
        <f>INDEX(전체모델결과!$A$2:$I$910,MATCH(APC!$A96&amp;"_"&amp;APC!Y$3,전체모델결과!$A$2:$A$910,0),9)</f>
        <v>2153344.6966680218</v>
      </c>
      <c r="Z96" s="8">
        <f>INDEX(전체모델결과!$A$2:$I$910,MATCH(APC!$A96&amp;"_"&amp;APC!Z$3,전체모델결과!$A$2:$A$910,0),9)</f>
        <v>2125638.1618344197</v>
      </c>
      <c r="AA96" s="8">
        <f>INDEX(전체모델결과!$A$2:$I$910,MATCH(APC!$A96&amp;"_"&amp;APC!AA$3,전체모델결과!$A$2:$A$910,0),9)</f>
        <v>2059856.5479680891</v>
      </c>
      <c r="AB96" s="8">
        <f>INDEX(전체모델결과!$A$2:$I$910,MATCH(APC!$A96&amp;"_"&amp;APC!AB$3,전체모델결과!$A$2:$A$910,0),9)</f>
        <v>1995096.7400343039</v>
      </c>
      <c r="AC96" s="8">
        <f>INDEX(전체모델결과!$A$2:$I$910,MATCH(APC!$A96&amp;"_"&amp;APC!AC$3,전체모델결과!$A$2:$A$910,0),9)</f>
        <v>1985852.8269299106</v>
      </c>
      <c r="AD96" s="8">
        <f>INDEX(전체모델결과!$A$2:$I$910,MATCH(APC!$A96&amp;"_"&amp;APC!AD$3,전체모델결과!$A$2:$A$910,0),9)</f>
        <v>1899778.1111407394</v>
      </c>
      <c r="AE96" s="8">
        <f>INDEX(전체모델결과!$A$2:$I$910,MATCH(APC!$A96&amp;"_"&amp;APC!AE$3,전체모델결과!$A$2:$A$910,0),9)</f>
        <v>1881701.1760506718</v>
      </c>
      <c r="AG96" s="3">
        <f>(W96-실제값!W96)^2</f>
        <v>82782310.487567902</v>
      </c>
      <c r="AH96" s="3">
        <f>(X96-실제값!X96)^2</f>
        <v>4278187112.0571465</v>
      </c>
      <c r="AI96" s="3">
        <f>(Y96-실제값!Y96)^2</f>
        <v>1265418258.1513612</v>
      </c>
      <c r="AJ96" s="3">
        <f>(Z96-실제값!Z96)^2</f>
        <v>1199167392.2497637</v>
      </c>
      <c r="AK96" s="3">
        <f>(AA96-실제값!AA96)^2</f>
        <v>3660695818.7804766</v>
      </c>
      <c r="AL96" s="3">
        <f>(AB96-실제값!AB96)^2</f>
        <v>805228203.95372784</v>
      </c>
      <c r="AM96" s="3">
        <f>(AC96-실제값!AC96)^2</f>
        <v>6001575144.2116289</v>
      </c>
      <c r="AN96" s="3">
        <f>(AD96-실제값!AD96)^2</f>
        <v>3680343613.5078616</v>
      </c>
    </row>
    <row r="97" spans="1:40" x14ac:dyDescent="0.3">
      <c r="A97" s="1">
        <v>93</v>
      </c>
      <c r="B97" s="2">
        <v>2944303.8770357538</v>
      </c>
      <c r="C97" s="2">
        <v>2713436.6741866623</v>
      </c>
      <c r="D97" s="2">
        <v>2774084.1605798332</v>
      </c>
      <c r="E97" s="2">
        <v>2765735.4914639839</v>
      </c>
      <c r="F97" s="2">
        <v>2823759.345701267</v>
      </c>
      <c r="G97" s="2">
        <v>2933510.4070545277</v>
      </c>
      <c r="H97" s="2">
        <v>2826734.8167905547</v>
      </c>
      <c r="I97" s="2">
        <v>2864838.4240700249</v>
      </c>
      <c r="J97" s="2">
        <v>2870806.2878158796</v>
      </c>
      <c r="K97" s="2">
        <v>2701196.3762005363</v>
      </c>
      <c r="L97" s="2">
        <v>2864174.087835751</v>
      </c>
      <c r="M97" s="2">
        <v>2698528.5111546363</v>
      </c>
      <c r="N97" s="2">
        <v>2720402.101274346</v>
      </c>
      <c r="O97" s="2">
        <v>2683322.5172037776</v>
      </c>
      <c r="P97" s="2">
        <v>2586484.083576648</v>
      </c>
      <c r="Q97" s="2">
        <v>2649473.4185347497</v>
      </c>
      <c r="R97" s="2">
        <v>2594197.719339279</v>
      </c>
      <c r="S97" s="2">
        <v>2506009.4525124915</v>
      </c>
      <c r="T97" s="2">
        <v>2738253.1208555773</v>
      </c>
      <c r="U97" s="2">
        <v>2600475.5889004427</v>
      </c>
      <c r="V97" s="2">
        <v>2509678.8233336322</v>
      </c>
      <c r="W97" s="8">
        <f>INDEX(전체모델결과!$A$2:$I$910,MATCH(APC!$A97&amp;"_"&amp;APC!W$3,전체모델결과!$A$2:$A$910,0),9)</f>
        <v>2487889.7467819666</v>
      </c>
      <c r="X97" s="8">
        <f>INDEX(전체모델결과!$A$2:$I$910,MATCH(APC!$A97&amp;"_"&amp;APC!X$3,전체모델결과!$A$2:$A$910,0),9)</f>
        <v>2471914.2265402139</v>
      </c>
      <c r="Y97" s="8">
        <f>INDEX(전체모델결과!$A$2:$I$910,MATCH(APC!$A97&amp;"_"&amp;APC!Y$3,전체모델결과!$A$2:$A$910,0),9)</f>
        <v>2395905.45188192</v>
      </c>
      <c r="Z97" s="8">
        <f>INDEX(전체모델결과!$A$2:$I$910,MATCH(APC!$A97&amp;"_"&amp;APC!Z$3,전체모델결과!$A$2:$A$910,0),9)</f>
        <v>2367438.338955224</v>
      </c>
      <c r="AA97" s="8">
        <f>INDEX(전체모델결과!$A$2:$I$910,MATCH(APC!$A97&amp;"_"&amp;APC!AA$3,전체모델결과!$A$2:$A$910,0),9)</f>
        <v>2336977.1160464329</v>
      </c>
      <c r="AB97" s="8">
        <f>INDEX(전체모델결과!$A$2:$I$910,MATCH(APC!$A97&amp;"_"&amp;APC!AB$3,전체모델결과!$A$2:$A$910,0),9)</f>
        <v>2264655.246302831</v>
      </c>
      <c r="AC97" s="8">
        <f>INDEX(전체모델결과!$A$2:$I$910,MATCH(APC!$A97&amp;"_"&amp;APC!AC$3,전체모델결과!$A$2:$A$910,0),9)</f>
        <v>2193456.7742871563</v>
      </c>
      <c r="AD97" s="8">
        <f>INDEX(전체모델결과!$A$2:$I$910,MATCH(APC!$A97&amp;"_"&amp;APC!AD$3,전체모델결과!$A$2:$A$910,0),9)</f>
        <v>2183293.7965162615</v>
      </c>
      <c r="AE97" s="8">
        <f>INDEX(전체모델결과!$A$2:$I$910,MATCH(APC!$A97&amp;"_"&amp;APC!AE$3,전체모델결과!$A$2:$A$910,0),9)</f>
        <v>2088661.2082041011</v>
      </c>
      <c r="AG97" s="3">
        <f>(W97-실제값!W97)^2</f>
        <v>31135804.520606004</v>
      </c>
      <c r="AH97" s="3">
        <f>(X97-실제값!X97)^2</f>
        <v>481966449.8003642</v>
      </c>
      <c r="AI97" s="3">
        <f>(Y97-실제값!Y97)^2</f>
        <v>2442136080.7067842</v>
      </c>
      <c r="AJ97" s="3">
        <f>(Z97-실제값!Z97)^2</f>
        <v>3072505133.2716317</v>
      </c>
      <c r="AK97" s="3">
        <f>(AA97-실제값!AA97)^2</f>
        <v>7621672030.0169821</v>
      </c>
      <c r="AL97" s="3">
        <f>(AB97-실제값!AB97)^2</f>
        <v>32328964.590750296</v>
      </c>
      <c r="AM97" s="3">
        <f>(AC97-실제값!AC97)^2</f>
        <v>13107093913.943367</v>
      </c>
      <c r="AN97" s="3">
        <f>(AD97-실제값!AD97)^2</f>
        <v>12048246440.613482</v>
      </c>
    </row>
    <row r="98" spans="1:40" x14ac:dyDescent="0.3">
      <c r="A98" s="1">
        <v>94</v>
      </c>
      <c r="B98" s="2">
        <v>2769093.017030871</v>
      </c>
      <c r="C98" s="2">
        <v>3153079.4567522448</v>
      </c>
      <c r="D98" s="2">
        <v>3012001.7513043149</v>
      </c>
      <c r="E98" s="2">
        <v>3040764.6815022635</v>
      </c>
      <c r="F98" s="2">
        <v>3061207.3428740026</v>
      </c>
      <c r="G98" s="2">
        <v>3092786.8657345516</v>
      </c>
      <c r="H98" s="2">
        <v>3159365.1804006407</v>
      </c>
      <c r="I98" s="2">
        <v>3189926.9395513246</v>
      </c>
      <c r="J98" s="2">
        <v>3067748.3700874122</v>
      </c>
      <c r="K98" s="2">
        <v>3110890.3355279323</v>
      </c>
      <c r="L98" s="2">
        <v>3083526.4679445135</v>
      </c>
      <c r="M98" s="2">
        <v>3069225.0780272773</v>
      </c>
      <c r="N98" s="2">
        <v>2946422.8548574816</v>
      </c>
      <c r="O98" s="2">
        <v>3029463.3760081059</v>
      </c>
      <c r="P98" s="2">
        <v>2866544.2669846546</v>
      </c>
      <c r="Q98" s="2">
        <v>2874498.0173262954</v>
      </c>
      <c r="R98" s="2">
        <v>2928649.3067806512</v>
      </c>
      <c r="S98" s="2">
        <v>2903958.5554643967</v>
      </c>
      <c r="T98" s="2">
        <v>2749857.8679843228</v>
      </c>
      <c r="U98" s="2">
        <v>2943270.686644746</v>
      </c>
      <c r="V98" s="2">
        <v>2878502.965333153</v>
      </c>
      <c r="W98" s="8">
        <f>INDEX(전체모델결과!$A$2:$I$910,MATCH(APC!$A98&amp;"_"&amp;APC!W$3,전체모델결과!$A$2:$A$910,0),9)</f>
        <v>2744591.6665272848</v>
      </c>
      <c r="X98" s="8">
        <f>INDEX(전체모델결과!$A$2:$I$910,MATCH(APC!$A98&amp;"_"&amp;APC!X$3,전체모델결과!$A$2:$A$910,0),9)</f>
        <v>2726525.5930966879</v>
      </c>
      <c r="Y98" s="8">
        <f>INDEX(전체모델결과!$A$2:$I$910,MATCH(APC!$A98&amp;"_"&amp;APC!Y$3,전체모델결과!$A$2:$A$910,0),9)</f>
        <v>2709017.7172519029</v>
      </c>
      <c r="Z98" s="8">
        <f>INDEX(전체모델결과!$A$2:$I$910,MATCH(APC!$A98&amp;"_"&amp;APC!Z$3,전체모델결과!$A$2:$A$910,0),9)</f>
        <v>2625718.2584741102</v>
      </c>
      <c r="AA98" s="8">
        <f>INDEX(전체모델결과!$A$2:$I$910,MATCH(APC!$A98&amp;"_"&amp;APC!AA$3,전체모델결과!$A$2:$A$910,0),9)</f>
        <v>2594520.6091182237</v>
      </c>
      <c r="AB98" s="8">
        <f>INDEX(전체모델결과!$A$2:$I$910,MATCH(APC!$A98&amp;"_"&amp;APC!AB$3,전체모델결과!$A$2:$A$910,0),9)</f>
        <v>2561137.5767851914</v>
      </c>
      <c r="AC98" s="8">
        <f>INDEX(전체모델결과!$A$2:$I$910,MATCH(APC!$A98&amp;"_"&amp;APC!AC$3,전체모델결과!$A$2:$A$910,0),9)</f>
        <v>2481878.6670800508</v>
      </c>
      <c r="AD98" s="8">
        <f>INDEX(전체모델결과!$A$2:$I$910,MATCH(APC!$A98&amp;"_"&amp;APC!AD$3,전체모델결과!$A$2:$A$910,0),9)</f>
        <v>2403850.9102667873</v>
      </c>
      <c r="AE98" s="8">
        <f>INDEX(전체모델결과!$A$2:$I$910,MATCH(APC!$A98&amp;"_"&amp;APC!AE$3,전체모델결과!$A$2:$A$910,0),9)</f>
        <v>2392713.1100365883</v>
      </c>
      <c r="AG98" s="3">
        <f>(W98-실제값!W98)^2</f>
        <v>2351347890.6668339</v>
      </c>
      <c r="AH98" s="3">
        <f>(X98-실제값!X98)^2</f>
        <v>1687897321.1119843</v>
      </c>
      <c r="AI98" s="3">
        <f>(Y98-실제값!Y98)^2</f>
        <v>668762368.98850119</v>
      </c>
      <c r="AJ98" s="3">
        <f>(Z98-실제값!Z98)^2</f>
        <v>534253429.20102245</v>
      </c>
      <c r="AK98" s="3">
        <f>(AA98-실제값!AA98)^2</f>
        <v>6769784804.6481752</v>
      </c>
      <c r="AL98" s="3">
        <f>(AB98-실제값!AB98)^2</f>
        <v>522766838.83633763</v>
      </c>
      <c r="AM98" s="3">
        <f>(AC98-실제값!AC98)^2</f>
        <v>18923926660.01387</v>
      </c>
      <c r="AN98" s="3">
        <f>(AD98-실제값!AD98)^2</f>
        <v>3356157630.3004889</v>
      </c>
    </row>
    <row r="99" spans="1:40" x14ac:dyDescent="0.3">
      <c r="A99" s="1">
        <v>95</v>
      </c>
      <c r="B99" s="2">
        <v>3560124.6704836818</v>
      </c>
      <c r="C99" s="2">
        <v>2965675.3578777649</v>
      </c>
      <c r="D99" s="2">
        <v>3381396.3055607593</v>
      </c>
      <c r="E99" s="2">
        <v>3219657.392248332</v>
      </c>
      <c r="F99" s="2">
        <v>3394446.1424267557</v>
      </c>
      <c r="G99" s="2">
        <v>3338249.4746879502</v>
      </c>
      <c r="H99" s="2">
        <v>3348204.8772847988</v>
      </c>
      <c r="I99" s="2">
        <v>3438366.9936317145</v>
      </c>
      <c r="J99" s="2">
        <v>3379403.1574517232</v>
      </c>
      <c r="K99" s="2">
        <v>3239487.7779608844</v>
      </c>
      <c r="L99" s="2">
        <v>3407942.0251006498</v>
      </c>
      <c r="M99" s="2">
        <v>3257625.2033767812</v>
      </c>
      <c r="N99" s="2">
        <v>3378760.2984945863</v>
      </c>
      <c r="O99" s="2">
        <v>3236468.6953469114</v>
      </c>
      <c r="P99" s="2">
        <v>3215177.1374766026</v>
      </c>
      <c r="Q99" s="2">
        <v>3149823.2237252844</v>
      </c>
      <c r="R99" s="2">
        <v>3107193.0919287759</v>
      </c>
      <c r="S99" s="2">
        <v>3220896.1337410444</v>
      </c>
      <c r="T99" s="2">
        <v>3189817.0079126968</v>
      </c>
      <c r="U99" s="2">
        <v>2967451.2640849669</v>
      </c>
      <c r="V99" s="2">
        <v>3338070.3182099401</v>
      </c>
      <c r="W99" s="8">
        <f>INDEX(전체모델결과!$A$2:$I$910,MATCH(APC!$A99&amp;"_"&amp;APC!W$3,전체모델결과!$A$2:$A$910,0),9)</f>
        <v>3111465.243756304</v>
      </c>
      <c r="X99" s="8">
        <f>INDEX(전체모델결과!$A$2:$I$910,MATCH(APC!$A99&amp;"_"&amp;APC!X$3,전체모델결과!$A$2:$A$910,0),9)</f>
        <v>2978742.2543817256</v>
      </c>
      <c r="Y99" s="8">
        <f>INDEX(전체모델결과!$A$2:$I$910,MATCH(APC!$A99&amp;"_"&amp;APC!Y$3,전체모델결과!$A$2:$A$910,0),9)</f>
        <v>2959134.9018728645</v>
      </c>
      <c r="Z99" s="8">
        <f>INDEX(전체모델결과!$A$2:$I$910,MATCH(APC!$A99&amp;"_"&amp;APC!Z$3,전체모델결과!$A$2:$A$910,0),9)</f>
        <v>2940133.3687124443</v>
      </c>
      <c r="AA99" s="8">
        <f>INDEX(전체모델결과!$A$2:$I$910,MATCH(APC!$A99&amp;"_"&amp;APC!AA$3,전체모델결과!$A$2:$A$910,0),9)</f>
        <v>2849727.3456035522</v>
      </c>
      <c r="AB99" s="8">
        <f>INDEX(전체모델결과!$A$2:$I$910,MATCH(APC!$A99&amp;"_"&amp;APC!AB$3,전체모델결과!$A$2:$A$910,0),9)</f>
        <v>2815868.1171044186</v>
      </c>
      <c r="AC99" s="8">
        <f>INDEX(전체모델결과!$A$2:$I$910,MATCH(APC!$A99&amp;"_"&amp;APC!AC$3,전체모델결과!$A$2:$A$910,0),9)</f>
        <v>2779637.0630636495</v>
      </c>
      <c r="AD99" s="8">
        <f>INDEX(전체모델결과!$A$2:$I$910,MATCH(APC!$A99&amp;"_"&amp;APC!AD$3,전체모델결과!$A$2:$A$910,0),9)</f>
        <v>2693616.3022144944</v>
      </c>
      <c r="AE99" s="8">
        <f>INDEX(전체모델결과!$A$2:$I$910,MATCH(APC!$A99&amp;"_"&amp;APC!AE$3,전체모델결과!$A$2:$A$910,0),9)</f>
        <v>2608931.7281596679</v>
      </c>
      <c r="AG99" s="3">
        <f>(W99-실제값!W99)^2</f>
        <v>215875114.13318539</v>
      </c>
      <c r="AH99" s="3">
        <f>(X99-실제값!X99)^2</f>
        <v>2829662073.3372607</v>
      </c>
      <c r="AI99" s="3">
        <f>(Y99-실제값!Y99)^2</f>
        <v>6115797592.3174324</v>
      </c>
      <c r="AJ99" s="3">
        <f>(Z99-실제값!Z99)^2</f>
        <v>2985754356.2750268</v>
      </c>
      <c r="AK99" s="3">
        <f>(AA99-실제값!AA99)^2</f>
        <v>8235999394.9798079</v>
      </c>
      <c r="AL99" s="3">
        <f>(AB99-실제값!AB99)^2</f>
        <v>2350127662.3433309</v>
      </c>
      <c r="AM99" s="3">
        <f>(AC99-실제값!AC99)^2</f>
        <v>39178535449.550842</v>
      </c>
      <c r="AN99" s="3">
        <f>(AD99-실제값!AD99)^2</f>
        <v>2689525937.8030262</v>
      </c>
    </row>
    <row r="100" spans="1:40" x14ac:dyDescent="0.3">
      <c r="A100" s="1">
        <v>96</v>
      </c>
      <c r="B100" s="2">
        <v>3239092.4252441595</v>
      </c>
      <c r="C100" s="2">
        <v>3899595.61300823</v>
      </c>
      <c r="D100" s="2">
        <v>3287535.9863996226</v>
      </c>
      <c r="E100" s="2">
        <v>3715391.0365077108</v>
      </c>
      <c r="F100" s="2">
        <v>3573143.6104839384</v>
      </c>
      <c r="G100" s="2">
        <v>3691904.6500994773</v>
      </c>
      <c r="H100" s="2">
        <v>3698535.257596815</v>
      </c>
      <c r="I100" s="2">
        <v>3682379.8353479058</v>
      </c>
      <c r="J100" s="2">
        <v>3809825.5240834528</v>
      </c>
      <c r="K100" s="2">
        <v>3672704.0757571422</v>
      </c>
      <c r="L100" s="2">
        <v>3562592.7925724043</v>
      </c>
      <c r="M100" s="2">
        <v>3563254.0430939854</v>
      </c>
      <c r="N100" s="2">
        <v>3395711.1898592762</v>
      </c>
      <c r="O100" s="2">
        <v>3510830.8129328084</v>
      </c>
      <c r="P100" s="2">
        <v>3470439.6265570465</v>
      </c>
      <c r="Q100" s="2">
        <v>3538873.4741508132</v>
      </c>
      <c r="R100" s="2">
        <v>3463715.6209761612</v>
      </c>
      <c r="S100" s="2">
        <v>3477721.8371698312</v>
      </c>
      <c r="T100" s="2">
        <v>3482588.0886427835</v>
      </c>
      <c r="U100" s="2">
        <v>3477272.5871455558</v>
      </c>
      <c r="V100" s="2">
        <v>3321966.2317067455</v>
      </c>
      <c r="W100" s="8">
        <f>INDEX(전체모델결과!$A$2:$I$910,MATCH(APC!$A100&amp;"_"&amp;APC!W$3,전체모델결과!$A$2:$A$910,0),9)</f>
        <v>3603663.7498510554</v>
      </c>
      <c r="X100" s="8">
        <f>INDEX(전체모델결과!$A$2:$I$910,MATCH(APC!$A100&amp;"_"&amp;APC!X$3,전체모델결과!$A$2:$A$910,0),9)</f>
        <v>3387769.118931483</v>
      </c>
      <c r="Y100" s="8">
        <f>INDEX(전체모델결과!$A$2:$I$910,MATCH(APC!$A100&amp;"_"&amp;APC!Y$3,전체모델결과!$A$2:$A$910,0),9)</f>
        <v>3243260.0823360262</v>
      </c>
      <c r="Z100" s="8">
        <f>INDEX(전체모델결과!$A$2:$I$910,MATCH(APC!$A100&amp;"_"&amp;APC!Z$3,전체모델결과!$A$2:$A$910,0),9)</f>
        <v>3221911.5606172583</v>
      </c>
      <c r="AA100" s="8">
        <f>INDEX(전체모델결과!$A$2:$I$910,MATCH(APC!$A100&amp;"_"&amp;APC!AA$3,전체모델결과!$A$2:$A$910,0),9)</f>
        <v>3201222.6561268754</v>
      </c>
      <c r="AB100" s="8">
        <f>INDEX(전체모델결과!$A$2:$I$910,MATCH(APC!$A100&amp;"_"&amp;APC!AB$3,전체모델결과!$A$2:$A$910,0),9)</f>
        <v>3102788.4107602243</v>
      </c>
      <c r="AC100" s="8">
        <f>INDEX(전체모델결과!$A$2:$I$910,MATCH(APC!$A100&amp;"_"&amp;APC!AC$3,전체모델결과!$A$2:$A$910,0),9)</f>
        <v>3065922.4200729141</v>
      </c>
      <c r="AD100" s="8">
        <f>INDEX(전체모델결과!$A$2:$I$910,MATCH(APC!$A100&amp;"_"&amp;APC!AD$3,전체모델결과!$A$2:$A$910,0),9)</f>
        <v>3026473.9813439394</v>
      </c>
      <c r="AE100" s="8">
        <f>INDEX(전체모델결과!$A$2:$I$910,MATCH(APC!$A100&amp;"_"&amp;APC!AE$3,전체모델결과!$A$2:$A$910,0),9)</f>
        <v>2932814.4176459233</v>
      </c>
      <c r="AG100" s="3">
        <f>(W100-실제값!W100)^2</f>
        <v>50936039.677087195</v>
      </c>
      <c r="AH100" s="3">
        <f>(X100-실제값!X100)^2</f>
        <v>4016391878.4240723</v>
      </c>
      <c r="AI100" s="3">
        <f>(Y100-실제값!Y100)^2</f>
        <v>8201520036.1913567</v>
      </c>
      <c r="AJ100" s="3">
        <f>(Z100-실제값!Z100)^2</f>
        <v>5621701197.4343052</v>
      </c>
      <c r="AK100" s="3">
        <f>(AA100-실제값!AA100)^2</f>
        <v>16192917907.739489</v>
      </c>
      <c r="AL100" s="3">
        <f>(AB100-실제값!AB100)^2</f>
        <v>5392249809.5796566</v>
      </c>
      <c r="AM100" s="3">
        <f>(AC100-실제값!AC100)^2</f>
        <v>68659913037.115646</v>
      </c>
      <c r="AN100" s="3">
        <f>(AD100-실제값!AD100)^2</f>
        <v>1742409126.820756</v>
      </c>
    </row>
    <row r="101" spans="1:40" x14ac:dyDescent="0.3">
      <c r="A101" s="1">
        <v>97</v>
      </c>
      <c r="B101" s="2">
        <v>3984277.0848146942</v>
      </c>
      <c r="C101" s="2">
        <v>3549752.6594025549</v>
      </c>
      <c r="D101" s="2">
        <v>4211356.8859157404</v>
      </c>
      <c r="E101" s="2">
        <v>3532878.9401797312</v>
      </c>
      <c r="F101" s="2">
        <v>4074561.3599578985</v>
      </c>
      <c r="G101" s="2">
        <v>3860037.3719741497</v>
      </c>
      <c r="H101" s="2">
        <v>3819982.773471145</v>
      </c>
      <c r="I101" s="2">
        <v>3948744.6139783198</v>
      </c>
      <c r="J101" s="2">
        <v>3846147.0890837759</v>
      </c>
      <c r="K101" s="2">
        <v>3895810.6775177941</v>
      </c>
      <c r="L101" s="2">
        <v>4070285.6910800221</v>
      </c>
      <c r="M101" s="2">
        <v>3858960.7771315281</v>
      </c>
      <c r="N101" s="2">
        <v>3840814.2675975994</v>
      </c>
      <c r="O101" s="2">
        <v>3789162.2417675592</v>
      </c>
      <c r="P101" s="2">
        <v>3813973.1915303976</v>
      </c>
      <c r="Q101" s="2">
        <v>3709066.7068042634</v>
      </c>
      <c r="R101" s="2">
        <v>3848741.556301787</v>
      </c>
      <c r="S101" s="2">
        <v>3799041.85647617</v>
      </c>
      <c r="T101" s="2">
        <v>3729104.7306751478</v>
      </c>
      <c r="U101" s="2">
        <v>3873748.2813292542</v>
      </c>
      <c r="V101" s="2">
        <v>3864064.073597861</v>
      </c>
      <c r="W101" s="8">
        <f>INDEX(전체모델결과!$A$2:$I$910,MATCH(APC!$A101&amp;"_"&amp;APC!W$3,전체모델결과!$A$2:$A$910,0),9)</f>
        <v>3635236.5123581183</v>
      </c>
      <c r="X101" s="8">
        <f>INDEX(전체모델결과!$A$2:$I$910,MATCH(APC!$A101&amp;"_"&amp;APC!X$3,전체모델결과!$A$2:$A$910,0),9)</f>
        <v>3900868.9205225054</v>
      </c>
      <c r="Y101" s="8">
        <f>INDEX(전체모델결과!$A$2:$I$910,MATCH(APC!$A101&amp;"_"&amp;APC!Y$3,전체모델결과!$A$2:$A$910,0),9)</f>
        <v>3667168.7991122743</v>
      </c>
      <c r="Z101" s="8">
        <f>INDEX(전체모델결과!$A$2:$I$910,MATCH(APC!$A101&amp;"_"&amp;APC!Z$3,전체모델결과!$A$2:$A$910,0),9)</f>
        <v>3510741.6603113352</v>
      </c>
      <c r="AA101" s="8">
        <f>INDEX(전체모델결과!$A$2:$I$910,MATCH(APC!$A101&amp;"_"&amp;APC!AA$3,전체모델결과!$A$2:$A$910,0),9)</f>
        <v>3487632.4607154285</v>
      </c>
      <c r="AB101" s="8">
        <f>INDEX(전체모델결과!$A$2:$I$910,MATCH(APC!$A101&amp;"_"&amp;APC!AB$3,전체모델결과!$A$2:$A$910,0),9)</f>
        <v>3465237.2789980634</v>
      </c>
      <c r="AC101" s="8">
        <f>INDEX(전체모델결과!$A$2:$I$910,MATCH(APC!$A101&amp;"_"&amp;APC!AC$3,전체모델결과!$A$2:$A$910,0),9)</f>
        <v>3358684.8603708469</v>
      </c>
      <c r="AD101" s="8">
        <f>INDEX(전체모델결과!$A$2:$I$910,MATCH(APC!$A101&amp;"_"&amp;APC!AD$3,전체모델결과!$A$2:$A$910,0),9)</f>
        <v>3318778.4186828993</v>
      </c>
      <c r="AE101" s="8">
        <f>INDEX(전체모델결과!$A$2:$I$910,MATCH(APC!$A101&amp;"_"&amp;APC!AE$3,전체모델결과!$A$2:$A$910,0),9)</f>
        <v>3276076.5465652929</v>
      </c>
      <c r="AG101" s="3">
        <f>(W101-실제값!W101)^2</f>
        <v>10637097945.090744</v>
      </c>
      <c r="AH101" s="3">
        <f>(X101-실제값!X101)^2</f>
        <v>8462896086.2452564</v>
      </c>
      <c r="AI101" s="3">
        <f>(Y101-실제값!Y101)^2</f>
        <v>16094294976.512184</v>
      </c>
      <c r="AJ101" s="3">
        <f>(Z101-실제값!Z101)^2</f>
        <v>2970869560.6718941</v>
      </c>
      <c r="AK101" s="3">
        <f>(AA101-실제값!AA101)^2</f>
        <v>19915431596.329945</v>
      </c>
      <c r="AL101" s="3">
        <f>(AB101-실제값!AB101)^2</f>
        <v>2798921383.9243898</v>
      </c>
      <c r="AM101" s="3">
        <f>(AC101-실제값!AC101)^2</f>
        <v>49848645551.586754</v>
      </c>
      <c r="AN101" s="3">
        <f>(AD101-실제값!AD101)^2</f>
        <v>17778256997.028419</v>
      </c>
    </row>
    <row r="102" spans="1:40" x14ac:dyDescent="0.3">
      <c r="A102" s="1">
        <v>98</v>
      </c>
      <c r="B102" s="2">
        <v>3906888.2036929871</v>
      </c>
      <c r="C102" s="2">
        <v>4193192.1387700494</v>
      </c>
      <c r="D102" s="2">
        <v>3775449.593927213</v>
      </c>
      <c r="E102" s="2">
        <v>4428549.2330899239</v>
      </c>
      <c r="F102" s="2">
        <v>3716929.4440321811</v>
      </c>
      <c r="G102" s="2">
        <v>4424375.6295074578</v>
      </c>
      <c r="H102" s="2">
        <v>4144632.4406091948</v>
      </c>
      <c r="I102" s="2">
        <v>4407844.2436975492</v>
      </c>
      <c r="J102" s="2">
        <v>4218447.1092741238</v>
      </c>
      <c r="K102" s="2">
        <v>4066749.1943723965</v>
      </c>
      <c r="L102" s="2">
        <v>4192840.7331767748</v>
      </c>
      <c r="M102" s="2">
        <v>4212818.6107785171</v>
      </c>
      <c r="N102" s="2">
        <v>4097400.0005838103</v>
      </c>
      <c r="O102" s="2">
        <v>4252143.2033792678</v>
      </c>
      <c r="P102" s="2">
        <v>3828435.0569772627</v>
      </c>
      <c r="Q102" s="2">
        <v>4131393.5030936156</v>
      </c>
      <c r="R102" s="2">
        <v>3932885.9517955105</v>
      </c>
      <c r="S102" s="2">
        <v>4224457.5221009515</v>
      </c>
      <c r="T102" s="2">
        <v>4047534.5102884374</v>
      </c>
      <c r="U102" s="2">
        <v>4093210.3100916892</v>
      </c>
      <c r="V102" s="2">
        <v>4179046.0932919569</v>
      </c>
      <c r="W102" s="8">
        <f>INDEX(전체모델결과!$A$2:$I$910,MATCH(APC!$A102&amp;"_"&amp;APC!W$3,전체모델결과!$A$2:$A$910,0),9)</f>
        <v>4120983.9928496289</v>
      </c>
      <c r="X102" s="8">
        <f>INDEX(전체모델결과!$A$2:$I$910,MATCH(APC!$A102&amp;"_"&amp;APC!X$3,전체모델결과!$A$2:$A$910,0),9)</f>
        <v>3893968.3445289019</v>
      </c>
      <c r="Y102" s="8">
        <f>INDEX(전체모델결과!$A$2:$I$910,MATCH(APC!$A102&amp;"_"&amp;APC!Y$3,전체모델결과!$A$2:$A$910,0),9)</f>
        <v>4178506.6916644303</v>
      </c>
      <c r="Z102" s="8">
        <f>INDEX(전체모델결과!$A$2:$I$910,MATCH(APC!$A102&amp;"_"&amp;APC!Z$3,전체모델결과!$A$2:$A$910,0),9)</f>
        <v>3928173.3579761409</v>
      </c>
      <c r="AA102" s="8">
        <f>INDEX(전체모델결과!$A$2:$I$910,MATCH(APC!$A102&amp;"_"&amp;APC!AA$3,전체모델결과!$A$2:$A$910,0),9)</f>
        <v>3760612.7812033901</v>
      </c>
      <c r="AB102" s="8">
        <f>INDEX(전체모델결과!$A$2:$I$910,MATCH(APC!$A102&amp;"_"&amp;APC!AB$3,전체모델결과!$A$2:$A$910,0),9)</f>
        <v>3735858.8232730203</v>
      </c>
      <c r="AC102" s="8">
        <f>INDEX(전체모델결과!$A$2:$I$910,MATCH(APC!$A102&amp;"_"&amp;APC!AC$3,전체모델결과!$A$2:$A$910,0),9)</f>
        <v>3711869.7022403353</v>
      </c>
      <c r="AD102" s="8">
        <f>INDEX(전체모델결과!$A$2:$I$910,MATCH(APC!$A102&amp;"_"&amp;APC!AD$3,전체모델결과!$A$2:$A$910,0),9)</f>
        <v>3597733.594793993</v>
      </c>
      <c r="AE102" s="8">
        <f>INDEX(전체모델결과!$A$2:$I$910,MATCH(APC!$A102&amp;"_"&amp;APC!AE$3,전체모델결과!$A$2:$A$910,0),9)</f>
        <v>3554986.8793746838</v>
      </c>
      <c r="AG102" s="3">
        <f>(W102-실제값!W102)^2</f>
        <v>9653439521.913187</v>
      </c>
      <c r="AH102" s="3">
        <f>(X102-실제값!X102)^2</f>
        <v>2211585679.9275646</v>
      </c>
      <c r="AI102" s="3">
        <f>(Y102-실제값!Y102)^2</f>
        <v>15278542731.419544</v>
      </c>
      <c r="AJ102" s="3">
        <f>(Z102-실제값!Z102)^2</f>
        <v>38892492238.759598</v>
      </c>
      <c r="AK102" s="3">
        <f>(AA102-실제값!AA102)^2</f>
        <v>16955784827.31131</v>
      </c>
      <c r="AL102" s="3">
        <f>(AB102-실제값!AB102)^2</f>
        <v>5447114547.8153305</v>
      </c>
      <c r="AM102" s="3">
        <f>(AC102-실제값!AC102)^2</f>
        <v>152915147713.26895</v>
      </c>
      <c r="AN102" s="3">
        <f>(AD102-실제값!AD102)^2</f>
        <v>12500473605.807022</v>
      </c>
    </row>
    <row r="103" spans="1:40" x14ac:dyDescent="0.3">
      <c r="A103" s="1">
        <v>99</v>
      </c>
      <c r="B103" s="2">
        <v>4091565.2423991137</v>
      </c>
      <c r="C103" s="2">
        <v>4150706.6107671382</v>
      </c>
      <c r="D103" s="2">
        <v>4332059.5897393096</v>
      </c>
      <c r="E103" s="2">
        <v>4023260.0803873721</v>
      </c>
      <c r="F103" s="2">
        <v>4995504.0759101287</v>
      </c>
      <c r="G103" s="2">
        <v>4184854.5925712641</v>
      </c>
      <c r="H103" s="2">
        <v>4539578.2318311119</v>
      </c>
      <c r="I103" s="2">
        <v>4436940.2624116009</v>
      </c>
      <c r="J103" s="2">
        <v>4686107.6619677162</v>
      </c>
      <c r="K103" s="2">
        <v>4457735.971456374</v>
      </c>
      <c r="L103" s="2">
        <v>4423185.0180885335</v>
      </c>
      <c r="M103" s="2">
        <v>4374948.4300906174</v>
      </c>
      <c r="N103" s="2">
        <v>4556447.8212626707</v>
      </c>
      <c r="O103" s="2">
        <v>4438670.8419550089</v>
      </c>
      <c r="P103" s="2">
        <v>4421839.3059413889</v>
      </c>
      <c r="Q103" s="2">
        <v>4298726.4840922803</v>
      </c>
      <c r="R103" s="2">
        <v>4543183.3054056205</v>
      </c>
      <c r="S103" s="2">
        <v>4394160.6090466194</v>
      </c>
      <c r="T103" s="2">
        <v>4407655.0466119703</v>
      </c>
      <c r="U103" s="2">
        <v>4336856.9656663993</v>
      </c>
      <c r="V103" s="2">
        <v>4460221.1646299297</v>
      </c>
      <c r="W103" s="8">
        <f>INDEX(전체모델결과!$A$2:$I$910,MATCH(APC!$A103&amp;"_"&amp;APC!W$3,전체모델결과!$A$2:$A$910,0),9)</f>
        <v>4484550.7396603245</v>
      </c>
      <c r="X103" s="8">
        <f>INDEX(전체모델결과!$A$2:$I$910,MATCH(APC!$A103&amp;"_"&amp;APC!X$3,전체모델결과!$A$2:$A$910,0),9)</f>
        <v>4425270.1534900293</v>
      </c>
      <c r="Y103" s="8">
        <f>INDEX(전체모델결과!$A$2:$I$910,MATCH(APC!$A103&amp;"_"&amp;APC!Y$3,전체모델결과!$A$2:$A$910,0),9)</f>
        <v>4181492.071694029</v>
      </c>
      <c r="Z103" s="8">
        <f>INDEX(전체모델결과!$A$2:$I$910,MATCH(APC!$A103&amp;"_"&amp;APC!Z$3,전체모델결과!$A$2:$A$910,0),9)</f>
        <v>4487040.226524774</v>
      </c>
      <c r="AA103" s="8">
        <f>INDEX(전체모델결과!$A$2:$I$910,MATCH(APC!$A103&amp;"_"&amp;APC!AA$3,전체모델결과!$A$2:$A$910,0),9)</f>
        <v>4218222.7227643635</v>
      </c>
      <c r="AB103" s="8">
        <f>INDEX(전체모델결과!$A$2:$I$910,MATCH(APC!$A103&amp;"_"&amp;APC!AB$3,전체모델결과!$A$2:$A$910,0),9)</f>
        <v>4038289.7697170777</v>
      </c>
      <c r="AC103" s="8">
        <f>INDEX(전체모델결과!$A$2:$I$910,MATCH(APC!$A103&amp;"_"&amp;APC!AC$3,전체모델결과!$A$2:$A$910,0),9)</f>
        <v>4011708.0233671563</v>
      </c>
      <c r="AD103" s="8">
        <f>INDEX(전체모델결과!$A$2:$I$910,MATCH(APC!$A103&amp;"_"&amp;APC!AD$3,전체모델결과!$A$2:$A$910,0),9)</f>
        <v>3985947.5881170803</v>
      </c>
      <c r="AE103" s="8">
        <f>INDEX(전체모델결과!$A$2:$I$910,MATCH(APC!$A103&amp;"_"&amp;APC!AE$3,전체모델결과!$A$2:$A$910,0),9)</f>
        <v>3863383.8726078216</v>
      </c>
      <c r="AG103" s="3">
        <f>(W103-실제값!W103)^2</f>
        <v>127209976.75411353</v>
      </c>
      <c r="AH103" s="3">
        <f>(X103-실제값!X103)^2</f>
        <v>49586850920.36058</v>
      </c>
      <c r="AI103" s="3">
        <f>(Y103-실제값!Y103)^2</f>
        <v>2920872104.4930453</v>
      </c>
      <c r="AJ103" s="3">
        <f>(Z103-실제값!Z103)^2</f>
        <v>5339950346.7963648</v>
      </c>
      <c r="AK103" s="3">
        <f>(AA103-실제값!AA103)^2</f>
        <v>105322555649.70946</v>
      </c>
      <c r="AL103" s="3">
        <f>(AB103-실제값!AB103)^2</f>
        <v>4109281277.8415647</v>
      </c>
      <c r="AM103" s="3">
        <f>(AC103-실제값!AC103)^2</f>
        <v>140936391629.0563</v>
      </c>
      <c r="AN103" s="3">
        <f>(AD103-실제값!AD103)^2</f>
        <v>2046728509.1394744</v>
      </c>
    </row>
    <row r="104" spans="1:40" x14ac:dyDescent="0.3">
      <c r="A104" s="1">
        <v>100</v>
      </c>
      <c r="B104" s="2">
        <v>4884381.6193316923</v>
      </c>
      <c r="C104" s="2">
        <v>4954719.4456967637</v>
      </c>
      <c r="D104" s="2">
        <v>4959141.5091430517</v>
      </c>
      <c r="E104" s="2">
        <v>5070229.1575536318</v>
      </c>
      <c r="F104" s="2">
        <v>5031278.6558425548</v>
      </c>
      <c r="G104" s="2">
        <v>5299814.5970711494</v>
      </c>
      <c r="H104" s="2">
        <v>5054393.4527214337</v>
      </c>
      <c r="I104" s="2">
        <v>5210661.6986971535</v>
      </c>
      <c r="J104" s="2">
        <v>5184608.6062564282</v>
      </c>
      <c r="K104" s="2">
        <v>5211823.68734306</v>
      </c>
      <c r="L104" s="2">
        <v>5169682.2629130837</v>
      </c>
      <c r="M104" s="2">
        <v>5211276.3832299439</v>
      </c>
      <c r="N104" s="2">
        <v>5195897.4291886277</v>
      </c>
      <c r="O104" s="2">
        <v>5296120.8055185759</v>
      </c>
      <c r="P104" s="2">
        <v>5208663.3911561221</v>
      </c>
      <c r="Q104" s="2">
        <v>5259484.1818489423</v>
      </c>
      <c r="R104" s="2">
        <v>5090995.2361437678</v>
      </c>
      <c r="S104" s="2">
        <v>5257559.7975490075</v>
      </c>
      <c r="T104" s="2">
        <v>5218395.9648242546</v>
      </c>
      <c r="U104" s="2">
        <v>5198031.7028459199</v>
      </c>
      <c r="V104" s="2">
        <v>5286966.9276235402</v>
      </c>
      <c r="W104" s="8">
        <f>INDEX(전체모델결과!$A$2:$I$910,MATCH(APC!$A104&amp;"_"&amp;APC!W$3,전체모델결과!$A$2:$A$910,0),9)</f>
        <v>5238187.5842268365</v>
      </c>
      <c r="X104" s="8">
        <f>INDEX(전체모델결과!$A$2:$I$910,MATCH(APC!$A104&amp;"_"&amp;APC!X$3,전체모델결과!$A$2:$A$910,0),9)</f>
        <v>5262717.5120725259</v>
      </c>
      <c r="Y104" s="8">
        <f>INDEX(전체모델결과!$A$2:$I$910,MATCH(APC!$A104&amp;"_"&amp;APC!Y$3,전체모델결과!$A$2:$A$910,0),9)</f>
        <v>5193150.4590776088</v>
      </c>
      <c r="Z104" s="8">
        <f>INDEX(전체모델결과!$A$2:$I$910,MATCH(APC!$A104&amp;"_"&amp;APC!Z$3,전체모델결과!$A$2:$A$910,0),9)</f>
        <v>4907071.5953062009</v>
      </c>
      <c r="AA104" s="8">
        <f>INDEX(전체모델결과!$A$2:$I$910,MATCH(APC!$A104&amp;"_"&amp;APC!AA$3,전체모델결과!$A$2:$A$910,0),9)</f>
        <v>5265638.9788767137</v>
      </c>
      <c r="AB104" s="8">
        <f>INDEX(전체모델결과!$A$2:$I$910,MATCH(APC!$A104&amp;"_"&amp;APC!AB$3,전체모델결과!$A$2:$A$910,0),9)</f>
        <v>4950175.8106087819</v>
      </c>
      <c r="AC104" s="8">
        <f>INDEX(전체모델결과!$A$2:$I$910,MATCH(APC!$A104&amp;"_"&amp;APC!AC$3,전체모델결과!$A$2:$A$910,0),9)</f>
        <v>4739020.5895012617</v>
      </c>
      <c r="AD104" s="8">
        <f>INDEX(전체모델결과!$A$2:$I$910,MATCH(APC!$A104&amp;"_"&amp;APC!AD$3,전체모델결과!$A$2:$A$910,0),9)</f>
        <v>4707826.333902807</v>
      </c>
      <c r="AE104" s="8">
        <f>INDEX(전체모델결과!$A$2:$I$910,MATCH(APC!$A104&amp;"_"&amp;APC!AE$3,전체모델결과!$A$2:$A$910,0),9)</f>
        <v>4677595.9046849515</v>
      </c>
      <c r="AG104" s="3">
        <f>(W104-실제값!W104)^2</f>
        <v>7523373337.1780605</v>
      </c>
      <c r="AH104" s="3">
        <f>(X104-실제값!X104)^2</f>
        <v>40686323.084718324</v>
      </c>
      <c r="AI104" s="3">
        <f>(Y104-실제값!Y104)^2</f>
        <v>3871682683.7843719</v>
      </c>
      <c r="AJ104" s="3">
        <f>(Z104-실제값!Z104)^2</f>
        <v>38047707311.90934</v>
      </c>
      <c r="AK104" s="3">
        <f>(AA104-실제값!AA104)^2</f>
        <v>24634216870.07877</v>
      </c>
      <c r="AL104" s="3">
        <f>(AB104-실제값!AB104)^2</f>
        <v>18651515674.052807</v>
      </c>
      <c r="AM104" s="3">
        <f>(AC104-실제값!AC104)^2</f>
        <v>368375940128.1059</v>
      </c>
      <c r="AN104" s="3">
        <f>(AD104-실제값!AD104)^2</f>
        <v>18198332784.872822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C02C-C3FC-4070-880F-E7B9886F58E2}">
  <dimension ref="A1:I910"/>
  <sheetViews>
    <sheetView zoomScale="85" zoomScaleNormal="85" workbookViewId="0"/>
  </sheetViews>
  <sheetFormatPr defaultRowHeight="16.5" x14ac:dyDescent="0.3"/>
  <cols>
    <col min="1" max="1" width="9.25" style="5" bestFit="1" customWidth="1"/>
    <col min="2" max="9" width="12.75" bestFit="1" customWidth="1"/>
  </cols>
  <sheetData>
    <row r="1" spans="1:9" x14ac:dyDescent="0.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3">
      <c r="A2" s="6" t="str">
        <f>+B2&amp;"_"&amp;C2</f>
        <v>0_2016</v>
      </c>
      <c r="B2" s="4">
        <v>0</v>
      </c>
      <c r="C2" s="4">
        <v>2016</v>
      </c>
      <c r="D2" s="3">
        <v>62981.115290681919</v>
      </c>
      <c r="E2" s="3">
        <v>63028.368066503499</v>
      </c>
      <c r="F2" s="3">
        <v>63122.484747602604</v>
      </c>
      <c r="G2" s="3">
        <v>63801.294836301808</v>
      </c>
      <c r="H2" s="3">
        <v>60721.892626357643</v>
      </c>
      <c r="I2" s="3">
        <v>63603.670209962045</v>
      </c>
    </row>
    <row r="3" spans="1:9" x14ac:dyDescent="0.3">
      <c r="A3" s="6" t="str">
        <f t="shared" ref="A3:A66" si="0">+B3&amp;"_"&amp;C3</f>
        <v>0_2017</v>
      </c>
      <c r="B3" s="4">
        <v>0</v>
      </c>
      <c r="C3" s="4">
        <v>2017</v>
      </c>
      <c r="D3" s="3">
        <v>61916.33356715049</v>
      </c>
      <c r="E3" s="3">
        <v>61996.453035793245</v>
      </c>
      <c r="F3" s="3">
        <v>62035.793984360062</v>
      </c>
      <c r="G3" s="3">
        <v>62893.047958016607</v>
      </c>
      <c r="H3" s="3">
        <v>59086.553845576054</v>
      </c>
      <c r="I3" s="3">
        <v>62739.211339657115</v>
      </c>
    </row>
    <row r="4" spans="1:9" x14ac:dyDescent="0.3">
      <c r="A4" s="6" t="str">
        <f t="shared" si="0"/>
        <v>0_2018</v>
      </c>
      <c r="B4" s="4">
        <v>0</v>
      </c>
      <c r="C4" s="4">
        <v>2018</v>
      </c>
      <c r="D4" s="3">
        <v>60851.551843619061</v>
      </c>
      <c r="E4" s="3">
        <v>60954.14880310664</v>
      </c>
      <c r="F4" s="3">
        <v>60947.994642515201</v>
      </c>
      <c r="G4" s="3">
        <v>61997.73047864165</v>
      </c>
      <c r="H4" s="3">
        <v>57431.650855964734</v>
      </c>
      <c r="I4" s="3">
        <v>62055.907416254391</v>
      </c>
    </row>
    <row r="5" spans="1:9" x14ac:dyDescent="0.3">
      <c r="A5" s="6" t="str">
        <f t="shared" si="0"/>
        <v>0_2019</v>
      </c>
      <c r="B5" s="4">
        <v>0</v>
      </c>
      <c r="C5" s="4">
        <v>2019</v>
      </c>
      <c r="D5" s="3">
        <v>59786.770120087633</v>
      </c>
      <c r="E5" s="3">
        <v>59904.341797239758</v>
      </c>
      <c r="F5" s="3">
        <v>59859.086722069886</v>
      </c>
      <c r="G5" s="3">
        <v>61115.158340999791</v>
      </c>
      <c r="H5" s="3">
        <v>55761.341947699315</v>
      </c>
      <c r="I5" s="3">
        <v>61312.189133771055</v>
      </c>
    </row>
    <row r="6" spans="1:9" x14ac:dyDescent="0.3">
      <c r="A6" s="6" t="str">
        <f t="shared" si="0"/>
        <v>0_2020</v>
      </c>
      <c r="B6" s="4">
        <v>0</v>
      </c>
      <c r="C6" s="4">
        <v>2020</v>
      </c>
      <c r="D6" s="3">
        <v>58721.988396556204</v>
      </c>
      <c r="E6" s="3">
        <v>58849.116511362277</v>
      </c>
      <c r="F6" s="3">
        <v>58769.070223022252</v>
      </c>
      <c r="G6" s="3">
        <v>60245.150108070913</v>
      </c>
      <c r="H6" s="3">
        <v>54079.717133691513</v>
      </c>
      <c r="I6" s="3">
        <v>60604.503196305843</v>
      </c>
    </row>
    <row r="7" spans="1:9" x14ac:dyDescent="0.3">
      <c r="A7" s="6" t="str">
        <f t="shared" si="0"/>
        <v>0_2021</v>
      </c>
      <c r="B7" s="4">
        <v>0</v>
      </c>
      <c r="C7" s="4">
        <v>2021</v>
      </c>
      <c r="D7" s="3">
        <v>57657.206673024775</v>
      </c>
      <c r="E7" s="3">
        <v>57789.978304546385</v>
      </c>
      <c r="F7" s="3">
        <v>57677.945145373698</v>
      </c>
      <c r="G7" s="3">
        <v>59387.526925690836</v>
      </c>
      <c r="H7" s="3">
        <v>52390.78230491079</v>
      </c>
      <c r="I7" s="3">
        <v>59894.137432732772</v>
      </c>
    </row>
    <row r="8" spans="1:9" x14ac:dyDescent="0.3">
      <c r="A8" s="6" t="str">
        <f t="shared" si="0"/>
        <v>0_2022</v>
      </c>
      <c r="B8" s="4">
        <v>0</v>
      </c>
      <c r="C8" s="4">
        <v>2022</v>
      </c>
      <c r="D8" s="3">
        <v>56592.424949493347</v>
      </c>
      <c r="E8" s="3">
        <v>56728.014302414842</v>
      </c>
      <c r="F8" s="3">
        <v>56585.711489122827</v>
      </c>
      <c r="G8" s="3">
        <v>58542.112485784615</v>
      </c>
      <c r="H8" s="3">
        <v>50698.444313008862</v>
      </c>
      <c r="I8" s="3">
        <v>59196.435985151598</v>
      </c>
    </row>
    <row r="9" spans="1:9" x14ac:dyDescent="0.3">
      <c r="A9" s="6" t="str">
        <f t="shared" si="0"/>
        <v>0_2023</v>
      </c>
      <c r="B9" s="4">
        <v>0</v>
      </c>
      <c r="C9" s="4">
        <v>2023</v>
      </c>
      <c r="D9" s="3">
        <v>55527.643225961918</v>
      </c>
      <c r="E9" s="3">
        <v>55664.009594813608</v>
      </c>
      <c r="F9" s="3">
        <v>55492.3692542715</v>
      </c>
      <c r="G9" s="3">
        <v>57708.732990119868</v>
      </c>
      <c r="H9" s="3">
        <v>49006.49704993052</v>
      </c>
      <c r="I9" s="3">
        <v>58505.127144739788</v>
      </c>
    </row>
    <row r="10" spans="1:9" x14ac:dyDescent="0.3">
      <c r="A10" s="6" t="str">
        <f t="shared" si="0"/>
        <v>0_2024</v>
      </c>
      <c r="B10" s="4">
        <v>0</v>
      </c>
      <c r="C10" s="4">
        <v>2024</v>
      </c>
      <c r="D10" s="3">
        <v>54462.861502430489</v>
      </c>
      <c r="E10" s="3">
        <v>54598.531150316594</v>
      </c>
      <c r="F10" s="3">
        <v>54397.918440818787</v>
      </c>
      <c r="G10" s="3">
        <v>56887.217114579435</v>
      </c>
      <c r="H10" s="3">
        <v>47318.608583730216</v>
      </c>
      <c r="I10" s="3">
        <v>57822.585340201498</v>
      </c>
    </row>
    <row r="11" spans="1:9" x14ac:dyDescent="0.3">
      <c r="A11" s="6" t="str">
        <f t="shared" si="0"/>
        <v>1_2016</v>
      </c>
      <c r="B11" s="4">
        <v>1</v>
      </c>
      <c r="C11" s="4">
        <v>2016</v>
      </c>
      <c r="D11" s="3">
        <v>3988.0581246235924</v>
      </c>
      <c r="E11" s="3">
        <v>4052.5000401076395</v>
      </c>
      <c r="F11" s="3">
        <v>4048.3313797797891</v>
      </c>
      <c r="G11" s="3">
        <v>4138.8026192083498</v>
      </c>
      <c r="H11" s="3">
        <v>4234.0903851446164</v>
      </c>
      <c r="I11" s="3">
        <v>4373.2257529932504</v>
      </c>
    </row>
    <row r="12" spans="1:9" x14ac:dyDescent="0.3">
      <c r="A12" s="6" t="str">
        <f t="shared" si="0"/>
        <v>1_2017</v>
      </c>
      <c r="B12" s="4">
        <v>1</v>
      </c>
      <c r="C12" s="4">
        <v>2017</v>
      </c>
      <c r="D12" s="3">
        <v>4119.3011753590326</v>
      </c>
      <c r="E12" s="3">
        <v>3946.7513320704456</v>
      </c>
      <c r="F12" s="3">
        <v>3941.3754110260925</v>
      </c>
      <c r="G12" s="3">
        <v>4055.4834204172812</v>
      </c>
      <c r="H12" s="3">
        <v>4173.4308715705292</v>
      </c>
      <c r="I12" s="3">
        <v>4343.0293198230574</v>
      </c>
    </row>
    <row r="13" spans="1:9" x14ac:dyDescent="0.3">
      <c r="A13" s="6" t="str">
        <f t="shared" si="0"/>
        <v>1_2018</v>
      </c>
      <c r="B13" s="4">
        <v>1</v>
      </c>
      <c r="C13" s="4">
        <v>2018</v>
      </c>
      <c r="D13" s="3">
        <v>3852.6619379877934</v>
      </c>
      <c r="E13" s="3">
        <v>3841.0026240332809</v>
      </c>
      <c r="F13" s="3">
        <v>3834.3113965910161</v>
      </c>
      <c r="G13" s="3">
        <v>3973.8415398087914</v>
      </c>
      <c r="H13" s="3">
        <v>4115.7008960729981</v>
      </c>
      <c r="I13" s="3">
        <v>4284.0017478744248</v>
      </c>
    </row>
    <row r="14" spans="1:9" x14ac:dyDescent="0.3">
      <c r="A14" s="6" t="str">
        <f t="shared" si="0"/>
        <v>1_2019</v>
      </c>
      <c r="B14" s="4">
        <v>1</v>
      </c>
      <c r="C14" s="4">
        <v>2019</v>
      </c>
      <c r="D14" s="3">
        <v>3824.5546907135613</v>
      </c>
      <c r="E14" s="3">
        <v>3735.253915996087</v>
      </c>
      <c r="F14" s="3">
        <v>3727.1393364746182</v>
      </c>
      <c r="G14" s="3">
        <v>3893.8432109001119</v>
      </c>
      <c r="H14" s="3">
        <v>4060.8025017989335</v>
      </c>
      <c r="I14" s="3">
        <v>4237.3439219362081</v>
      </c>
    </row>
    <row r="15" spans="1:9" x14ac:dyDescent="0.3">
      <c r="A15" s="6" t="str">
        <f t="shared" si="0"/>
        <v>1_2020</v>
      </c>
      <c r="B15" s="4">
        <v>1</v>
      </c>
      <c r="C15" s="4">
        <v>2020</v>
      </c>
      <c r="D15" s="3">
        <v>3653.446581123027</v>
      </c>
      <c r="E15" s="3">
        <v>3629.5052079588932</v>
      </c>
      <c r="F15" s="3">
        <v>3619.8592306768696</v>
      </c>
      <c r="G15" s="3">
        <v>3815.4553469694824</v>
      </c>
      <c r="H15" s="3">
        <v>4008.6432890571814</v>
      </c>
      <c r="I15" s="3">
        <v>4186.5608414024773</v>
      </c>
    </row>
    <row r="16" spans="1:9" x14ac:dyDescent="0.3">
      <c r="A16" s="6" t="str">
        <f t="shared" si="0"/>
        <v>1_2021</v>
      </c>
      <c r="B16" s="4">
        <v>1</v>
      </c>
      <c r="C16" s="4">
        <v>2021</v>
      </c>
      <c r="D16" s="3">
        <v>3568.068048579536</v>
      </c>
      <c r="E16" s="3">
        <v>3523.7564999217284</v>
      </c>
      <c r="F16" s="3">
        <v>3512.4710791977705</v>
      </c>
      <c r="G16" s="3">
        <v>3738.6455273716101</v>
      </c>
      <c r="H16" s="3">
        <v>3959.1361572687179</v>
      </c>
      <c r="I16" s="3">
        <v>4138.2381461005834</v>
      </c>
    </row>
    <row r="17" spans="1:9" x14ac:dyDescent="0.3">
      <c r="A17" s="6" t="str">
        <f t="shared" si="0"/>
        <v>1_2022</v>
      </c>
      <c r="B17" s="4">
        <v>1</v>
      </c>
      <c r="C17" s="4">
        <v>2022</v>
      </c>
      <c r="D17" s="3">
        <v>3431.2942988211407</v>
      </c>
      <c r="E17" s="3">
        <v>3418.0077918845345</v>
      </c>
      <c r="F17" s="3">
        <v>3404.9748820373206</v>
      </c>
      <c r="G17" s="3">
        <v>3663.3819841287846</v>
      </c>
      <c r="H17" s="3">
        <v>3912.1990634778845</v>
      </c>
      <c r="I17" s="3">
        <v>4089.7324650791584</v>
      </c>
    </row>
    <row r="18" spans="1:9" x14ac:dyDescent="0.3">
      <c r="A18" s="6" t="str">
        <f t="shared" si="0"/>
        <v>1_2023</v>
      </c>
      <c r="B18" s="4">
        <v>1</v>
      </c>
      <c r="C18" s="4">
        <v>2023</v>
      </c>
      <c r="D18" s="3">
        <v>3325.332183081629</v>
      </c>
      <c r="E18" s="3">
        <v>3312.2590838473698</v>
      </c>
      <c r="F18" s="3">
        <v>3297.3706391955202</v>
      </c>
      <c r="G18" s="3">
        <v>3589.6335887917712</v>
      </c>
      <c r="H18" s="3">
        <v>3867.7547964966943</v>
      </c>
      <c r="I18" s="3">
        <v>4042.0915375458094</v>
      </c>
    </row>
    <row r="19" spans="1:9" x14ac:dyDescent="0.3">
      <c r="A19" s="6" t="str">
        <f t="shared" si="0"/>
        <v>1_2024</v>
      </c>
      <c r="B19" s="4">
        <v>1</v>
      </c>
      <c r="C19" s="4">
        <v>2024</v>
      </c>
      <c r="D19" s="3">
        <v>3200.8983720685283</v>
      </c>
      <c r="E19" s="3">
        <v>3206.5103758101759</v>
      </c>
      <c r="F19" s="3">
        <v>3189.6583506723982</v>
      </c>
      <c r="G19" s="3">
        <v>3517.3698395654683</v>
      </c>
      <c r="H19" s="3">
        <v>3825.7307658172804</v>
      </c>
      <c r="I19" s="3">
        <v>3994.8871143883021</v>
      </c>
    </row>
    <row r="20" spans="1:9" x14ac:dyDescent="0.3">
      <c r="A20" s="6" t="str">
        <f t="shared" si="0"/>
        <v>2_2016</v>
      </c>
      <c r="B20" s="4">
        <v>2</v>
      </c>
      <c r="C20" s="4">
        <v>2016</v>
      </c>
      <c r="D20" s="3">
        <v>2624.3142806710393</v>
      </c>
      <c r="E20" s="3">
        <v>2609.8512955107726</v>
      </c>
      <c r="F20" s="3">
        <v>2606.6108445062127</v>
      </c>
      <c r="G20" s="3">
        <v>2687.4434682951814</v>
      </c>
      <c r="H20" s="3">
        <v>2753.3171792008138</v>
      </c>
      <c r="I20" s="3">
        <v>2960.2301977661728</v>
      </c>
    </row>
    <row r="21" spans="1:9" x14ac:dyDescent="0.3">
      <c r="A21" s="6" t="str">
        <f t="shared" si="0"/>
        <v>2_2017</v>
      </c>
      <c r="B21" s="4">
        <v>2</v>
      </c>
      <c r="C21" s="4">
        <v>2017</v>
      </c>
      <c r="D21" s="3">
        <v>2560.6815398419503</v>
      </c>
      <c r="E21" s="3">
        <v>2527.2019771003979</v>
      </c>
      <c r="F21" s="3">
        <v>2523.0217084685864</v>
      </c>
      <c r="G21" s="3">
        <v>2624.8077854627195</v>
      </c>
      <c r="H21" s="3">
        <v>2705.9606969230563</v>
      </c>
      <c r="I21" s="3">
        <v>2891.1153961913815</v>
      </c>
    </row>
    <row r="22" spans="1:9" x14ac:dyDescent="0.3">
      <c r="A22" s="6" t="str">
        <f t="shared" si="0"/>
        <v>2_2018</v>
      </c>
      <c r="B22" s="4">
        <v>2</v>
      </c>
      <c r="C22" s="4">
        <v>2018</v>
      </c>
      <c r="D22" s="3">
        <v>2449.4134902321857</v>
      </c>
      <c r="E22" s="3">
        <v>2444.5526586899941</v>
      </c>
      <c r="F22" s="3">
        <v>2439.3484057500027</v>
      </c>
      <c r="G22" s="3">
        <v>2563.6319393896624</v>
      </c>
      <c r="H22" s="3">
        <v>2660.8189403268257</v>
      </c>
      <c r="I22" s="3">
        <v>2871.1527009683746</v>
      </c>
    </row>
    <row r="23" spans="1:9" x14ac:dyDescent="0.3">
      <c r="A23" s="6" t="str">
        <f t="shared" si="0"/>
        <v>2_2019</v>
      </c>
      <c r="B23" s="4">
        <v>2</v>
      </c>
      <c r="C23" s="4">
        <v>2019</v>
      </c>
      <c r="D23" s="3">
        <v>2364.5888450682532</v>
      </c>
      <c r="E23" s="3">
        <v>2361.9033402796194</v>
      </c>
      <c r="F23" s="3">
        <v>2355.5909363504325</v>
      </c>
      <c r="G23" s="3">
        <v>2503.8819059660045</v>
      </c>
      <c r="H23" s="3">
        <v>2617.8078241537951</v>
      </c>
      <c r="I23" s="3">
        <v>2832.1298991055455</v>
      </c>
    </row>
    <row r="24" spans="1:9" x14ac:dyDescent="0.3">
      <c r="A24" s="6" t="str">
        <f t="shared" si="0"/>
        <v>2_2020</v>
      </c>
      <c r="B24" s="4">
        <v>2</v>
      </c>
      <c r="C24" s="4">
        <v>2020</v>
      </c>
      <c r="D24" s="3">
        <v>2265.084886248449</v>
      </c>
      <c r="E24" s="3">
        <v>2279.2540218692156</v>
      </c>
      <c r="F24" s="3">
        <v>2271.7493002698757</v>
      </c>
      <c r="G24" s="3">
        <v>2445.5244540745375</v>
      </c>
      <c r="H24" s="3">
        <v>2576.8479821230121</v>
      </c>
      <c r="I24" s="3">
        <v>2801.2846680240059</v>
      </c>
    </row>
    <row r="25" spans="1:9" x14ac:dyDescent="0.3">
      <c r="A25" s="6" t="str">
        <f t="shared" si="0"/>
        <v>2_2021</v>
      </c>
      <c r="B25" s="4">
        <v>2</v>
      </c>
      <c r="C25" s="4">
        <v>2021</v>
      </c>
      <c r="D25" s="3">
        <v>2173.7297363253533</v>
      </c>
      <c r="E25" s="3">
        <v>2196.604703458841</v>
      </c>
      <c r="F25" s="3">
        <v>2187.8234975083324</v>
      </c>
      <c r="G25" s="3">
        <v>2388.5271271087681</v>
      </c>
      <c r="H25" s="3">
        <v>2537.8645248243688</v>
      </c>
      <c r="I25" s="3">
        <v>2767.7122539091838</v>
      </c>
    </row>
    <row r="26" spans="1:9" x14ac:dyDescent="0.3">
      <c r="A26" s="6" t="str">
        <f t="shared" si="0"/>
        <v>2_2022</v>
      </c>
      <c r="B26" s="4">
        <v>2</v>
      </c>
      <c r="C26" s="4">
        <v>2022</v>
      </c>
      <c r="D26" s="3">
        <v>2077.8510038975323</v>
      </c>
      <c r="E26" s="3">
        <v>2113.9553850484663</v>
      </c>
      <c r="F26" s="3">
        <v>2103.8135280658316</v>
      </c>
      <c r="G26" s="3">
        <v>2332.858224921491</v>
      </c>
      <c r="H26" s="3">
        <v>2500.7868131633927</v>
      </c>
      <c r="I26" s="3">
        <v>2735.7663868847962</v>
      </c>
    </row>
    <row r="27" spans="1:9" x14ac:dyDescent="0.3">
      <c r="A27" s="6" t="str">
        <f t="shared" si="0"/>
        <v>2_2023</v>
      </c>
      <c r="B27" s="4">
        <v>2</v>
      </c>
      <c r="C27" s="4">
        <v>2023</v>
      </c>
      <c r="D27" s="3">
        <v>1984.4834113106913</v>
      </c>
      <c r="E27" s="3">
        <v>2031.3060666380625</v>
      </c>
      <c r="F27" s="3">
        <v>2019.7193919423153</v>
      </c>
      <c r="G27" s="3">
        <v>2278.4867861942535</v>
      </c>
      <c r="H27" s="3">
        <v>2465.5482463796666</v>
      </c>
      <c r="I27" s="3">
        <v>2703.6995490116756</v>
      </c>
    </row>
    <row r="28" spans="1:9" x14ac:dyDescent="0.3">
      <c r="A28" s="6" t="str">
        <f t="shared" si="0"/>
        <v>2_2024</v>
      </c>
      <c r="B28" s="4">
        <v>2</v>
      </c>
      <c r="C28" s="4">
        <v>2024</v>
      </c>
      <c r="D28" s="3">
        <v>1889.7218299341303</v>
      </c>
      <c r="E28" s="3">
        <v>1948.6567482276878</v>
      </c>
      <c r="F28" s="3">
        <v>1935.5410891378415</v>
      </c>
      <c r="G28" s="3">
        <v>2225.382571217559</v>
      </c>
      <c r="H28" s="3">
        <v>2432.0860637894075</v>
      </c>
      <c r="I28" s="3">
        <v>2672.2043948943196</v>
      </c>
    </row>
    <row r="29" spans="1:9" x14ac:dyDescent="0.3">
      <c r="A29" s="6" t="str">
        <f t="shared" si="0"/>
        <v>3_2016</v>
      </c>
      <c r="B29" s="4">
        <v>3</v>
      </c>
      <c r="C29" s="4">
        <v>2016</v>
      </c>
      <c r="D29" s="3">
        <v>2045.96029685759</v>
      </c>
      <c r="E29" s="3">
        <v>1977.930831169273</v>
      </c>
      <c r="F29" s="3">
        <v>1975.5908734147088</v>
      </c>
      <c r="G29" s="3">
        <v>2038.0343839540287</v>
      </c>
      <c r="H29" s="3">
        <v>2154.8578931858451</v>
      </c>
      <c r="I29" s="3">
        <v>2232.0159352932774</v>
      </c>
    </row>
    <row r="30" spans="1:9" x14ac:dyDescent="0.3">
      <c r="A30" s="6" t="str">
        <f t="shared" si="0"/>
        <v>3_2017</v>
      </c>
      <c r="B30" s="4">
        <v>3</v>
      </c>
      <c r="C30" s="4">
        <v>2017</v>
      </c>
      <c r="D30" s="3">
        <v>1980.3000222657586</v>
      </c>
      <c r="E30" s="3">
        <v>1914.4845462906815</v>
      </c>
      <c r="F30" s="3">
        <v>1911.4367708237842</v>
      </c>
      <c r="G30" s="3">
        <v>1990.0826480061921</v>
      </c>
      <c r="H30" s="3">
        <v>2134.6194578399454</v>
      </c>
      <c r="I30" s="3">
        <v>2201.0125840772303</v>
      </c>
    </row>
    <row r="31" spans="1:9" x14ac:dyDescent="0.3">
      <c r="A31" s="6" t="str">
        <f t="shared" si="0"/>
        <v>3_2018</v>
      </c>
      <c r="B31" s="4">
        <v>3</v>
      </c>
      <c r="C31" s="4">
        <v>2018</v>
      </c>
      <c r="D31" s="3">
        <v>1914.6397476739271</v>
      </c>
      <c r="E31" s="3">
        <v>1851.0382614120754</v>
      </c>
      <c r="F31" s="3">
        <v>1847.2180831476871</v>
      </c>
      <c r="G31" s="3">
        <v>1943.2591408058754</v>
      </c>
      <c r="H31" s="3">
        <v>2117.1389978457878</v>
      </c>
      <c r="I31" s="3">
        <v>2149.6238278491132</v>
      </c>
    </row>
    <row r="32" spans="1:9" x14ac:dyDescent="0.3">
      <c r="A32" s="6" t="str">
        <f t="shared" si="0"/>
        <v>3_2019</v>
      </c>
      <c r="B32" s="4">
        <v>3</v>
      </c>
      <c r="C32" s="4">
        <v>2019</v>
      </c>
      <c r="D32" s="3">
        <v>1848.9794730820956</v>
      </c>
      <c r="E32" s="3">
        <v>1787.5919765334693</v>
      </c>
      <c r="F32" s="3">
        <v>1782.9348103864468</v>
      </c>
      <c r="G32" s="3">
        <v>1897.5373169093825</v>
      </c>
      <c r="H32" s="3">
        <v>2102.3516460122428</v>
      </c>
      <c r="I32" s="3">
        <v>2134.7810148033259</v>
      </c>
    </row>
    <row r="33" spans="1:9" x14ac:dyDescent="0.3">
      <c r="A33" s="6" t="str">
        <f t="shared" si="0"/>
        <v>3_2020</v>
      </c>
      <c r="B33" s="4">
        <v>3</v>
      </c>
      <c r="C33" s="4">
        <v>2020</v>
      </c>
      <c r="D33" s="3">
        <v>1783.3191984902642</v>
      </c>
      <c r="E33" s="3">
        <v>1724.1456916548632</v>
      </c>
      <c r="F33" s="3">
        <v>1718.5869525400631</v>
      </c>
      <c r="G33" s="3">
        <v>1852.8912554454569</v>
      </c>
      <c r="H33" s="3">
        <v>2090.2028025336976</v>
      </c>
      <c r="I33" s="3">
        <v>2105.7664881523706</v>
      </c>
    </row>
    <row r="34" spans="1:9" x14ac:dyDescent="0.3">
      <c r="A34" s="6" t="str">
        <f t="shared" si="0"/>
        <v>3_2021</v>
      </c>
      <c r="B34" s="4">
        <v>3</v>
      </c>
      <c r="C34" s="4">
        <v>2021</v>
      </c>
      <c r="D34" s="3">
        <v>1717.6589238984329</v>
      </c>
      <c r="E34" s="3">
        <v>1660.6994067762571</v>
      </c>
      <c r="F34" s="3">
        <v>1654.1745096085069</v>
      </c>
      <c r="G34" s="3">
        <v>1809.2956454200764</v>
      </c>
      <c r="H34" s="3">
        <v>2080.6477988733227</v>
      </c>
      <c r="I34" s="3">
        <v>2082.832210331524</v>
      </c>
    </row>
    <row r="35" spans="1:9" x14ac:dyDescent="0.3">
      <c r="A35" s="6" t="str">
        <f t="shared" si="0"/>
        <v>3_2022</v>
      </c>
      <c r="B35" s="4">
        <v>3</v>
      </c>
      <c r="C35" s="4">
        <v>2022</v>
      </c>
      <c r="D35" s="3">
        <v>1651.9986493066015</v>
      </c>
      <c r="E35" s="3">
        <v>1597.2531218976656</v>
      </c>
      <c r="F35" s="3">
        <v>1589.6974815918365</v>
      </c>
      <c r="G35" s="3">
        <v>1766.725771367004</v>
      </c>
      <c r="H35" s="3">
        <v>2073.6516239460475</v>
      </c>
      <c r="I35" s="3">
        <v>2057.8701969042113</v>
      </c>
    </row>
    <row r="36" spans="1:9" x14ac:dyDescent="0.3">
      <c r="A36" s="6" t="str">
        <f t="shared" si="0"/>
        <v>3_2023</v>
      </c>
      <c r="B36" s="4">
        <v>3</v>
      </c>
      <c r="C36" s="4">
        <v>2023</v>
      </c>
      <c r="D36" s="3">
        <v>1586.33837471477</v>
      </c>
      <c r="E36" s="3">
        <v>1533.8068370190595</v>
      </c>
      <c r="F36" s="3">
        <v>1525.1558684899646</v>
      </c>
      <c r="G36" s="3">
        <v>1725.1574993359568</v>
      </c>
      <c r="H36" s="3">
        <v>2069.1887102095393</v>
      </c>
      <c r="I36" s="3">
        <v>2034.1175659828041</v>
      </c>
    </row>
    <row r="37" spans="1:9" x14ac:dyDescent="0.3">
      <c r="A37" s="6" t="str">
        <f t="shared" si="0"/>
        <v>3_2024</v>
      </c>
      <c r="B37" s="4">
        <v>3</v>
      </c>
      <c r="C37" s="4">
        <v>2024</v>
      </c>
      <c r="D37" s="3">
        <v>1520.6781001229388</v>
      </c>
      <c r="E37" s="3">
        <v>1470.3605521404534</v>
      </c>
      <c r="F37" s="3">
        <v>1460.5496703029203</v>
      </c>
      <c r="G37" s="3">
        <v>1684.5672632104538</v>
      </c>
      <c r="H37" s="3">
        <v>2067.2427778851957</v>
      </c>
      <c r="I37" s="3">
        <v>2010.2749899076214</v>
      </c>
    </row>
    <row r="38" spans="1:9" x14ac:dyDescent="0.3">
      <c r="A38" s="6" t="str">
        <f t="shared" si="0"/>
        <v>4_2016</v>
      </c>
      <c r="B38" s="4">
        <v>4</v>
      </c>
      <c r="C38" s="4">
        <v>2016</v>
      </c>
      <c r="D38" s="3">
        <v>1602.3494343746454</v>
      </c>
      <c r="E38" s="3">
        <v>1594.9362717802194</v>
      </c>
      <c r="F38" s="3">
        <v>1596.299151894098</v>
      </c>
      <c r="G38" s="3">
        <v>1640.8429282018026</v>
      </c>
      <c r="H38" s="3">
        <v>1757.9554256385918</v>
      </c>
      <c r="I38" s="3">
        <v>1753.050633096492</v>
      </c>
    </row>
    <row r="39" spans="1:9" x14ac:dyDescent="0.3">
      <c r="A39" s="6" t="str">
        <f t="shared" si="0"/>
        <v>4_2017</v>
      </c>
      <c r="B39" s="4">
        <v>4</v>
      </c>
      <c r="C39" s="4">
        <v>2017</v>
      </c>
      <c r="D39" s="3">
        <v>1542.1830882681629</v>
      </c>
      <c r="E39" s="3">
        <v>1537.1274427261485</v>
      </c>
      <c r="F39" s="3">
        <v>1548.1359545844898</v>
      </c>
      <c r="G39" s="3">
        <v>1604.2838924855139</v>
      </c>
      <c r="H39" s="3">
        <v>1749.7482631219366</v>
      </c>
      <c r="I39" s="3">
        <v>1728.6063509641472</v>
      </c>
    </row>
    <row r="40" spans="1:9" x14ac:dyDescent="0.3">
      <c r="A40" s="6" t="str">
        <f t="shared" si="0"/>
        <v>4_2018</v>
      </c>
      <c r="B40" s="4">
        <v>4</v>
      </c>
      <c r="C40" s="4">
        <v>2018</v>
      </c>
      <c r="D40" s="3">
        <v>1482.0167421616804</v>
      </c>
      <c r="E40" s="3">
        <v>1483.6341170238418</v>
      </c>
      <c r="F40" s="3">
        <v>1499.9242148729245</v>
      </c>
      <c r="G40" s="3">
        <v>1568.539415597211</v>
      </c>
      <c r="H40" s="3">
        <v>1744.2110830405895</v>
      </c>
      <c r="I40" s="3">
        <v>1704.5955054474061</v>
      </c>
    </row>
    <row r="41" spans="1:9" x14ac:dyDescent="0.3">
      <c r="A41" s="6" t="str">
        <f t="shared" si="0"/>
        <v>4_2019</v>
      </c>
      <c r="B41" s="4">
        <v>4</v>
      </c>
      <c r="C41" s="4">
        <v>2019</v>
      </c>
      <c r="D41" s="3">
        <v>1421.850396055198</v>
      </c>
      <c r="E41" s="3">
        <v>1432.0468582331862</v>
      </c>
      <c r="F41" s="3">
        <v>1451.6639327594021</v>
      </c>
      <c r="G41" s="3">
        <v>1533.591348642339</v>
      </c>
      <c r="H41" s="3">
        <v>1741.3187283090597</v>
      </c>
      <c r="I41" s="3">
        <v>1664.7969856521613</v>
      </c>
    </row>
    <row r="42" spans="1:9" x14ac:dyDescent="0.3">
      <c r="A42" s="6" t="str">
        <f t="shared" si="0"/>
        <v>4_2020</v>
      </c>
      <c r="B42" s="4">
        <v>4</v>
      </c>
      <c r="C42" s="4">
        <v>2020</v>
      </c>
      <c r="D42" s="3">
        <v>1361.6840499487155</v>
      </c>
      <c r="E42" s="3">
        <v>1381.3014690404507</v>
      </c>
      <c r="F42" s="3">
        <v>1403.3551082439517</v>
      </c>
      <c r="G42" s="3">
        <v>1499.4219470953853</v>
      </c>
      <c r="H42" s="3">
        <v>1741.0580792049795</v>
      </c>
      <c r="I42" s="3">
        <v>1653.301825384071</v>
      </c>
    </row>
    <row r="43" spans="1:9" x14ac:dyDescent="0.3">
      <c r="A43" s="6" t="str">
        <f t="shared" si="0"/>
        <v>4_2021</v>
      </c>
      <c r="B43" s="4">
        <v>4</v>
      </c>
      <c r="C43" s="4">
        <v>2021</v>
      </c>
      <c r="D43" s="3">
        <v>1301.517703842233</v>
      </c>
      <c r="E43" s="3">
        <v>1330.9279159126654</v>
      </c>
      <c r="F43" s="3">
        <v>1354.9977413265296</v>
      </c>
      <c r="G43" s="3">
        <v>1466.0138617902783</v>
      </c>
      <c r="H43" s="3">
        <v>1743.4279541411679</v>
      </c>
      <c r="I43" s="3">
        <v>1630.8312443071202</v>
      </c>
    </row>
    <row r="44" spans="1:9" x14ac:dyDescent="0.3">
      <c r="A44" s="6" t="str">
        <f t="shared" si="0"/>
        <v>4_2022</v>
      </c>
      <c r="B44" s="4">
        <v>4</v>
      </c>
      <c r="C44" s="4">
        <v>2022</v>
      </c>
      <c r="D44" s="3">
        <v>1241.3513577357508</v>
      </c>
      <c r="E44" s="3">
        <v>1280.7185949409215</v>
      </c>
      <c r="F44" s="3">
        <v>1306.5918320071796</v>
      </c>
      <c r="G44" s="3">
        <v>1433.3501301115241</v>
      </c>
      <c r="H44" s="3">
        <v>1748.4391007226172</v>
      </c>
      <c r="I44" s="3">
        <v>1613.0695708042463</v>
      </c>
    </row>
    <row r="45" spans="1:9" x14ac:dyDescent="0.3">
      <c r="A45" s="6" t="str">
        <f t="shared" si="0"/>
        <v>4_2023</v>
      </c>
      <c r="B45" s="4">
        <v>4</v>
      </c>
      <c r="C45" s="4">
        <v>2023</v>
      </c>
      <c r="D45" s="3">
        <v>1181.1850116292683</v>
      </c>
      <c r="E45" s="3">
        <v>1230.5818118524862</v>
      </c>
      <c r="F45" s="3">
        <v>1258.1373802858579</v>
      </c>
      <c r="G45" s="3">
        <v>1401.4141673816109</v>
      </c>
      <c r="H45" s="3">
        <v>1756.1142770286347</v>
      </c>
      <c r="I45" s="3">
        <v>1593.7374978288613</v>
      </c>
    </row>
    <row r="46" spans="1:9" x14ac:dyDescent="0.3">
      <c r="A46" s="6" t="str">
        <f t="shared" si="0"/>
        <v>4_2024</v>
      </c>
      <c r="B46" s="4">
        <v>4</v>
      </c>
      <c r="C46" s="4">
        <v>2024</v>
      </c>
      <c r="D46" s="3">
        <v>1121.0186655227858</v>
      </c>
      <c r="E46" s="3">
        <v>1180.4770672188624</v>
      </c>
      <c r="F46" s="3">
        <v>1209.6343861626083</v>
      </c>
      <c r="G46" s="3">
        <v>1370.1897584403084</v>
      </c>
      <c r="H46" s="3">
        <v>1766.4884239621226</v>
      </c>
      <c r="I46" s="3">
        <v>1575.3420428441502</v>
      </c>
    </row>
    <row r="47" spans="1:9" x14ac:dyDescent="0.3">
      <c r="A47" s="6" t="str">
        <f t="shared" si="0"/>
        <v>5_2016</v>
      </c>
      <c r="B47" s="4">
        <v>5</v>
      </c>
      <c r="C47" s="4">
        <v>2016</v>
      </c>
      <c r="D47" s="3">
        <v>1383.2972845573736</v>
      </c>
      <c r="E47" s="3">
        <v>1245.0284735186578</v>
      </c>
      <c r="F47" s="3">
        <v>1243.108883371402</v>
      </c>
      <c r="G47" s="3">
        <v>1308.599575763466</v>
      </c>
      <c r="H47" s="3">
        <v>1430.125195524527</v>
      </c>
      <c r="I47" s="3">
        <v>1508.0101141188293</v>
      </c>
    </row>
    <row r="48" spans="1:9" x14ac:dyDescent="0.3">
      <c r="A48" s="6" t="str">
        <f t="shared" si="0"/>
        <v>5_2017</v>
      </c>
      <c r="B48" s="4">
        <v>5</v>
      </c>
      <c r="C48" s="4">
        <v>2017</v>
      </c>
      <c r="D48" s="3">
        <v>1330.5144731613741</v>
      </c>
      <c r="E48" s="3">
        <v>1190.5131597007421</v>
      </c>
      <c r="F48" s="3">
        <v>1187.9954609735869</v>
      </c>
      <c r="G48" s="3">
        <v>1270.2490846654346</v>
      </c>
      <c r="H48" s="3">
        <v>1419.9667626182152</v>
      </c>
      <c r="I48" s="3">
        <v>1484.5458004417733</v>
      </c>
    </row>
    <row r="49" spans="1:9" x14ac:dyDescent="0.3">
      <c r="A49" s="6" t="str">
        <f t="shared" si="0"/>
        <v>5_2018</v>
      </c>
      <c r="B49" s="4">
        <v>5</v>
      </c>
      <c r="C49" s="4">
        <v>2018</v>
      </c>
      <c r="D49" s="3">
        <v>1277.7316617653746</v>
      </c>
      <c r="E49" s="3">
        <v>1135.9978458828264</v>
      </c>
      <c r="F49" s="3">
        <v>1132.8267782447074</v>
      </c>
      <c r="G49" s="3">
        <v>1233.0225127514598</v>
      </c>
      <c r="H49" s="3">
        <v>1412.5566850645341</v>
      </c>
      <c r="I49" s="3">
        <v>1463.8455105018943</v>
      </c>
    </row>
    <row r="50" spans="1:9" x14ac:dyDescent="0.3">
      <c r="A50" s="6" t="str">
        <f t="shared" si="0"/>
        <v>5_2019</v>
      </c>
      <c r="B50" s="4">
        <v>5</v>
      </c>
      <c r="C50" s="4">
        <v>2019</v>
      </c>
      <c r="D50" s="3">
        <v>1224.9488503693751</v>
      </c>
      <c r="E50" s="3">
        <v>1081.4825320649106</v>
      </c>
      <c r="F50" s="3">
        <v>1077.6028351847781</v>
      </c>
      <c r="G50" s="3">
        <v>1196.8869218688485</v>
      </c>
      <c r="H50" s="3">
        <v>1407.8525627776446</v>
      </c>
      <c r="I50" s="3">
        <v>1443.5122701470689</v>
      </c>
    </row>
    <row r="51" spans="1:9" x14ac:dyDescent="0.3">
      <c r="A51" s="6" t="str">
        <f t="shared" si="0"/>
        <v>5_2020</v>
      </c>
      <c r="B51" s="4">
        <v>5</v>
      </c>
      <c r="C51" s="4">
        <v>2020</v>
      </c>
      <c r="D51" s="3">
        <v>1172.1660389733756</v>
      </c>
      <c r="E51" s="3">
        <v>1026.9672182469803</v>
      </c>
      <c r="F51" s="3">
        <v>1022.323631793799</v>
      </c>
      <c r="G51" s="3">
        <v>1161.8103391672894</v>
      </c>
      <c r="H51" s="3">
        <v>1405.8275555903756</v>
      </c>
      <c r="I51" s="3">
        <v>1409.8094641297246</v>
      </c>
    </row>
    <row r="52" spans="1:9" x14ac:dyDescent="0.3">
      <c r="A52" s="6" t="str">
        <f t="shared" si="0"/>
        <v>5_2021</v>
      </c>
      <c r="B52" s="4">
        <v>5</v>
      </c>
      <c r="C52" s="4">
        <v>2021</v>
      </c>
      <c r="D52" s="3">
        <v>1119.3832275773764</v>
      </c>
      <c r="E52" s="3">
        <v>972.4519044290646</v>
      </c>
      <c r="F52" s="3">
        <v>966.98916807175556</v>
      </c>
      <c r="G52" s="3">
        <v>1127.7617288092729</v>
      </c>
      <c r="H52" s="3">
        <v>1406.4701278505102</v>
      </c>
      <c r="I52" s="3">
        <v>1400.0749524281134</v>
      </c>
    </row>
    <row r="53" spans="1:9" x14ac:dyDescent="0.3">
      <c r="A53" s="6" t="str">
        <f t="shared" si="0"/>
        <v>5_2022</v>
      </c>
      <c r="B53" s="4">
        <v>5</v>
      </c>
      <c r="C53" s="4">
        <v>2022</v>
      </c>
      <c r="D53" s="3">
        <v>1066.6004161813769</v>
      </c>
      <c r="E53" s="3">
        <v>917.93659061114886</v>
      </c>
      <c r="F53" s="3">
        <v>911.59944401866233</v>
      </c>
      <c r="G53" s="3">
        <v>1094.710964509447</v>
      </c>
      <c r="H53" s="3">
        <v>1409.7839388339735</v>
      </c>
      <c r="I53" s="3">
        <v>1381.0460629359993</v>
      </c>
    </row>
    <row r="54" spans="1:9" x14ac:dyDescent="0.3">
      <c r="A54" s="6" t="str">
        <f t="shared" si="0"/>
        <v>5_2023</v>
      </c>
      <c r="B54" s="4">
        <v>5</v>
      </c>
      <c r="C54" s="4">
        <v>2023</v>
      </c>
      <c r="D54" s="3">
        <v>1013.8176047853774</v>
      </c>
      <c r="E54" s="3">
        <v>863.42127679323312</v>
      </c>
      <c r="F54" s="3">
        <v>856.1544596345193</v>
      </c>
      <c r="G54" s="3">
        <v>1062.6288028788708</v>
      </c>
      <c r="H54" s="3">
        <v>1415.7878774971537</v>
      </c>
      <c r="I54" s="3">
        <v>1366.0048443255939</v>
      </c>
    </row>
    <row r="55" spans="1:9" x14ac:dyDescent="0.3">
      <c r="A55" s="6" t="str">
        <f t="shared" si="0"/>
        <v>5_2024</v>
      </c>
      <c r="B55" s="4">
        <v>5</v>
      </c>
      <c r="C55" s="4">
        <v>2024</v>
      </c>
      <c r="D55" s="3">
        <v>961.03479338937791</v>
      </c>
      <c r="E55" s="3">
        <v>808.90596297531738</v>
      </c>
      <c r="F55" s="3">
        <v>800.65421491932648</v>
      </c>
      <c r="G55" s="3">
        <v>1031.4868575503756</v>
      </c>
      <c r="H55" s="3">
        <v>1424.5162420345678</v>
      </c>
      <c r="I55" s="3">
        <v>1349.6337554319755</v>
      </c>
    </row>
    <row r="56" spans="1:9" x14ac:dyDescent="0.3">
      <c r="A56" s="6" t="str">
        <f t="shared" si="0"/>
        <v>6_2016</v>
      </c>
      <c r="B56" s="4">
        <v>6</v>
      </c>
      <c r="C56" s="4">
        <v>2016</v>
      </c>
      <c r="D56" s="3">
        <v>1253.0079723805025</v>
      </c>
      <c r="E56" s="3">
        <v>1075.7904511050729</v>
      </c>
      <c r="F56" s="3">
        <v>1074.0132680096431</v>
      </c>
      <c r="G56" s="3">
        <v>1136.2728976488768</v>
      </c>
      <c r="H56" s="3">
        <v>1236.378884380689</v>
      </c>
      <c r="I56" s="3">
        <v>1339.8260493256598</v>
      </c>
    </row>
    <row r="57" spans="1:9" x14ac:dyDescent="0.3">
      <c r="A57" s="6" t="str">
        <f t="shared" si="0"/>
        <v>6_2017</v>
      </c>
      <c r="B57" s="4">
        <v>6</v>
      </c>
      <c r="C57" s="4">
        <v>2017</v>
      </c>
      <c r="D57" s="3">
        <v>1235.2250061759016</v>
      </c>
      <c r="E57" s="3">
        <v>1025.8117581246188</v>
      </c>
      <c r="F57" s="3">
        <v>1023.484897979899</v>
      </c>
      <c r="G57" s="3">
        <v>1101.6305965109491</v>
      </c>
      <c r="H57" s="3">
        <v>1224.6492462085587</v>
      </c>
      <c r="I57" s="3">
        <v>1294.1231847868103</v>
      </c>
    </row>
    <row r="58" spans="1:9" x14ac:dyDescent="0.3">
      <c r="A58" s="6" t="str">
        <f t="shared" si="0"/>
        <v>6_2018</v>
      </c>
      <c r="B58" s="4">
        <v>6</v>
      </c>
      <c r="C58" s="4">
        <v>2018</v>
      </c>
      <c r="D58" s="3">
        <v>1174.2371884956926</v>
      </c>
      <c r="E58" s="3">
        <v>975.83306514416472</v>
      </c>
      <c r="F58" s="3">
        <v>972.90589719684795</v>
      </c>
      <c r="G58" s="3">
        <v>1068.044458052447</v>
      </c>
      <c r="H58" s="3">
        <v>1215.2092717900762</v>
      </c>
      <c r="I58" s="3">
        <v>1273.9869058187292</v>
      </c>
    </row>
    <row r="59" spans="1:9" x14ac:dyDescent="0.3">
      <c r="A59" s="6" t="str">
        <f t="shared" si="0"/>
        <v>6_2019</v>
      </c>
      <c r="B59" s="4">
        <v>6</v>
      </c>
      <c r="C59" s="4">
        <v>2019</v>
      </c>
      <c r="D59" s="3">
        <v>1134.1165435657526</v>
      </c>
      <c r="E59" s="3">
        <v>925.85437216371065</v>
      </c>
      <c r="F59" s="3">
        <v>922.27626566051913</v>
      </c>
      <c r="G59" s="3">
        <v>1035.4822823452685</v>
      </c>
      <c r="H59" s="3">
        <v>1208.0075374001462</v>
      </c>
      <c r="I59" s="3">
        <v>1256.2226183698635</v>
      </c>
    </row>
    <row r="60" spans="1:9" x14ac:dyDescent="0.3">
      <c r="A60" s="6" t="str">
        <f t="shared" si="0"/>
        <v>6_2020</v>
      </c>
      <c r="B60" s="4">
        <v>6</v>
      </c>
      <c r="C60" s="4">
        <v>2020</v>
      </c>
      <c r="D60" s="3">
        <v>1083.9174263412046</v>
      </c>
      <c r="E60" s="3">
        <v>875.87567918325658</v>
      </c>
      <c r="F60" s="3">
        <v>871.59600337086886</v>
      </c>
      <c r="G60" s="3">
        <v>1003.9128511617764</v>
      </c>
      <c r="H60" s="3">
        <v>1203.0049891092162</v>
      </c>
      <c r="I60" s="3">
        <v>1238.7733204383273</v>
      </c>
    </row>
    <row r="61" spans="1:9" x14ac:dyDescent="0.3">
      <c r="A61" s="6" t="str">
        <f t="shared" si="0"/>
        <v>6_2021</v>
      </c>
      <c r="B61" s="4">
        <v>6</v>
      </c>
      <c r="C61" s="4">
        <v>2021</v>
      </c>
      <c r="D61" s="3">
        <v>1038.5860314961471</v>
      </c>
      <c r="E61" s="3">
        <v>825.89698620280251</v>
      </c>
      <c r="F61" s="3">
        <v>820.86511032791168</v>
      </c>
      <c r="G61" s="3">
        <v>973.30589804501847</v>
      </c>
      <c r="H61" s="3">
        <v>1200.1745896066916</v>
      </c>
      <c r="I61" s="3">
        <v>1209.8507142495087</v>
      </c>
    </row>
    <row r="62" spans="1:9" x14ac:dyDescent="0.3">
      <c r="A62" s="6" t="str">
        <f t="shared" si="0"/>
        <v>6_2022</v>
      </c>
      <c r="B62" s="4">
        <v>6</v>
      </c>
      <c r="C62" s="4">
        <v>2022</v>
      </c>
      <c r="D62" s="3">
        <v>990.90361355243317</v>
      </c>
      <c r="E62" s="3">
        <v>775.91829322234844</v>
      </c>
      <c r="F62" s="3">
        <v>770.08358653166215</v>
      </c>
      <c r="G62" s="3">
        <v>943.63207929148143</v>
      </c>
      <c r="H62" s="3">
        <v>1199.5010745055411</v>
      </c>
      <c r="I62" s="3">
        <v>1201.4968861367613</v>
      </c>
    </row>
    <row r="63" spans="1:9" x14ac:dyDescent="0.3">
      <c r="A63" s="6" t="str">
        <f t="shared" si="0"/>
        <v>6_2023</v>
      </c>
      <c r="B63" s="4">
        <v>6</v>
      </c>
      <c r="C63" s="4">
        <v>2023</v>
      </c>
      <c r="D63" s="3">
        <v>944.35669783738058</v>
      </c>
      <c r="E63" s="3">
        <v>725.93960024189437</v>
      </c>
      <c r="F63" s="3">
        <v>719.25143198210571</v>
      </c>
      <c r="G63" s="3">
        <v>914.86294581847153</v>
      </c>
      <c r="H63" s="3">
        <v>1200.9808150600106</v>
      </c>
      <c r="I63" s="3">
        <v>1185.1669379209407</v>
      </c>
    </row>
    <row r="64" spans="1:9" x14ac:dyDescent="0.3">
      <c r="A64" s="6" t="str">
        <f t="shared" si="0"/>
        <v>6_2024</v>
      </c>
      <c r="B64" s="4">
        <v>6</v>
      </c>
      <c r="C64" s="4">
        <v>2024</v>
      </c>
      <c r="D64" s="3">
        <v>897.26135479635604</v>
      </c>
      <c r="E64" s="3">
        <v>675.9609072614403</v>
      </c>
      <c r="F64" s="3">
        <v>668.36864667924237</v>
      </c>
      <c r="G64" s="3">
        <v>886.97091588925935</v>
      </c>
      <c r="H64" s="3">
        <v>1204.6217855608104</v>
      </c>
      <c r="I64" s="3">
        <v>1172.2590737435553</v>
      </c>
    </row>
    <row r="65" spans="1:9" x14ac:dyDescent="0.3">
      <c r="A65" s="6" t="str">
        <f t="shared" si="0"/>
        <v>7_2016</v>
      </c>
      <c r="B65" s="4">
        <v>7</v>
      </c>
      <c r="C65" s="4">
        <v>2016</v>
      </c>
      <c r="D65" s="3">
        <v>1139.3605284678786</v>
      </c>
      <c r="E65" s="3">
        <v>1067.0830230696668</v>
      </c>
      <c r="F65" s="3">
        <v>1054.7055855838844</v>
      </c>
      <c r="G65" s="3">
        <v>1106.3500777213503</v>
      </c>
      <c r="H65" s="3">
        <v>1212.9229155939595</v>
      </c>
      <c r="I65" s="3">
        <v>1309.3360826900673</v>
      </c>
    </row>
    <row r="66" spans="1:9" x14ac:dyDescent="0.3">
      <c r="A66" s="6" t="str">
        <f t="shared" si="0"/>
        <v>7_2017</v>
      </c>
      <c r="B66" s="4">
        <v>7</v>
      </c>
      <c r="C66" s="4">
        <v>2017</v>
      </c>
      <c r="D66" s="3">
        <v>1066.6376837276266</v>
      </c>
      <c r="E66" s="3">
        <v>1012.1108304028126</v>
      </c>
      <c r="F66" s="3">
        <v>1010.0068221222609</v>
      </c>
      <c r="G66" s="3">
        <v>1074.901520913852</v>
      </c>
      <c r="H66" s="3">
        <v>1206.4431258112909</v>
      </c>
      <c r="I66" s="3">
        <v>1239.4633738630939</v>
      </c>
    </row>
    <row r="67" spans="1:9" x14ac:dyDescent="0.3">
      <c r="A67" s="6" t="str">
        <f t="shared" ref="A67:A130" si="1">+B67&amp;"_"&amp;C67</f>
        <v>7_2018</v>
      </c>
      <c r="B67" s="4">
        <v>7</v>
      </c>
      <c r="C67" s="4">
        <v>2018</v>
      </c>
      <c r="D67" s="3">
        <v>1029.4840533711681</v>
      </c>
      <c r="E67" s="3">
        <v>963.03390096237911</v>
      </c>
      <c r="F67" s="3">
        <v>965.26321787640336</v>
      </c>
      <c r="G67" s="3">
        <v>1044.346905133873</v>
      </c>
      <c r="H67" s="3">
        <v>1202.3655789366303</v>
      </c>
      <c r="I67" s="3">
        <v>1197.1839849043274</v>
      </c>
    </row>
    <row r="68" spans="1:9" x14ac:dyDescent="0.3">
      <c r="A68" s="6" t="str">
        <f t="shared" si="1"/>
        <v>7_2019</v>
      </c>
      <c r="B68" s="4">
        <v>7</v>
      </c>
      <c r="C68" s="4">
        <v>2019</v>
      </c>
      <c r="D68" s="3">
        <v>975.49137674735857</v>
      </c>
      <c r="E68" s="3">
        <v>916.29023050395961</v>
      </c>
      <c r="F68" s="3">
        <v>920.47477284628258</v>
      </c>
      <c r="G68" s="3">
        <v>1014.6608196585757</v>
      </c>
      <c r="H68" s="3">
        <v>1200.6660928345909</v>
      </c>
      <c r="I68" s="3">
        <v>1178.5560590781438</v>
      </c>
    </row>
    <row r="69" spans="1:9" x14ac:dyDescent="0.3">
      <c r="A69" s="6" t="str">
        <f t="shared" si="1"/>
        <v>7_2020</v>
      </c>
      <c r="B69" s="4">
        <v>7</v>
      </c>
      <c r="C69" s="4">
        <v>2020</v>
      </c>
      <c r="D69" s="3">
        <v>929.47057929227185</v>
      </c>
      <c r="E69" s="3">
        <v>870.47002983274683</v>
      </c>
      <c r="F69" s="3">
        <v>875.64148703192768</v>
      </c>
      <c r="G69" s="3">
        <v>985.81857607769291</v>
      </c>
      <c r="H69" s="3">
        <v>1201.334604712607</v>
      </c>
      <c r="I69" s="3">
        <v>1162.1224454260364</v>
      </c>
    </row>
    <row r="70" spans="1:9" x14ac:dyDescent="0.3">
      <c r="A70" s="6" t="str">
        <f t="shared" si="1"/>
        <v>7_2021</v>
      </c>
      <c r="B70" s="4">
        <v>7</v>
      </c>
      <c r="C70" s="4">
        <v>2021</v>
      </c>
      <c r="D70" s="3">
        <v>879.67576420746127</v>
      </c>
      <c r="E70" s="3">
        <v>825.01532499996688</v>
      </c>
      <c r="F70" s="3">
        <v>830.76336043332412</v>
      </c>
      <c r="G70" s="3">
        <v>957.79618776140171</v>
      </c>
      <c r="H70" s="3">
        <v>1204.3750717501762</v>
      </c>
      <c r="I70" s="3">
        <v>1145.9802262949436</v>
      </c>
    </row>
    <row r="71" spans="1:9" x14ac:dyDescent="0.3">
      <c r="A71" s="6" t="str">
        <f t="shared" si="1"/>
        <v>7_2022</v>
      </c>
      <c r="B71" s="4">
        <v>7</v>
      </c>
      <c r="C71" s="4">
        <v>2022</v>
      </c>
      <c r="D71" s="3">
        <v>831.66763062747668</v>
      </c>
      <c r="E71" s="3">
        <v>779.70527807558676</v>
      </c>
      <c r="F71" s="3">
        <v>785.8403930504719</v>
      </c>
      <c r="G71" s="3">
        <v>930.57034991190483</v>
      </c>
      <c r="H71" s="3">
        <v>1209.8055101657546</v>
      </c>
      <c r="I71" s="3">
        <v>1119.2241327962765</v>
      </c>
    </row>
    <row r="72" spans="1:9" x14ac:dyDescent="0.3">
      <c r="A72" s="6" t="str">
        <f t="shared" si="1"/>
        <v>7_2023</v>
      </c>
      <c r="B72" s="4">
        <v>7</v>
      </c>
      <c r="C72" s="4">
        <v>2023</v>
      </c>
      <c r="D72" s="3">
        <v>782.81365288011307</v>
      </c>
      <c r="E72" s="3">
        <v>734.45248463610915</v>
      </c>
      <c r="F72" s="3">
        <v>740.87258488335647</v>
      </c>
      <c r="G72" s="3">
        <v>904.11842018198342</v>
      </c>
      <c r="H72" s="3">
        <v>1217.6581732555517</v>
      </c>
      <c r="I72" s="3">
        <v>1111.4960669159989</v>
      </c>
    </row>
    <row r="73" spans="1:9" x14ac:dyDescent="0.3">
      <c r="A73" s="6" t="str">
        <f t="shared" si="1"/>
        <v>7_2024</v>
      </c>
      <c r="B73" s="4">
        <v>7</v>
      </c>
      <c r="C73" s="4">
        <v>2024</v>
      </c>
      <c r="D73" s="3">
        <v>734.36011155835581</v>
      </c>
      <c r="E73" s="3">
        <v>689.22235128878617</v>
      </c>
      <c r="F73" s="3">
        <v>695.85993593200692</v>
      </c>
      <c r="G73" s="3">
        <v>878.41839984451462</v>
      </c>
      <c r="H73" s="3">
        <v>1227.9798708778389</v>
      </c>
      <c r="I73" s="3">
        <v>1096.3893500994575</v>
      </c>
    </row>
    <row r="74" spans="1:9" x14ac:dyDescent="0.3">
      <c r="A74" s="6" t="str">
        <f t="shared" si="1"/>
        <v>8_2016</v>
      </c>
      <c r="B74" s="4">
        <v>8</v>
      </c>
      <c r="C74" s="4">
        <v>2016</v>
      </c>
      <c r="D74" s="3">
        <v>1232.7625780302765</v>
      </c>
      <c r="E74" s="3">
        <v>1045.0988999698166</v>
      </c>
      <c r="F74" s="3">
        <v>1043.5625271331519</v>
      </c>
      <c r="G74" s="3">
        <v>1097.110079530202</v>
      </c>
      <c r="H74" s="3">
        <v>1220.9600547409593</v>
      </c>
      <c r="I74" s="3">
        <v>1301.7372817495516</v>
      </c>
    </row>
    <row r="75" spans="1:9" x14ac:dyDescent="0.3">
      <c r="A75" s="6" t="str">
        <f t="shared" si="1"/>
        <v>8_2017</v>
      </c>
      <c r="B75" s="4">
        <v>8</v>
      </c>
      <c r="C75" s="4">
        <v>2017</v>
      </c>
      <c r="D75" s="3">
        <v>1256.5198856236734</v>
      </c>
      <c r="E75" s="3">
        <v>1000.0502608251845</v>
      </c>
      <c r="F75" s="3">
        <v>998.02415660324914</v>
      </c>
      <c r="G75" s="3">
        <v>1065.296516324039</v>
      </c>
      <c r="H75" s="3">
        <v>1218.365441148497</v>
      </c>
      <c r="I75" s="3">
        <v>1276.812577118887</v>
      </c>
    </row>
    <row r="76" spans="1:9" x14ac:dyDescent="0.3">
      <c r="A76" s="6" t="str">
        <f t="shared" si="1"/>
        <v>8_2018</v>
      </c>
      <c r="B76" s="4">
        <v>8</v>
      </c>
      <c r="C76" s="4">
        <v>2018</v>
      </c>
      <c r="D76" s="3">
        <v>1241.5573911134152</v>
      </c>
      <c r="E76" s="3">
        <v>955.00162168055249</v>
      </c>
      <c r="F76" s="3">
        <v>952.44011823923211</v>
      </c>
      <c r="G76" s="3">
        <v>1034.4054702132562</v>
      </c>
      <c r="H76" s="3">
        <v>1218.5639408039015</v>
      </c>
      <c r="I76" s="3">
        <v>1208.6754848878768</v>
      </c>
    </row>
    <row r="77" spans="1:9" x14ac:dyDescent="0.3">
      <c r="A77" s="6" t="str">
        <f t="shared" si="1"/>
        <v>8_2019</v>
      </c>
      <c r="B77" s="4">
        <v>8</v>
      </c>
      <c r="C77" s="4">
        <v>2019</v>
      </c>
      <c r="D77" s="3">
        <v>1250.9377309967749</v>
      </c>
      <c r="E77" s="3">
        <v>909.95298253593501</v>
      </c>
      <c r="F77" s="3">
        <v>906.810412041159</v>
      </c>
      <c r="G77" s="3">
        <v>1004.4101904127808</v>
      </c>
      <c r="H77" s="3">
        <v>1221.5569191077875</v>
      </c>
      <c r="I77" s="3">
        <v>1167.4463029466403</v>
      </c>
    </row>
    <row r="78" spans="1:9" x14ac:dyDescent="0.3">
      <c r="A78" s="6" t="str">
        <f t="shared" si="1"/>
        <v>8_2020</v>
      </c>
      <c r="B78" s="4">
        <v>8</v>
      </c>
      <c r="C78" s="4">
        <v>2020</v>
      </c>
      <c r="D78" s="3">
        <v>1245.0139227667541</v>
      </c>
      <c r="E78" s="3">
        <v>864.90434339130297</v>
      </c>
      <c r="F78" s="3">
        <v>861.13503800898616</v>
      </c>
      <c r="G78" s="3">
        <v>975.28470184623086</v>
      </c>
      <c r="H78" s="3">
        <v>1227.3649815114782</v>
      </c>
      <c r="I78" s="3">
        <v>1149.2810890684391</v>
      </c>
    </row>
    <row r="79" spans="1:9" x14ac:dyDescent="0.3">
      <c r="A79" s="6" t="str">
        <f t="shared" si="1"/>
        <v>8_2021</v>
      </c>
      <c r="B79" s="4">
        <v>8</v>
      </c>
      <c r="C79" s="4">
        <v>2021</v>
      </c>
      <c r="D79" s="3">
        <v>1248.7117118285296</v>
      </c>
      <c r="E79" s="3">
        <v>819.85570424668549</v>
      </c>
      <c r="F79" s="3">
        <v>815.41399614274269</v>
      </c>
      <c r="G79" s="3">
        <v>947.003782652165</v>
      </c>
      <c r="H79" s="3">
        <v>1236.0282101359687</v>
      </c>
      <c r="I79" s="3">
        <v>1133.2556813248334</v>
      </c>
    </row>
    <row r="80" spans="1:9" x14ac:dyDescent="0.3">
      <c r="A80" s="6" t="str">
        <f t="shared" si="1"/>
        <v>8_2022</v>
      </c>
      <c r="B80" s="4">
        <v>8</v>
      </c>
      <c r="C80" s="4">
        <v>2022</v>
      </c>
      <c r="D80" s="3">
        <v>1246.3604785102507</v>
      </c>
      <c r="E80" s="3">
        <v>774.80706510205346</v>
      </c>
      <c r="F80" s="3">
        <v>769.64728644239949</v>
      </c>
      <c r="G80" s="3">
        <v>919.54294234270287</v>
      </c>
      <c r="H80" s="3">
        <v>1247.6066251504456</v>
      </c>
      <c r="I80" s="3">
        <v>1117.5144299519691</v>
      </c>
    </row>
    <row r="81" spans="1:9" x14ac:dyDescent="0.3">
      <c r="A81" s="6" t="str">
        <f t="shared" si="1"/>
        <v>8_2023</v>
      </c>
      <c r="B81" s="4">
        <v>8</v>
      </c>
      <c r="C81" s="4">
        <v>2023</v>
      </c>
      <c r="D81" s="3">
        <v>1247.8122178840003</v>
      </c>
      <c r="E81" s="3">
        <v>729.75842595742142</v>
      </c>
      <c r="F81" s="3">
        <v>723.83490890800022</v>
      </c>
      <c r="G81" s="3">
        <v>892.87840059542384</v>
      </c>
      <c r="H81" s="3">
        <v>1262.1808783239096</v>
      </c>
      <c r="I81" s="3">
        <v>1091.4229495862239</v>
      </c>
    </row>
    <row r="82" spans="1:9" x14ac:dyDescent="0.3">
      <c r="A82" s="6" t="str">
        <f t="shared" si="1"/>
        <v>8_2024</v>
      </c>
      <c r="B82" s="4">
        <v>8</v>
      </c>
      <c r="C82" s="4">
        <v>2024</v>
      </c>
      <c r="D82" s="3">
        <v>1246.8730583012502</v>
      </c>
      <c r="E82" s="3">
        <v>684.70978681280394</v>
      </c>
      <c r="F82" s="3">
        <v>677.97686353948666</v>
      </c>
      <c r="G82" s="3">
        <v>866.98706666025123</v>
      </c>
      <c r="H82" s="3">
        <v>1279.8531900279777</v>
      </c>
      <c r="I82" s="3">
        <v>1083.886846485432</v>
      </c>
    </row>
    <row r="83" spans="1:9" x14ac:dyDescent="0.3">
      <c r="A83" s="6" t="str">
        <f t="shared" si="1"/>
        <v>9_2016</v>
      </c>
      <c r="B83" s="4">
        <v>9</v>
      </c>
      <c r="C83" s="4">
        <v>2016</v>
      </c>
      <c r="D83" s="3">
        <v>1184.9345693981802</v>
      </c>
      <c r="E83" s="3">
        <v>1087.7739437443088</v>
      </c>
      <c r="F83" s="3">
        <v>1086.5409323918138</v>
      </c>
      <c r="G83" s="3">
        <v>1123.9584168315705</v>
      </c>
      <c r="H83" s="3">
        <v>1247.0339340767066</v>
      </c>
      <c r="I83" s="3">
        <v>1303.0041645466001</v>
      </c>
    </row>
    <row r="84" spans="1:9" x14ac:dyDescent="0.3">
      <c r="A84" s="6" t="str">
        <f t="shared" si="1"/>
        <v>9_2017</v>
      </c>
      <c r="B84" s="4">
        <v>9</v>
      </c>
      <c r="C84" s="4">
        <v>2017</v>
      </c>
      <c r="D84" s="3">
        <v>1147.1652666653376</v>
      </c>
      <c r="E84" s="3">
        <v>1050.9690726269473</v>
      </c>
      <c r="F84" s="3">
        <v>1049.3370990070835</v>
      </c>
      <c r="G84" s="3">
        <v>1096.4610380344591</v>
      </c>
      <c r="H84" s="3">
        <v>1249.605564670426</v>
      </c>
      <c r="I84" s="3">
        <v>1231.9815866514175</v>
      </c>
    </row>
    <row r="85" spans="1:9" x14ac:dyDescent="0.3">
      <c r="A85" s="6" t="str">
        <f t="shared" si="1"/>
        <v>9_2018</v>
      </c>
      <c r="B85" s="4">
        <v>9</v>
      </c>
      <c r="C85" s="4">
        <v>2018</v>
      </c>
      <c r="D85" s="3">
        <v>1109.3959639324953</v>
      </c>
      <c r="E85" s="3">
        <v>1014.1642015095858</v>
      </c>
      <c r="F85" s="3">
        <v>1012.09584093999</v>
      </c>
      <c r="G85" s="3">
        <v>1069.6363761540852</v>
      </c>
      <c r="H85" s="3">
        <v>1255.0199259034312</v>
      </c>
      <c r="I85" s="3">
        <v>1208.3925125823159</v>
      </c>
    </row>
    <row r="86" spans="1:9" x14ac:dyDescent="0.3">
      <c r="A86" s="6" t="str">
        <f t="shared" si="1"/>
        <v>9_2019</v>
      </c>
      <c r="B86" s="4">
        <v>9</v>
      </c>
      <c r="C86" s="4">
        <v>2019</v>
      </c>
      <c r="D86" s="3">
        <v>1071.626661199653</v>
      </c>
      <c r="E86" s="3">
        <v>977.35933039222436</v>
      </c>
      <c r="F86" s="3">
        <v>974.81715819051897</v>
      </c>
      <c r="G86" s="3">
        <v>1043.4679733290134</v>
      </c>
      <c r="H86" s="3">
        <v>1263.3139258088206</v>
      </c>
      <c r="I86" s="3">
        <v>1143.9066565086903</v>
      </c>
    </row>
    <row r="87" spans="1:9" x14ac:dyDescent="0.3">
      <c r="A87" s="6" t="str">
        <f t="shared" si="1"/>
        <v>9_2020</v>
      </c>
      <c r="B87" s="4">
        <v>9</v>
      </c>
      <c r="C87" s="4">
        <v>2020</v>
      </c>
      <c r="D87" s="3">
        <v>1033.8573584668106</v>
      </c>
      <c r="E87" s="3">
        <v>940.55445927486289</v>
      </c>
      <c r="F87" s="3">
        <v>937.50105075864121</v>
      </c>
      <c r="G87" s="3">
        <v>1017.9397743355254</v>
      </c>
      <c r="H87" s="3">
        <v>1274.5443073060483</v>
      </c>
      <c r="I87" s="3">
        <v>1104.8868068843176</v>
      </c>
    </row>
    <row r="88" spans="1:9" x14ac:dyDescent="0.3">
      <c r="A88" s="6" t="str">
        <f t="shared" si="1"/>
        <v>9_2021</v>
      </c>
      <c r="B88" s="4">
        <v>9</v>
      </c>
      <c r="C88" s="4">
        <v>2021</v>
      </c>
      <c r="D88" s="3">
        <v>996.08805573396808</v>
      </c>
      <c r="E88" s="3">
        <v>903.74958815748687</v>
      </c>
      <c r="F88" s="3">
        <v>900.14751864441496</v>
      </c>
      <c r="G88" s="3">
        <v>993.03611673717455</v>
      </c>
      <c r="H88" s="3">
        <v>1288.7882957017619</v>
      </c>
      <c r="I88" s="3">
        <v>1087.6950053362752</v>
      </c>
    </row>
    <row r="89" spans="1:9" x14ac:dyDescent="0.3">
      <c r="A89" s="6" t="str">
        <f t="shared" si="1"/>
        <v>9_2022</v>
      </c>
      <c r="B89" s="4">
        <v>9</v>
      </c>
      <c r="C89" s="4">
        <v>2022</v>
      </c>
      <c r="D89" s="3">
        <v>958.31875300112574</v>
      </c>
      <c r="E89" s="3">
        <v>866.9447170401254</v>
      </c>
      <c r="F89" s="3">
        <v>862.756561847782</v>
      </c>
      <c r="G89" s="3">
        <v>968.74172127536588</v>
      </c>
      <c r="H89" s="3">
        <v>1306.1444843734323</v>
      </c>
      <c r="I89" s="3">
        <v>1072.5283449544156</v>
      </c>
    </row>
    <row r="90" spans="1:9" x14ac:dyDescent="0.3">
      <c r="A90" s="6" t="str">
        <f t="shared" si="1"/>
        <v>9_2023</v>
      </c>
      <c r="B90" s="4">
        <v>9</v>
      </c>
      <c r="C90" s="4">
        <v>2023</v>
      </c>
      <c r="D90" s="3">
        <v>920.54945026828318</v>
      </c>
      <c r="E90" s="3">
        <v>830.13984592276393</v>
      </c>
      <c r="F90" s="3">
        <v>825.32818036878598</v>
      </c>
      <c r="G90" s="3">
        <v>945.04168249495763</v>
      </c>
      <c r="H90" s="3">
        <v>1326.7339728941981</v>
      </c>
      <c r="I90" s="3">
        <v>1057.6306139651326</v>
      </c>
    </row>
    <row r="91" spans="1:9" x14ac:dyDescent="0.3">
      <c r="A91" s="6" t="str">
        <f t="shared" si="1"/>
        <v>9_2024</v>
      </c>
      <c r="B91" s="4">
        <v>9</v>
      </c>
      <c r="C91" s="4">
        <v>2024</v>
      </c>
      <c r="D91" s="3">
        <v>882.78014753544085</v>
      </c>
      <c r="E91" s="3">
        <v>793.33497480540245</v>
      </c>
      <c r="F91" s="3">
        <v>787.86237420739781</v>
      </c>
      <c r="G91" s="3">
        <v>921.92145959927609</v>
      </c>
      <c r="H91" s="3">
        <v>1350.7017760069607</v>
      </c>
      <c r="I91" s="3">
        <v>1032.9372877235501</v>
      </c>
    </row>
    <row r="92" spans="1:9" x14ac:dyDescent="0.3">
      <c r="A92" s="6" t="str">
        <f t="shared" si="1"/>
        <v>10_2016</v>
      </c>
      <c r="B92" s="4">
        <v>10</v>
      </c>
      <c r="C92" s="4">
        <v>2016</v>
      </c>
      <c r="D92" s="3">
        <v>1303.6916735412749</v>
      </c>
      <c r="E92" s="3">
        <v>1153.2517857869557</v>
      </c>
      <c r="F92" s="3">
        <v>1001.2649268535315</v>
      </c>
      <c r="G92" s="3">
        <v>1061.5034599829189</v>
      </c>
      <c r="H92" s="3">
        <v>1102.0779238555174</v>
      </c>
      <c r="I92" s="3">
        <v>1289.5673079113526</v>
      </c>
    </row>
    <row r="93" spans="1:9" x14ac:dyDescent="0.3">
      <c r="A93" s="6" t="str">
        <f t="shared" si="1"/>
        <v>10_2017</v>
      </c>
      <c r="B93" s="4">
        <v>10</v>
      </c>
      <c r="C93" s="4">
        <v>2017</v>
      </c>
      <c r="D93" s="3">
        <v>1303.6916735412749</v>
      </c>
      <c r="E93" s="3">
        <v>1055.9916846898204</v>
      </c>
      <c r="F93" s="3">
        <v>953.09985910907562</v>
      </c>
      <c r="G93" s="3">
        <v>1028.671839021519</v>
      </c>
      <c r="H93" s="3">
        <v>1078.1597538746103</v>
      </c>
      <c r="I93" s="3">
        <v>1301.9354809142053</v>
      </c>
    </row>
    <row r="94" spans="1:9" x14ac:dyDescent="0.3">
      <c r="A94" s="6" t="str">
        <f t="shared" si="1"/>
        <v>10_2018</v>
      </c>
      <c r="B94" s="4">
        <v>10</v>
      </c>
      <c r="C94" s="4">
        <v>2018</v>
      </c>
      <c r="D94" s="3">
        <v>1303.6916735412749</v>
      </c>
      <c r="E94" s="3">
        <v>985.22187303398664</v>
      </c>
      <c r="F94" s="3">
        <v>904.88653977618378</v>
      </c>
      <c r="G94" s="3">
        <v>996.85567903183403</v>
      </c>
      <c r="H94" s="3">
        <v>1055.597073836497</v>
      </c>
      <c r="I94" s="3">
        <v>1230.9711535362462</v>
      </c>
    </row>
    <row r="95" spans="1:9" x14ac:dyDescent="0.3">
      <c r="A95" s="6" t="str">
        <f t="shared" si="1"/>
        <v>10_2019</v>
      </c>
      <c r="B95" s="4">
        <v>10</v>
      </c>
      <c r="C95" s="4">
        <v>2019</v>
      </c>
      <c r="D95" s="3">
        <v>1303.6916735412749</v>
      </c>
      <c r="E95" s="3">
        <v>927.64759070977254</v>
      </c>
      <c r="F95" s="3">
        <v>856.62496885485598</v>
      </c>
      <c r="G95" s="3">
        <v>966.02357245751716</v>
      </c>
      <c r="H95" s="3">
        <v>1034.3261085005399</v>
      </c>
      <c r="I95" s="3">
        <v>1207.4014264946118</v>
      </c>
    </row>
    <row r="96" spans="1:9" x14ac:dyDescent="0.3">
      <c r="A96" s="6" t="str">
        <f t="shared" si="1"/>
        <v>10_2020</v>
      </c>
      <c r="B96" s="4">
        <v>10</v>
      </c>
      <c r="C96" s="4">
        <v>2020</v>
      </c>
      <c r="D96" s="3">
        <v>1303.6916735412749</v>
      </c>
      <c r="E96" s="3">
        <v>876.64635828473308</v>
      </c>
      <c r="F96" s="3">
        <v>808.31514634509222</v>
      </c>
      <c r="G96" s="3">
        <v>936.14508315780915</v>
      </c>
      <c r="H96" s="3">
        <v>1014.2874341799201</v>
      </c>
      <c r="I96" s="3">
        <v>1142.9684597215571</v>
      </c>
    </row>
    <row r="97" spans="1:9" x14ac:dyDescent="0.3">
      <c r="A97" s="6" t="str">
        <f t="shared" si="1"/>
        <v>10_2021</v>
      </c>
      <c r="B97" s="4">
        <v>10</v>
      </c>
      <c r="C97" s="4">
        <v>2021</v>
      </c>
      <c r="D97" s="3">
        <v>1303.6916735412749</v>
      </c>
      <c r="E97" s="3">
        <v>828.9193397158889</v>
      </c>
      <c r="F97" s="3">
        <v>759.95707224689249</v>
      </c>
      <c r="G97" s="3">
        <v>907.19071636223612</v>
      </c>
      <c r="H97" s="3">
        <v>995.42570441270186</v>
      </c>
      <c r="I97" s="3">
        <v>1103.9806129685255</v>
      </c>
    </row>
    <row r="98" spans="1:9" x14ac:dyDescent="0.3">
      <c r="A98" s="6" t="str">
        <f t="shared" si="1"/>
        <v>10_2022</v>
      </c>
      <c r="B98" s="4">
        <v>10</v>
      </c>
      <c r="C98" s="4">
        <v>2022</v>
      </c>
      <c r="D98" s="3">
        <v>1303.6916735412749</v>
      </c>
      <c r="E98" s="3">
        <v>782.8232955866772</v>
      </c>
      <c r="F98" s="3">
        <v>711.55074656027136</v>
      </c>
      <c r="G98" s="3">
        <v>879.13188955465785</v>
      </c>
      <c r="H98" s="3">
        <v>977.68939706934964</v>
      </c>
      <c r="I98" s="3">
        <v>1086.8029116032958</v>
      </c>
    </row>
    <row r="99" spans="1:9" x14ac:dyDescent="0.3">
      <c r="A99" s="6" t="str">
        <f t="shared" si="1"/>
        <v>10_2023</v>
      </c>
      <c r="B99" s="4">
        <v>10</v>
      </c>
      <c r="C99" s="4">
        <v>2023</v>
      </c>
      <c r="D99" s="3">
        <v>1303.6916735412749</v>
      </c>
      <c r="E99" s="3">
        <v>737.53968391899002</v>
      </c>
      <c r="F99" s="3">
        <v>663.09616928521427</v>
      </c>
      <c r="G99" s="3">
        <v>851.94090425782031</v>
      </c>
      <c r="H99" s="3">
        <v>961.03058128732562</v>
      </c>
      <c r="I99" s="3">
        <v>1071.6486904462245</v>
      </c>
    </row>
    <row r="100" spans="1:9" x14ac:dyDescent="0.3">
      <c r="A100" s="6" t="str">
        <f t="shared" si="1"/>
        <v>10_2024</v>
      </c>
      <c r="B100" s="4">
        <v>10</v>
      </c>
      <c r="C100" s="4">
        <v>2024</v>
      </c>
      <c r="D100" s="3">
        <v>1303.6916735412749</v>
      </c>
      <c r="E100" s="3">
        <v>692.66076682436039</v>
      </c>
      <c r="F100" s="3">
        <v>614.59334042172122</v>
      </c>
      <c r="G100" s="3">
        <v>825.59091869059932</v>
      </c>
      <c r="H100" s="3">
        <v>945.4047027624224</v>
      </c>
      <c r="I100" s="3">
        <v>1056.7631781141847</v>
      </c>
    </row>
    <row r="101" spans="1:9" x14ac:dyDescent="0.3">
      <c r="A101" s="6" t="str">
        <f t="shared" si="1"/>
        <v>11_2016</v>
      </c>
      <c r="B101" s="4">
        <v>11</v>
      </c>
      <c r="C101" s="4">
        <v>2016</v>
      </c>
      <c r="D101" s="3">
        <v>1220.5586351680438</v>
      </c>
      <c r="E101" s="3">
        <v>1130.6340092547325</v>
      </c>
      <c r="F101" s="3">
        <v>1128.7662545158528</v>
      </c>
      <c r="G101" s="3">
        <v>1186.0470609176014</v>
      </c>
      <c r="H101" s="3">
        <v>1221.0158482211666</v>
      </c>
      <c r="I101" s="3">
        <v>1358.3566204317092</v>
      </c>
    </row>
    <row r="102" spans="1:9" x14ac:dyDescent="0.3">
      <c r="A102" s="6" t="str">
        <f t="shared" si="1"/>
        <v>11_2017</v>
      </c>
      <c r="B102" s="4">
        <v>11</v>
      </c>
      <c r="C102" s="4">
        <v>2017</v>
      </c>
      <c r="D102" s="3">
        <v>1171.3453288611854</v>
      </c>
      <c r="E102" s="3">
        <v>1082.3519088851899</v>
      </c>
      <c r="F102" s="3">
        <v>1079.9389440773521</v>
      </c>
      <c r="G102" s="3">
        <v>1151.8718331896466</v>
      </c>
      <c r="H102" s="3">
        <v>1194.612222190555</v>
      </c>
      <c r="I102" s="3">
        <v>1371.0501147142134</v>
      </c>
    </row>
    <row r="103" spans="1:9" x14ac:dyDescent="0.3">
      <c r="A103" s="6" t="str">
        <f t="shared" si="1"/>
        <v>11_2018</v>
      </c>
      <c r="B103" s="4">
        <v>11</v>
      </c>
      <c r="C103" s="4">
        <v>2018</v>
      </c>
      <c r="D103" s="3">
        <v>1122.1320225543272</v>
      </c>
      <c r="E103" s="3">
        <v>1034.0698085156619</v>
      </c>
      <c r="F103" s="3">
        <v>1031.0626626776793</v>
      </c>
      <c r="G103" s="3">
        <v>1118.6813439503603</v>
      </c>
      <c r="H103" s="3">
        <v>1169.5027961720421</v>
      </c>
      <c r="I103" s="3">
        <v>1384.1997850806513</v>
      </c>
    </row>
    <row r="104" spans="1:9" x14ac:dyDescent="0.3">
      <c r="A104" s="6" t="str">
        <f t="shared" si="1"/>
        <v>11_2019</v>
      </c>
      <c r="B104" s="4">
        <v>11</v>
      </c>
      <c r="C104" s="4">
        <v>2019</v>
      </c>
      <c r="D104" s="3">
        <v>1072.9187162474691</v>
      </c>
      <c r="E104" s="3">
        <v>985.78770814611926</v>
      </c>
      <c r="F104" s="3">
        <v>982.13741031683458</v>
      </c>
      <c r="G104" s="3">
        <v>1086.447218556593</v>
      </c>
      <c r="H104" s="3">
        <v>1145.629618716488</v>
      </c>
      <c r="I104" s="3">
        <v>1308.7514943281876</v>
      </c>
    </row>
    <row r="105" spans="1:9" x14ac:dyDescent="0.3">
      <c r="A105" s="6" t="str">
        <f t="shared" si="1"/>
        <v>11_2020</v>
      </c>
      <c r="B105" s="4">
        <v>11</v>
      </c>
      <c r="C105" s="4">
        <v>2020</v>
      </c>
      <c r="D105" s="3">
        <v>1023.7054099406107</v>
      </c>
      <c r="E105" s="3">
        <v>937.50560777659121</v>
      </c>
      <c r="F105" s="3">
        <v>933.16318699483236</v>
      </c>
      <c r="G105" s="3">
        <v>1055.1418999633759</v>
      </c>
      <c r="H105" s="3">
        <v>1122.9382103118367</v>
      </c>
      <c r="I105" s="3">
        <v>1283.692486732409</v>
      </c>
    </row>
    <row r="106" spans="1:9" x14ac:dyDescent="0.3">
      <c r="A106" s="6" t="str">
        <f t="shared" si="1"/>
        <v>11_2021</v>
      </c>
      <c r="B106" s="4">
        <v>11</v>
      </c>
      <c r="C106" s="4">
        <v>2021</v>
      </c>
      <c r="D106" s="3">
        <v>974.49210363375232</v>
      </c>
      <c r="E106" s="3">
        <v>889.2235074070486</v>
      </c>
      <c r="F106" s="3">
        <v>884.13999271167268</v>
      </c>
      <c r="G106" s="3">
        <v>1024.7386251652699</v>
      </c>
      <c r="H106" s="3">
        <v>1101.3773590065293</v>
      </c>
      <c r="I106" s="3">
        <v>1215.1882481838588</v>
      </c>
    </row>
    <row r="107" spans="1:9" x14ac:dyDescent="0.3">
      <c r="A107" s="6" t="str">
        <f t="shared" si="1"/>
        <v>11_2022</v>
      </c>
      <c r="B107" s="4">
        <v>11</v>
      </c>
      <c r="C107" s="4">
        <v>2022</v>
      </c>
      <c r="D107" s="3">
        <v>925.27879732689416</v>
      </c>
      <c r="E107" s="3">
        <v>840.94140703752055</v>
      </c>
      <c r="F107" s="3">
        <v>835.06782746734098</v>
      </c>
      <c r="G107" s="3">
        <v>995.21140231665879</v>
      </c>
      <c r="H107" s="3">
        <v>1080.8989301590113</v>
      </c>
      <c r="I107" s="3">
        <v>1173.7369090910729</v>
      </c>
    </row>
    <row r="108" spans="1:9" x14ac:dyDescent="0.3">
      <c r="A108" s="6" t="str">
        <f t="shared" si="1"/>
        <v>11_2023</v>
      </c>
      <c r="B108" s="4">
        <v>11</v>
      </c>
      <c r="C108" s="4">
        <v>2023</v>
      </c>
      <c r="D108" s="3">
        <v>876.06549102003601</v>
      </c>
      <c r="E108" s="3">
        <v>792.65930666797794</v>
      </c>
      <c r="F108" s="3">
        <v>785.94669126183726</v>
      </c>
      <c r="G108" s="3">
        <v>966.53498851119366</v>
      </c>
      <c r="H108" s="3">
        <v>1061.4576893270648</v>
      </c>
      <c r="I108" s="3">
        <v>1155.4738147315607</v>
      </c>
    </row>
    <row r="109" spans="1:9" x14ac:dyDescent="0.3">
      <c r="A109" s="6" t="str">
        <f t="shared" si="1"/>
        <v>11_2024</v>
      </c>
      <c r="B109" s="4">
        <v>11</v>
      </c>
      <c r="C109" s="4">
        <v>2024</v>
      </c>
      <c r="D109" s="3">
        <v>826.85218471317762</v>
      </c>
      <c r="E109" s="3">
        <v>744.37720629844989</v>
      </c>
      <c r="F109" s="3">
        <v>736.77658409519063</v>
      </c>
      <c r="G109" s="3">
        <v>938.6848682015841</v>
      </c>
      <c r="H109" s="3">
        <v>1043.0111373917043</v>
      </c>
      <c r="I109" s="3">
        <v>1139.3620565252704</v>
      </c>
    </row>
    <row r="110" spans="1:9" x14ac:dyDescent="0.3">
      <c r="A110" s="6" t="str">
        <f t="shared" si="1"/>
        <v>12_2016</v>
      </c>
      <c r="B110" s="4">
        <v>12</v>
      </c>
      <c r="C110" s="4">
        <v>2016</v>
      </c>
      <c r="D110" s="3">
        <v>1307.178224897651</v>
      </c>
      <c r="E110" s="3">
        <v>1188.943181351875</v>
      </c>
      <c r="F110" s="3">
        <v>1186.5343753698398</v>
      </c>
      <c r="G110" s="3">
        <v>1275.0969423699157</v>
      </c>
      <c r="H110" s="3">
        <v>1346.5611984092375</v>
      </c>
      <c r="I110" s="3">
        <v>1516.8664613542608</v>
      </c>
    </row>
    <row r="111" spans="1:9" x14ac:dyDescent="0.3">
      <c r="A111" s="6" t="str">
        <f t="shared" si="1"/>
        <v>12_2017</v>
      </c>
      <c r="B111" s="4">
        <v>12</v>
      </c>
      <c r="C111" s="4">
        <v>2017</v>
      </c>
      <c r="D111" s="3">
        <v>1245.3994132052792</v>
      </c>
      <c r="E111" s="3">
        <v>1124.2171724742657</v>
      </c>
      <c r="F111" s="3">
        <v>1121.0874323162425</v>
      </c>
      <c r="G111" s="3">
        <v>1232.0479218292398</v>
      </c>
      <c r="H111" s="3">
        <v>1319.0366991811327</v>
      </c>
      <c r="I111" s="3">
        <v>1516.769981399294</v>
      </c>
    </row>
    <row r="112" spans="1:9" x14ac:dyDescent="0.3">
      <c r="A112" s="6" t="str">
        <f t="shared" si="1"/>
        <v>12_2018</v>
      </c>
      <c r="B112" s="4">
        <v>12</v>
      </c>
      <c r="C112" s="4">
        <v>2018</v>
      </c>
      <c r="D112" s="3">
        <v>1183.6206015129073</v>
      </c>
      <c r="E112" s="3">
        <v>1059.4911635966564</v>
      </c>
      <c r="F112" s="3">
        <v>1055.575010331755</v>
      </c>
      <c r="G112" s="3">
        <v>1190.452295229019</v>
      </c>
      <c r="H112" s="3">
        <v>1293.550477410839</v>
      </c>
      <c r="I112" s="3">
        <v>1530.9438079167003</v>
      </c>
    </row>
    <row r="113" spans="1:9" x14ac:dyDescent="0.3">
      <c r="A113" s="6" t="str">
        <f t="shared" si="1"/>
        <v>12_2019</v>
      </c>
      <c r="B113" s="4">
        <v>12</v>
      </c>
      <c r="C113" s="4">
        <v>2019</v>
      </c>
      <c r="D113" s="3">
        <v>1121.8417898205355</v>
      </c>
      <c r="E113" s="3">
        <v>994.76515471904713</v>
      </c>
      <c r="F113" s="3">
        <v>989.99710941643571</v>
      </c>
      <c r="G113" s="3">
        <v>1150.2609939976328</v>
      </c>
      <c r="H113" s="3">
        <v>1270.0054973128388</v>
      </c>
      <c r="I113" s="3">
        <v>1545.6270103814336</v>
      </c>
    </row>
    <row r="114" spans="1:9" x14ac:dyDescent="0.3">
      <c r="A114" s="6" t="str">
        <f t="shared" si="1"/>
        <v>12_2020</v>
      </c>
      <c r="B114" s="4">
        <v>12</v>
      </c>
      <c r="C114" s="4">
        <v>2020</v>
      </c>
      <c r="D114" s="3">
        <v>1060.0629781281636</v>
      </c>
      <c r="E114" s="3">
        <v>930.03914584145241</v>
      </c>
      <c r="F114" s="3">
        <v>924.35372957022628</v>
      </c>
      <c r="G114" s="3">
        <v>1111.4266061857634</v>
      </c>
      <c r="H114" s="3">
        <v>1248.3131334124391</v>
      </c>
      <c r="I114" s="3">
        <v>1461.3798393219981</v>
      </c>
    </row>
    <row r="115" spans="1:9" x14ac:dyDescent="0.3">
      <c r="A115" s="6" t="str">
        <f t="shared" si="1"/>
        <v>12_2021</v>
      </c>
      <c r="B115" s="4">
        <v>12</v>
      </c>
      <c r="C115" s="4">
        <v>2021</v>
      </c>
      <c r="D115" s="3">
        <v>998.28416643579203</v>
      </c>
      <c r="E115" s="3">
        <v>865.31313696384314</v>
      </c>
      <c r="F115" s="3">
        <v>858.64487079321407</v>
      </c>
      <c r="G115" s="3">
        <v>1073.9033205364246</v>
      </c>
      <c r="H115" s="3">
        <v>1228.3926161213167</v>
      </c>
      <c r="I115" s="3">
        <v>1433.3984168345432</v>
      </c>
    </row>
    <row r="116" spans="1:9" x14ac:dyDescent="0.3">
      <c r="A116" s="6" t="str">
        <f t="shared" si="1"/>
        <v>12_2022</v>
      </c>
      <c r="B116" s="4">
        <v>12</v>
      </c>
      <c r="C116" s="4">
        <v>2022</v>
      </c>
      <c r="D116" s="3">
        <v>936.50535474342018</v>
      </c>
      <c r="E116" s="3">
        <v>800.58712808623386</v>
      </c>
      <c r="F116" s="3">
        <v>792.87053308528266</v>
      </c>
      <c r="G116" s="3">
        <v>1037.6468724435219</v>
      </c>
      <c r="H116" s="3">
        <v>1210.1705315705412</v>
      </c>
      <c r="I116" s="3">
        <v>1356.9051226096187</v>
      </c>
    </row>
    <row r="117" spans="1:9" x14ac:dyDescent="0.3">
      <c r="A117" s="6" t="str">
        <f t="shared" si="1"/>
        <v>12_2023</v>
      </c>
      <c r="B117" s="4">
        <v>12</v>
      </c>
      <c r="C117" s="4">
        <v>2023</v>
      </c>
      <c r="D117" s="3">
        <v>874.72654305104834</v>
      </c>
      <c r="E117" s="3">
        <v>735.86111920863914</v>
      </c>
      <c r="F117" s="3">
        <v>727.03071644651936</v>
      </c>
      <c r="G117" s="3">
        <v>1002.6144917346753</v>
      </c>
      <c r="H117" s="3">
        <v>1193.5803713969092</v>
      </c>
      <c r="I117" s="3">
        <v>1310.6196730604699</v>
      </c>
    </row>
    <row r="118" spans="1:9" x14ac:dyDescent="0.3">
      <c r="A118" s="6" t="str">
        <f t="shared" si="1"/>
        <v>12_2024</v>
      </c>
      <c r="B118" s="4">
        <v>12</v>
      </c>
      <c r="C118" s="4">
        <v>2024</v>
      </c>
      <c r="D118" s="3">
        <v>812.94773135867649</v>
      </c>
      <c r="E118" s="3">
        <v>671.13511033102986</v>
      </c>
      <c r="F118" s="3">
        <v>661.12542087686597</v>
      </c>
      <c r="G118" s="3">
        <v>968.76485221720691</v>
      </c>
      <c r="H118" s="3">
        <v>1178.5621286119349</v>
      </c>
      <c r="I118" s="3">
        <v>1290.2267122758681</v>
      </c>
    </row>
    <row r="119" spans="1:9" x14ac:dyDescent="0.3">
      <c r="A119" s="6" t="str">
        <f t="shared" si="1"/>
        <v>13_2016</v>
      </c>
      <c r="B119" s="4">
        <v>13</v>
      </c>
      <c r="C119" s="4">
        <v>2016</v>
      </c>
      <c r="D119" s="3">
        <v>1793.0026420925944</v>
      </c>
      <c r="E119" s="3">
        <v>1719.6857118994901</v>
      </c>
      <c r="F119" s="3">
        <v>1501.9665767425613</v>
      </c>
      <c r="G119" s="3">
        <v>1610.3653171926212</v>
      </c>
      <c r="H119" s="3">
        <v>1775.4745652743024</v>
      </c>
      <c r="I119" s="3">
        <v>1858.476036697396</v>
      </c>
    </row>
    <row r="120" spans="1:9" x14ac:dyDescent="0.3">
      <c r="A120" s="6" t="str">
        <f t="shared" si="1"/>
        <v>13_2017</v>
      </c>
      <c r="B120" s="4">
        <v>13</v>
      </c>
      <c r="C120" s="4">
        <v>2017</v>
      </c>
      <c r="D120" s="3">
        <v>1713.9736122009795</v>
      </c>
      <c r="E120" s="3">
        <v>1589.89866242379</v>
      </c>
      <c r="F120" s="3">
        <v>1420.8168339280237</v>
      </c>
      <c r="G120" s="3">
        <v>1556.6867279254266</v>
      </c>
      <c r="H120" s="3">
        <v>1759.0629452848343</v>
      </c>
      <c r="I120" s="3">
        <v>1861.7731612788966</v>
      </c>
    </row>
    <row r="121" spans="1:9" x14ac:dyDescent="0.3">
      <c r="A121" s="6" t="str">
        <f t="shared" si="1"/>
        <v>13_2018</v>
      </c>
      <c r="B121" s="4">
        <v>13</v>
      </c>
      <c r="C121" s="4">
        <v>2018</v>
      </c>
      <c r="D121" s="3">
        <v>1634.9445823093643</v>
      </c>
      <c r="E121" s="3">
        <v>1475.6619000606652</v>
      </c>
      <c r="F121" s="3">
        <v>1339.5858865860791</v>
      </c>
      <c r="G121" s="3">
        <v>1504.7974164792045</v>
      </c>
      <c r="H121" s="3">
        <v>1746.386133224803</v>
      </c>
      <c r="I121" s="3">
        <v>1861.6547436097544</v>
      </c>
    </row>
    <row r="122" spans="1:9" x14ac:dyDescent="0.3">
      <c r="A122" s="6" t="str">
        <f t="shared" si="1"/>
        <v>13_2019</v>
      </c>
      <c r="B122" s="4">
        <v>13</v>
      </c>
      <c r="C122" s="4">
        <v>2019</v>
      </c>
      <c r="D122" s="3">
        <v>1555.9155524177493</v>
      </c>
      <c r="E122" s="3">
        <v>1372.1442470320139</v>
      </c>
      <c r="F122" s="3">
        <v>1258.2737347166985</v>
      </c>
      <c r="G122" s="3">
        <v>1454.6377405428727</v>
      </c>
      <c r="H122" s="3">
        <v>1737.3652761012127</v>
      </c>
      <c r="I122" s="3">
        <v>1879.0514297881612</v>
      </c>
    </row>
    <row r="123" spans="1:9" x14ac:dyDescent="0.3">
      <c r="A123" s="6" t="str">
        <f t="shared" si="1"/>
        <v>13_2020</v>
      </c>
      <c r="B123" s="4">
        <v>13</v>
      </c>
      <c r="C123" s="4">
        <v>2020</v>
      </c>
      <c r="D123" s="3">
        <v>1476.8865225261343</v>
      </c>
      <c r="E123" s="3">
        <v>1276.0154804009464</v>
      </c>
      <c r="F123" s="3">
        <v>1176.8803783198819</v>
      </c>
      <c r="G123" s="3">
        <v>1406.1500458728929</v>
      </c>
      <c r="H123" s="3">
        <v>1731.9444923228966</v>
      </c>
      <c r="I123" s="3">
        <v>1897.0733143554107</v>
      </c>
    </row>
    <row r="124" spans="1:9" x14ac:dyDescent="0.3">
      <c r="A124" s="6" t="str">
        <f t="shared" si="1"/>
        <v>13_2021</v>
      </c>
      <c r="B124" s="4">
        <v>13</v>
      </c>
      <c r="C124" s="4">
        <v>2021</v>
      </c>
      <c r="D124" s="3">
        <v>1397.8574926345195</v>
      </c>
      <c r="E124" s="3">
        <v>1184.9800140145244</v>
      </c>
      <c r="F124" s="3">
        <v>1095.4058173956291</v>
      </c>
      <c r="G124" s="3">
        <v>1359.2786000247893</v>
      </c>
      <c r="H124" s="3">
        <v>1730.0902943445665</v>
      </c>
      <c r="I124" s="3">
        <v>1793.66993245712</v>
      </c>
    </row>
    <row r="125" spans="1:9" x14ac:dyDescent="0.3">
      <c r="A125" s="6" t="str">
        <f t="shared" si="1"/>
        <v>13_2022</v>
      </c>
      <c r="B125" s="4">
        <v>13</v>
      </c>
      <c r="C125" s="4">
        <v>2022</v>
      </c>
      <c r="D125" s="3">
        <v>1318.8284627429043</v>
      </c>
      <c r="E125" s="3">
        <v>1097.4554565779551</v>
      </c>
      <c r="F125" s="3">
        <v>1013.8500519439403</v>
      </c>
      <c r="G125" s="3">
        <v>1313.9695282934024</v>
      </c>
      <c r="H125" s="3">
        <v>1731.7912436495333</v>
      </c>
      <c r="I125" s="3">
        <v>1759.3260645367766</v>
      </c>
    </row>
    <row r="126" spans="1:9" x14ac:dyDescent="0.3">
      <c r="A126" s="6" t="str">
        <f t="shared" si="1"/>
        <v>13_2023</v>
      </c>
      <c r="B126" s="4">
        <v>13</v>
      </c>
      <c r="C126" s="4">
        <v>2023</v>
      </c>
      <c r="D126" s="3">
        <v>1239.7994328512896</v>
      </c>
      <c r="E126" s="3">
        <v>1012.3510356072638</v>
      </c>
      <c r="F126" s="3">
        <v>932.2130819648155</v>
      </c>
      <c r="G126" s="3">
        <v>1270.1707517885588</v>
      </c>
      <c r="H126" s="3">
        <v>1737.057833051319</v>
      </c>
      <c r="I126" s="3">
        <v>1665.4396441866077</v>
      </c>
    </row>
    <row r="127" spans="1:9" x14ac:dyDescent="0.3">
      <c r="A127" s="6" t="str">
        <f t="shared" si="1"/>
        <v>13_2024</v>
      </c>
      <c r="B127" s="4">
        <v>13</v>
      </c>
      <c r="C127" s="4">
        <v>2024</v>
      </c>
      <c r="D127" s="3">
        <v>1160.7704029596744</v>
      </c>
      <c r="E127" s="3">
        <v>928.9148608364369</v>
      </c>
      <c r="F127" s="3">
        <v>850.4949074582546</v>
      </c>
      <c r="G127" s="3">
        <v>1227.8319275748736</v>
      </c>
      <c r="H127" s="3">
        <v>1745.9225946714653</v>
      </c>
      <c r="I127" s="3">
        <v>1608.6297601765191</v>
      </c>
    </row>
    <row r="128" spans="1:9" x14ac:dyDescent="0.3">
      <c r="A128" s="6" t="str">
        <f t="shared" si="1"/>
        <v>14_2016</v>
      </c>
      <c r="B128" s="4">
        <v>14</v>
      </c>
      <c r="C128" s="4">
        <v>2016</v>
      </c>
      <c r="D128" s="3">
        <v>2638.8104025358834</v>
      </c>
      <c r="E128" s="3">
        <v>2359.3531528536432</v>
      </c>
      <c r="F128" s="3">
        <v>1933.8184878242027</v>
      </c>
      <c r="G128" s="3">
        <v>2085.2014636856647</v>
      </c>
      <c r="H128" s="3">
        <v>2369.9524960945178</v>
      </c>
      <c r="I128" s="3">
        <v>2334.903302458521</v>
      </c>
    </row>
    <row r="129" spans="1:9" x14ac:dyDescent="0.3">
      <c r="A129" s="6" t="str">
        <f t="shared" si="1"/>
        <v>14_2017</v>
      </c>
      <c r="B129" s="4">
        <v>14</v>
      </c>
      <c r="C129" s="4">
        <v>2017</v>
      </c>
      <c r="D129" s="3">
        <v>2789.00819908225</v>
      </c>
      <c r="E129" s="3">
        <v>2179.296367039381</v>
      </c>
      <c r="F129" s="3">
        <v>1823.7099515217124</v>
      </c>
      <c r="G129" s="3">
        <v>2013.3772466790456</v>
      </c>
      <c r="H129" s="3">
        <v>2363.3501506775228</v>
      </c>
      <c r="I129" s="3">
        <v>2384.2852204311762</v>
      </c>
    </row>
    <row r="130" spans="1:9" x14ac:dyDescent="0.3">
      <c r="A130" s="6" t="str">
        <f t="shared" si="1"/>
        <v>14_2018</v>
      </c>
      <c r="B130" s="4">
        <v>14</v>
      </c>
      <c r="C130" s="4">
        <v>2018</v>
      </c>
      <c r="D130" s="3">
        <v>2901.0359293104611</v>
      </c>
      <c r="E130" s="3">
        <v>2011.0314655920365</v>
      </c>
      <c r="F130" s="3">
        <v>1713.4912835665746</v>
      </c>
      <c r="G130" s="3">
        <v>1944.0269959718246</v>
      </c>
      <c r="H130" s="3">
        <v>2363.1118227480952</v>
      </c>
      <c r="I130" s="3">
        <v>2388.5151837206522</v>
      </c>
    </row>
    <row r="131" spans="1:9" x14ac:dyDescent="0.3">
      <c r="A131" s="6" t="str">
        <f t="shared" ref="A131:A194" si="2">+B131&amp;"_"&amp;C131</f>
        <v>14_2019</v>
      </c>
      <c r="B131" s="4">
        <v>14</v>
      </c>
      <c r="C131" s="4">
        <v>2019</v>
      </c>
      <c r="D131" s="3">
        <v>3035.3630084220622</v>
      </c>
      <c r="E131" s="3">
        <v>1852.3305045806105</v>
      </c>
      <c r="F131" s="3">
        <v>1603.1624839588476</v>
      </c>
      <c r="G131" s="3">
        <v>1877.0654964442879</v>
      </c>
      <c r="H131" s="3">
        <v>2369.2355872026083</v>
      </c>
      <c r="I131" s="3">
        <v>2388.3632627419584</v>
      </c>
    </row>
    <row r="132" spans="1:9" x14ac:dyDescent="0.3">
      <c r="A132" s="6" t="str">
        <f t="shared" si="2"/>
        <v>14_2020</v>
      </c>
      <c r="B132" s="4">
        <v>14</v>
      </c>
      <c r="C132" s="4">
        <v>2020</v>
      </c>
      <c r="D132" s="3">
        <v>3156.6625764866985</v>
      </c>
      <c r="E132" s="3">
        <v>1701.386485022784</v>
      </c>
      <c r="F132" s="3">
        <v>1492.7235526985023</v>
      </c>
      <c r="G132" s="3">
        <v>1812.4104681891499</v>
      </c>
      <c r="H132" s="3">
        <v>2381.7709501177628</v>
      </c>
      <c r="I132" s="3">
        <v>2410.6819049631172</v>
      </c>
    </row>
    <row r="133" spans="1:9" x14ac:dyDescent="0.3">
      <c r="A133" s="6" t="str">
        <f t="shared" si="2"/>
        <v>14_2021</v>
      </c>
      <c r="B133" s="4">
        <v>14</v>
      </c>
      <c r="C133" s="4">
        <v>2021</v>
      </c>
      <c r="D133" s="3">
        <v>3285.5729517083637</v>
      </c>
      <c r="E133" s="3">
        <v>1556.7338200711188</v>
      </c>
      <c r="F133" s="3">
        <v>1382.1744897855388</v>
      </c>
      <c r="G133" s="3">
        <v>1749.9824654089309</v>
      </c>
      <c r="H133" s="3">
        <v>2400.8195163890168</v>
      </c>
      <c r="I133" s="3">
        <v>2433.8026297771844</v>
      </c>
    </row>
    <row r="134" spans="1:9" x14ac:dyDescent="0.3">
      <c r="A134" s="6" t="str">
        <f t="shared" si="2"/>
        <v>14_2022</v>
      </c>
      <c r="B134" s="4">
        <v>14</v>
      </c>
      <c r="C134" s="4">
        <v>2022</v>
      </c>
      <c r="D134" s="3">
        <v>3410.0370144016679</v>
      </c>
      <c r="E134" s="3">
        <v>1417.183829029942</v>
      </c>
      <c r="F134" s="3">
        <v>1271.5152952199569</v>
      </c>
      <c r="G134" s="3">
        <v>1689.7047787957649</v>
      </c>
      <c r="H134" s="3">
        <v>2426.5363635489339</v>
      </c>
      <c r="I134" s="3">
        <v>2301.1438543426534</v>
      </c>
    </row>
    <row r="135" spans="1:9" x14ac:dyDescent="0.3">
      <c r="A135" s="6" t="str">
        <f t="shared" si="2"/>
        <v>14_2023</v>
      </c>
      <c r="B135" s="4">
        <v>14</v>
      </c>
      <c r="C135" s="4">
        <v>2023</v>
      </c>
      <c r="D135" s="3">
        <v>3537.0986590191969</v>
      </c>
      <c r="E135" s="3">
        <v>1281.7724190522583</v>
      </c>
      <c r="F135" s="3">
        <v>1160.7459690017567</v>
      </c>
      <c r="G135" s="3">
        <v>1631.5033412738301</v>
      </c>
      <c r="H135" s="3">
        <v>2459.1321478077216</v>
      </c>
      <c r="I135" s="3">
        <v>2257.0832503434558</v>
      </c>
    </row>
    <row r="136" spans="1:9" x14ac:dyDescent="0.3">
      <c r="A136" s="6" t="str">
        <f t="shared" si="2"/>
        <v>14_2024</v>
      </c>
      <c r="B136" s="4">
        <v>14</v>
      </c>
      <c r="C136" s="4">
        <v>2024</v>
      </c>
      <c r="D136" s="3">
        <v>3662.642769318114</v>
      </c>
      <c r="E136" s="3">
        <v>1149.7176517916209</v>
      </c>
      <c r="F136" s="3">
        <v>1049.8665111309383</v>
      </c>
      <c r="G136" s="3">
        <v>1575.3066369882147</v>
      </c>
      <c r="H136" s="3">
        <v>2498.8759823795881</v>
      </c>
      <c r="I136" s="3">
        <v>2136.6340220403104</v>
      </c>
    </row>
    <row r="137" spans="1:9" x14ac:dyDescent="0.3">
      <c r="A137" s="6" t="str">
        <f t="shared" si="2"/>
        <v>15_2016</v>
      </c>
      <c r="B137" s="4">
        <v>15</v>
      </c>
      <c r="C137" s="4">
        <v>2016</v>
      </c>
      <c r="D137" s="3">
        <v>3202.9457868060917</v>
      </c>
      <c r="E137" s="3">
        <v>3109.5512887930186</v>
      </c>
      <c r="F137" s="3">
        <v>2619.2490807687282</v>
      </c>
      <c r="G137" s="3">
        <v>2833.6678367359505</v>
      </c>
      <c r="H137" s="3">
        <v>3065.6635686640129</v>
      </c>
      <c r="I137" s="3">
        <v>3176.9071012362215</v>
      </c>
    </row>
    <row r="138" spans="1:9" x14ac:dyDescent="0.3">
      <c r="A138" s="6" t="str">
        <f t="shared" si="2"/>
        <v>15_2017</v>
      </c>
      <c r="B138" s="4">
        <v>15</v>
      </c>
      <c r="C138" s="4">
        <v>2017</v>
      </c>
      <c r="D138" s="3">
        <v>3039.4061663372381</v>
      </c>
      <c r="E138" s="3">
        <v>2873.0520045834414</v>
      </c>
      <c r="F138" s="3">
        <v>2465.8908424889669</v>
      </c>
      <c r="G138" s="3">
        <v>2734.3977119816032</v>
      </c>
      <c r="H138" s="3">
        <v>3017.2086389257861</v>
      </c>
      <c r="I138" s="3">
        <v>3122.4655324529081</v>
      </c>
    </row>
    <row r="139" spans="1:9" x14ac:dyDescent="0.3">
      <c r="A139" s="6" t="str">
        <f t="shared" si="2"/>
        <v>15_2018</v>
      </c>
      <c r="B139" s="4">
        <v>15</v>
      </c>
      <c r="C139" s="4">
        <v>2018</v>
      </c>
      <c r="D139" s="3">
        <v>2875.8665458683845</v>
      </c>
      <c r="E139" s="3">
        <v>2652.7355155824034</v>
      </c>
      <c r="F139" s="3">
        <v>2312.3792502489523</v>
      </c>
      <c r="G139" s="3">
        <v>2638.6052558308561</v>
      </c>
      <c r="H139" s="3">
        <v>2974.400758227107</v>
      </c>
      <c r="I139" s="3">
        <v>3188.5039575275891</v>
      </c>
    </row>
    <row r="140" spans="1:9" x14ac:dyDescent="0.3">
      <c r="A140" s="6" t="str">
        <f t="shared" si="2"/>
        <v>15_2019</v>
      </c>
      <c r="B140" s="4">
        <v>15</v>
      </c>
      <c r="C140" s="4">
        <v>2019</v>
      </c>
      <c r="D140" s="3">
        <v>2712.3269253995313</v>
      </c>
      <c r="E140" s="3">
        <v>2445.2345384307291</v>
      </c>
      <c r="F140" s="3">
        <v>2158.7143040485098</v>
      </c>
      <c r="G140" s="3">
        <v>2546.168637280136</v>
      </c>
      <c r="H140" s="3">
        <v>2937.0200731084533</v>
      </c>
      <c r="I140" s="3">
        <v>3194.1606862499407</v>
      </c>
    </row>
    <row r="141" spans="1:9" x14ac:dyDescent="0.3">
      <c r="A141" s="6" t="str">
        <f t="shared" si="2"/>
        <v>15_2020</v>
      </c>
      <c r="B141" s="4">
        <v>15</v>
      </c>
      <c r="C141" s="4">
        <v>2020</v>
      </c>
      <c r="D141" s="3">
        <v>2548.7873049306781</v>
      </c>
      <c r="E141" s="3">
        <v>2247.8824472933529</v>
      </c>
      <c r="F141" s="3">
        <v>2004.896003887814</v>
      </c>
      <c r="G141" s="3">
        <v>2456.9702933558337</v>
      </c>
      <c r="H141" s="3">
        <v>2904.8762597196264</v>
      </c>
      <c r="I141" s="3">
        <v>3193.9575223676807</v>
      </c>
    </row>
    <row r="142" spans="1:9" x14ac:dyDescent="0.3">
      <c r="A142" s="6" t="str">
        <f t="shared" si="2"/>
        <v>15_2021</v>
      </c>
      <c r="B142" s="4">
        <v>15</v>
      </c>
      <c r="C142" s="4">
        <v>2021</v>
      </c>
      <c r="D142" s="3">
        <v>2385.2476844618241</v>
      </c>
      <c r="E142" s="3">
        <v>2058.5674824556918</v>
      </c>
      <c r="F142" s="3">
        <v>1850.9243497668649</v>
      </c>
      <c r="G142" s="3">
        <v>2370.8967795949507</v>
      </c>
      <c r="H142" s="3">
        <v>2877.8069085017787</v>
      </c>
      <c r="I142" s="3">
        <v>3223.8042363593649</v>
      </c>
    </row>
    <row r="143" spans="1:9" x14ac:dyDescent="0.3">
      <c r="A143" s="6" t="str">
        <f t="shared" si="2"/>
        <v>15_2022</v>
      </c>
      <c r="B143" s="4">
        <v>15</v>
      </c>
      <c r="C143" s="4">
        <v>2022</v>
      </c>
      <c r="D143" s="3">
        <v>2221.7080639929709</v>
      </c>
      <c r="E143" s="3">
        <v>1875.6172949017509</v>
      </c>
      <c r="F143" s="3">
        <v>1696.7993416855461</v>
      </c>
      <c r="G143" s="3">
        <v>2287.838625763774</v>
      </c>
      <c r="H143" s="3">
        <v>2855.6761560813825</v>
      </c>
      <c r="I143" s="3">
        <v>3254.7235751779085</v>
      </c>
    </row>
    <row r="144" spans="1:9" x14ac:dyDescent="0.3">
      <c r="A144" s="6" t="str">
        <f t="shared" si="2"/>
        <v>15_2023</v>
      </c>
      <c r="B144" s="4">
        <v>15</v>
      </c>
      <c r="C144" s="4">
        <v>2023</v>
      </c>
      <c r="D144" s="3">
        <v>2058.1684435241177</v>
      </c>
      <c r="E144" s="3">
        <v>1697.7075146228549</v>
      </c>
      <c r="F144" s="3">
        <v>1542.5209796438576</v>
      </c>
      <c r="G144" s="3">
        <v>2207.6901966313767</v>
      </c>
      <c r="H144" s="3">
        <v>2838.3735482594034</v>
      </c>
      <c r="I144" s="3">
        <v>3077.3190319424011</v>
      </c>
    </row>
    <row r="145" spans="1:9" x14ac:dyDescent="0.3">
      <c r="A145" s="6" t="str">
        <f t="shared" si="2"/>
        <v>15_2024</v>
      </c>
      <c r="B145" s="4">
        <v>15</v>
      </c>
      <c r="C145" s="4">
        <v>2024</v>
      </c>
      <c r="D145" s="3">
        <v>1894.6288230552645</v>
      </c>
      <c r="E145" s="3">
        <v>1523.7893438480887</v>
      </c>
      <c r="F145" s="3">
        <v>1388.089263641974</v>
      </c>
      <c r="G145" s="3">
        <v>2130.3495576202104</v>
      </c>
      <c r="H145" s="3">
        <v>2825.8131207563847</v>
      </c>
      <c r="I145" s="3">
        <v>3018.3967985541103</v>
      </c>
    </row>
    <row r="146" spans="1:9" x14ac:dyDescent="0.3">
      <c r="A146" s="6" t="str">
        <f t="shared" si="2"/>
        <v>16_2016</v>
      </c>
      <c r="B146" s="4">
        <v>16</v>
      </c>
      <c r="C146" s="4">
        <v>2016</v>
      </c>
      <c r="D146" s="3">
        <v>4348.753324982782</v>
      </c>
      <c r="E146" s="3">
        <v>4168.7615228174982</v>
      </c>
      <c r="F146" s="3">
        <v>3621.927870633197</v>
      </c>
      <c r="G146" s="3">
        <v>4031.33004449392</v>
      </c>
      <c r="H146" s="3">
        <v>4224.9194400367523</v>
      </c>
      <c r="I146" s="3">
        <v>4846.2881587303727</v>
      </c>
    </row>
    <row r="147" spans="1:9" x14ac:dyDescent="0.3">
      <c r="A147" s="6" t="str">
        <f t="shared" si="2"/>
        <v>16_2017</v>
      </c>
      <c r="B147" s="4">
        <v>16</v>
      </c>
      <c r="C147" s="4">
        <v>2017</v>
      </c>
      <c r="D147" s="3">
        <v>4068.6238369649109</v>
      </c>
      <c r="E147" s="3">
        <v>3580.9409147083938</v>
      </c>
      <c r="F147" s="3">
        <v>3360.0771802989766</v>
      </c>
      <c r="G147" s="3">
        <v>3871.5499865170168</v>
      </c>
      <c r="H147" s="3">
        <v>4104.7704565695894</v>
      </c>
      <c r="I147" s="3">
        <v>4691.7042019329265</v>
      </c>
    </row>
    <row r="148" spans="1:9" x14ac:dyDescent="0.3">
      <c r="A148" s="6" t="str">
        <f t="shared" si="2"/>
        <v>16_2018</v>
      </c>
      <c r="B148" s="4">
        <v>16</v>
      </c>
      <c r="C148" s="4">
        <v>2018</v>
      </c>
      <c r="D148" s="3">
        <v>3788.4943489470406</v>
      </c>
      <c r="E148" s="3">
        <v>3063.5276399061395</v>
      </c>
      <c r="F148" s="3">
        <v>3097.9650647970848</v>
      </c>
      <c r="G148" s="3">
        <v>3718.1027434288303</v>
      </c>
      <c r="H148" s="3">
        <v>3991.8652443140945</v>
      </c>
      <c r="I148" s="3">
        <v>4611.3040741101404</v>
      </c>
    </row>
    <row r="149" spans="1:9" x14ac:dyDescent="0.3">
      <c r="A149" s="6" t="str">
        <f t="shared" si="2"/>
        <v>16_2019</v>
      </c>
      <c r="B149" s="4">
        <v>16</v>
      </c>
      <c r="C149" s="4">
        <v>2019</v>
      </c>
      <c r="D149" s="3">
        <v>3508.3648609291704</v>
      </c>
      <c r="E149" s="3">
        <v>2689.1502461485779</v>
      </c>
      <c r="F149" s="3">
        <v>2835.5915241275216</v>
      </c>
      <c r="G149" s="3">
        <v>3570.7373167948717</v>
      </c>
      <c r="H149" s="3">
        <v>3885.7908477700389</v>
      </c>
      <c r="I149" s="3">
        <v>4708.8306137723648</v>
      </c>
    </row>
    <row r="150" spans="1:9" x14ac:dyDescent="0.3">
      <c r="A150" s="6" t="str">
        <f t="shared" si="2"/>
        <v>16_2020</v>
      </c>
      <c r="B150" s="4">
        <v>16</v>
      </c>
      <c r="C150" s="4">
        <v>2020</v>
      </c>
      <c r="D150" s="3">
        <v>3228.2353729112992</v>
      </c>
      <c r="E150" s="3">
        <v>2435.2459428279499</v>
      </c>
      <c r="F150" s="3">
        <v>2572.9565582902869</v>
      </c>
      <c r="G150" s="3">
        <v>3429.2126563972388</v>
      </c>
      <c r="H150" s="3">
        <v>3786.1648792568299</v>
      </c>
      <c r="I150" s="3">
        <v>4717.184555851918</v>
      </c>
    </row>
    <row r="151" spans="1:9" x14ac:dyDescent="0.3">
      <c r="A151" s="6" t="str">
        <f t="shared" si="2"/>
        <v>16_2021</v>
      </c>
      <c r="B151" s="4">
        <v>16</v>
      </c>
      <c r="C151" s="4">
        <v>2021</v>
      </c>
      <c r="D151" s="3">
        <v>2948.1058848934281</v>
      </c>
      <c r="E151" s="3">
        <v>2239.6251071445004</v>
      </c>
      <c r="F151" s="3">
        <v>2310.0601672856137</v>
      </c>
      <c r="G151" s="3">
        <v>3293.2972659412667</v>
      </c>
      <c r="H151" s="3">
        <v>3692.6332578766946</v>
      </c>
      <c r="I151" s="3">
        <v>4716.8845203741039</v>
      </c>
    </row>
    <row r="152" spans="1:9" x14ac:dyDescent="0.3">
      <c r="A152" s="6" t="str">
        <f t="shared" si="2"/>
        <v>16_2022</v>
      </c>
      <c r="B152" s="4">
        <v>16</v>
      </c>
      <c r="C152" s="4">
        <v>2022</v>
      </c>
      <c r="D152" s="3">
        <v>2667.9763968755578</v>
      </c>
      <c r="E152" s="3">
        <v>2045.756720119763</v>
      </c>
      <c r="F152" s="3">
        <v>2046.9023511132691</v>
      </c>
      <c r="G152" s="3">
        <v>3162.768824389786</v>
      </c>
      <c r="H152" s="3">
        <v>3604.868141598175</v>
      </c>
      <c r="I152" s="3">
        <v>4760.9625966244948</v>
      </c>
    </row>
    <row r="153" spans="1:9" x14ac:dyDescent="0.3">
      <c r="A153" s="6" t="str">
        <f t="shared" si="2"/>
        <v>16_2023</v>
      </c>
      <c r="B153" s="4">
        <v>16</v>
      </c>
      <c r="C153" s="4">
        <v>2023</v>
      </c>
      <c r="D153" s="3">
        <v>2387.8469088576876</v>
      </c>
      <c r="E153" s="3">
        <v>1823.7497237265088</v>
      </c>
      <c r="F153" s="3">
        <v>1783.4831097732531</v>
      </c>
      <c r="G153" s="3">
        <v>3037.4138223058567</v>
      </c>
      <c r="H153" s="3">
        <v>3522.5660357829488</v>
      </c>
      <c r="I153" s="3">
        <v>4806.6247413562342</v>
      </c>
    </row>
    <row r="154" spans="1:9" x14ac:dyDescent="0.3">
      <c r="A154" s="6" t="str">
        <f t="shared" si="2"/>
        <v>16_2024</v>
      </c>
      <c r="B154" s="4">
        <v>16</v>
      </c>
      <c r="C154" s="4">
        <v>2024</v>
      </c>
      <c r="D154" s="3">
        <v>2107.7174208398155</v>
      </c>
      <c r="E154" s="3">
        <v>1569.9954258413184</v>
      </c>
      <c r="F154" s="3">
        <v>1519.8024432656821</v>
      </c>
      <c r="G154" s="3">
        <v>2917.0272126084601</v>
      </c>
      <c r="H154" s="3">
        <v>3445.4460629968912</v>
      </c>
      <c r="I154" s="3">
        <v>4544.6310429518562</v>
      </c>
    </row>
    <row r="155" spans="1:9" x14ac:dyDescent="0.3">
      <c r="A155" s="6" t="str">
        <f t="shared" si="2"/>
        <v>17_2016</v>
      </c>
      <c r="B155" s="4">
        <v>17</v>
      </c>
      <c r="C155" s="4">
        <v>2016</v>
      </c>
      <c r="D155" s="3">
        <v>6295.7810425337266</v>
      </c>
      <c r="E155" s="3">
        <v>6049.4380053694531</v>
      </c>
      <c r="F155" s="3">
        <v>5228.9920154473512</v>
      </c>
      <c r="G155" s="3">
        <v>5624.9401797498649</v>
      </c>
      <c r="H155" s="3">
        <v>5613.6055120366273</v>
      </c>
      <c r="I155" s="3">
        <v>6146.1896558505541</v>
      </c>
    </row>
    <row r="156" spans="1:9" x14ac:dyDescent="0.3">
      <c r="A156" s="6" t="str">
        <f t="shared" si="2"/>
        <v>17_2017</v>
      </c>
      <c r="B156" s="4">
        <v>17</v>
      </c>
      <c r="C156" s="4">
        <v>2017</v>
      </c>
      <c r="D156" s="3">
        <v>6011.9069534787213</v>
      </c>
      <c r="E156" s="3">
        <v>5590.0889258377947</v>
      </c>
      <c r="F156" s="3">
        <v>4938.1846647760831</v>
      </c>
      <c r="G156" s="3">
        <v>5434.1037695455525</v>
      </c>
      <c r="H156" s="3">
        <v>5420.4204147477603</v>
      </c>
      <c r="I156" s="3">
        <v>6158.6691913385448</v>
      </c>
    </row>
    <row r="157" spans="1:9" x14ac:dyDescent="0.3">
      <c r="A157" s="6" t="str">
        <f t="shared" si="2"/>
        <v>17_2018</v>
      </c>
      <c r="B157" s="4">
        <v>17</v>
      </c>
      <c r="C157" s="4">
        <v>2018</v>
      </c>
      <c r="D157" s="3">
        <v>5728.0328644237161</v>
      </c>
      <c r="E157" s="3">
        <v>5181.0569844734637</v>
      </c>
      <c r="F157" s="3">
        <v>4647.0863858979428</v>
      </c>
      <c r="G157" s="3">
        <v>5249.7418344993539</v>
      </c>
      <c r="H157" s="3">
        <v>5233.6637313855708</v>
      </c>
      <c r="I157" s="3">
        <v>5962.2237013012618</v>
      </c>
    </row>
    <row r="158" spans="1:9" x14ac:dyDescent="0.3">
      <c r="A158" s="6" t="str">
        <f t="shared" si="2"/>
        <v>17_2019</v>
      </c>
      <c r="B158" s="4">
        <v>17</v>
      </c>
      <c r="C158" s="4">
        <v>2019</v>
      </c>
      <c r="D158" s="3">
        <v>5444.1587753687099</v>
      </c>
      <c r="E158" s="3">
        <v>4807.750796981356</v>
      </c>
      <c r="F158" s="3">
        <v>4355.6971788128139</v>
      </c>
      <c r="G158" s="3">
        <v>5071.6347161691083</v>
      </c>
      <c r="H158" s="3">
        <v>5053.1293916578506</v>
      </c>
      <c r="I158" s="3">
        <v>5860.0511160186752</v>
      </c>
    </row>
    <row r="159" spans="1:9" x14ac:dyDescent="0.3">
      <c r="A159" s="6" t="str">
        <f t="shared" si="2"/>
        <v>17_2020</v>
      </c>
      <c r="B159" s="4">
        <v>17</v>
      </c>
      <c r="C159" s="4">
        <v>2020</v>
      </c>
      <c r="D159" s="3">
        <v>5160.2846863137047</v>
      </c>
      <c r="E159" s="3">
        <v>4459.8103106442504</v>
      </c>
      <c r="F159" s="3">
        <v>4064.0170435208129</v>
      </c>
      <c r="G159" s="3">
        <v>4899.5702084281693</v>
      </c>
      <c r="H159" s="3">
        <v>4878.6176590227469</v>
      </c>
      <c r="I159" s="3">
        <v>5983.9879673744099</v>
      </c>
    </row>
    <row r="160" spans="1:9" x14ac:dyDescent="0.3">
      <c r="A160" s="6" t="str">
        <f t="shared" si="2"/>
        <v>17_2021</v>
      </c>
      <c r="B160" s="4">
        <v>17</v>
      </c>
      <c r="C160" s="4">
        <v>2021</v>
      </c>
      <c r="D160" s="3">
        <v>4876.4105972586985</v>
      </c>
      <c r="E160" s="3">
        <v>4129.8797674250463</v>
      </c>
      <c r="F160" s="3">
        <v>3772.0459800215904</v>
      </c>
      <c r="G160" s="3">
        <v>4733.343304631655</v>
      </c>
      <c r="H160" s="3">
        <v>4709.9349451807593</v>
      </c>
      <c r="I160" s="3">
        <v>5994.6041676552086</v>
      </c>
    </row>
    <row r="161" spans="1:9" x14ac:dyDescent="0.3">
      <c r="A161" s="6" t="str">
        <f t="shared" si="2"/>
        <v>17_2022</v>
      </c>
      <c r="B161" s="4">
        <v>17</v>
      </c>
      <c r="C161" s="4">
        <v>2022</v>
      </c>
      <c r="D161" s="3">
        <v>4592.5365082036933</v>
      </c>
      <c r="E161" s="3">
        <v>3812.7364934847428</v>
      </c>
      <c r="F161" s="3">
        <v>3479.7839883157285</v>
      </c>
      <c r="G161" s="3">
        <v>4572.7559533612466</v>
      </c>
      <c r="H161" s="3">
        <v>4546.8936297006585</v>
      </c>
      <c r="I161" s="3">
        <v>5994.2228821862054</v>
      </c>
    </row>
    <row r="162" spans="1:9" x14ac:dyDescent="0.3">
      <c r="A162" s="6" t="str">
        <f t="shared" si="2"/>
        <v>17_2023</v>
      </c>
      <c r="B162" s="4">
        <v>17</v>
      </c>
      <c r="C162" s="4">
        <v>2023</v>
      </c>
      <c r="D162" s="3">
        <v>4308.6624191486881</v>
      </c>
      <c r="E162" s="3">
        <v>3504.6723295968459</v>
      </c>
      <c r="F162" s="3">
        <v>3187.2310684027616</v>
      </c>
      <c r="G162" s="3">
        <v>4417.6168224560952</v>
      </c>
      <c r="H162" s="3">
        <v>4389.3118846473053</v>
      </c>
      <c r="I162" s="3">
        <v>6050.2373578685383</v>
      </c>
    </row>
    <row r="163" spans="1:9" x14ac:dyDescent="0.3">
      <c r="A163" s="6" t="str">
        <f t="shared" si="2"/>
        <v>17_2024</v>
      </c>
      <c r="B163" s="4">
        <v>17</v>
      </c>
      <c r="C163" s="4">
        <v>2024</v>
      </c>
      <c r="D163" s="3">
        <v>4024.788330093681</v>
      </c>
      <c r="E163" s="3">
        <v>3203.0544395419461</v>
      </c>
      <c r="F163" s="3">
        <v>2894.3872202829225</v>
      </c>
      <c r="G163" s="3">
        <v>4267.7410710497588</v>
      </c>
      <c r="H163" s="3">
        <v>4237.0135040812129</v>
      </c>
      <c r="I163" s="3">
        <v>6108.2648698032508</v>
      </c>
    </row>
    <row r="164" spans="1:9" x14ac:dyDescent="0.3">
      <c r="A164" s="6" t="str">
        <f t="shared" si="2"/>
        <v>18_2016</v>
      </c>
      <c r="B164" s="4">
        <v>18</v>
      </c>
      <c r="C164" s="4">
        <v>2016</v>
      </c>
      <c r="D164" s="3">
        <v>8203.1226547539118</v>
      </c>
      <c r="E164" s="3">
        <v>8054.6461775769349</v>
      </c>
      <c r="F164" s="3">
        <v>7693.0967807237757</v>
      </c>
      <c r="G164" s="3">
        <v>8057.0950903861885</v>
      </c>
      <c r="H164" s="3">
        <v>7695.3998244402273</v>
      </c>
      <c r="I164" s="3">
        <v>8338.3699229362464</v>
      </c>
    </row>
    <row r="165" spans="1:9" x14ac:dyDescent="0.3">
      <c r="A165" s="6" t="str">
        <f t="shared" si="2"/>
        <v>18_2017</v>
      </c>
      <c r="B165" s="4">
        <v>18</v>
      </c>
      <c r="C165" s="4">
        <v>2017</v>
      </c>
      <c r="D165" s="3">
        <v>7873.7843779350978</v>
      </c>
      <c r="E165" s="3">
        <v>7629.9594254507883</v>
      </c>
      <c r="F165" s="3">
        <v>7374.9872164690169</v>
      </c>
      <c r="G165" s="3">
        <v>7832.0639013004184</v>
      </c>
      <c r="H165" s="3">
        <v>7394.0389125802512</v>
      </c>
      <c r="I165" s="3">
        <v>8022.3857695927918</v>
      </c>
    </row>
    <row r="166" spans="1:9" x14ac:dyDescent="0.3">
      <c r="A166" s="6" t="str">
        <f t="shared" si="2"/>
        <v>18_2018</v>
      </c>
      <c r="B166" s="4">
        <v>18</v>
      </c>
      <c r="C166" s="4">
        <v>2018</v>
      </c>
      <c r="D166" s="3">
        <v>7544.4461011162839</v>
      </c>
      <c r="E166" s="3">
        <v>7240.4741480111898</v>
      </c>
      <c r="F166" s="3">
        <v>7056.5584399341606</v>
      </c>
      <c r="G166" s="3">
        <v>7613.3177362206598</v>
      </c>
      <c r="H166" s="3">
        <v>7097.5545405310131</v>
      </c>
      <c r="I166" s="3">
        <v>8038.674828915041</v>
      </c>
    </row>
    <row r="167" spans="1:9" x14ac:dyDescent="0.3">
      <c r="A167" s="6" t="str">
        <f t="shared" si="2"/>
        <v>18_2019</v>
      </c>
      <c r="B167" s="4">
        <v>18</v>
      </c>
      <c r="C167" s="4">
        <v>2019</v>
      </c>
      <c r="D167" s="3">
        <v>7215.1078242974691</v>
      </c>
      <c r="E167" s="3">
        <v>6874.3126127887772</v>
      </c>
      <c r="F167" s="3">
        <v>6737.8104511192068</v>
      </c>
      <c r="G167" s="3">
        <v>7400.6810571384231</v>
      </c>
      <c r="H167" s="3">
        <v>6806.3175794482231</v>
      </c>
      <c r="I167" s="3">
        <v>7782.2620606764922</v>
      </c>
    </row>
    <row r="168" spans="1:9" x14ac:dyDescent="0.3">
      <c r="A168" s="6" t="str">
        <f t="shared" si="2"/>
        <v>18_2020</v>
      </c>
      <c r="B168" s="4">
        <v>18</v>
      </c>
      <c r="C168" s="4">
        <v>2020</v>
      </c>
      <c r="D168" s="3">
        <v>6885.7695474786542</v>
      </c>
      <c r="E168" s="3">
        <v>6523.6048889718923</v>
      </c>
      <c r="F168" s="3">
        <v>6418.7432500242721</v>
      </c>
      <c r="G168" s="3">
        <v>7193.9832287462605</v>
      </c>
      <c r="H168" s="3">
        <v>6520.6688291797427</v>
      </c>
      <c r="I168" s="3">
        <v>7648.9001014611194</v>
      </c>
    </row>
    <row r="169" spans="1:9" x14ac:dyDescent="0.3">
      <c r="A169" s="6" t="str">
        <f t="shared" si="2"/>
        <v>18_2021</v>
      </c>
      <c r="B169" s="4">
        <v>18</v>
      </c>
      <c r="C169" s="4">
        <v>2021</v>
      </c>
      <c r="D169" s="3">
        <v>6556.4312706598394</v>
      </c>
      <c r="E169" s="3">
        <v>6183.1365291790689</v>
      </c>
      <c r="F169" s="3">
        <v>6099.3568366491236</v>
      </c>
      <c r="G169" s="3">
        <v>6993.0583815070231</v>
      </c>
      <c r="H169" s="3">
        <v>6240.9189507795254</v>
      </c>
      <c r="I169" s="3">
        <v>7810.6701229406699</v>
      </c>
    </row>
    <row r="170" spans="1:9" x14ac:dyDescent="0.3">
      <c r="A170" s="6" t="str">
        <f t="shared" si="2"/>
        <v>18_2022</v>
      </c>
      <c r="B170" s="4">
        <v>18</v>
      </c>
      <c r="C170" s="4">
        <v>2022</v>
      </c>
      <c r="D170" s="3">
        <v>6227.0929938410245</v>
      </c>
      <c r="E170" s="3">
        <v>5849.4525524009605</v>
      </c>
      <c r="F170" s="3">
        <v>5779.6512109938776</v>
      </c>
      <c r="G170" s="3">
        <v>6797.7452785483101</v>
      </c>
      <c r="H170" s="3">
        <v>5967.3485455962455</v>
      </c>
      <c r="I170" s="3">
        <v>7824.5270422400554</v>
      </c>
    </row>
    <row r="171" spans="1:9" x14ac:dyDescent="0.3">
      <c r="A171" s="6" t="str">
        <f t="shared" si="2"/>
        <v>18_2023</v>
      </c>
      <c r="B171" s="4">
        <v>18</v>
      </c>
      <c r="C171" s="4">
        <v>2023</v>
      </c>
      <c r="D171" s="3">
        <v>5897.7547170222097</v>
      </c>
      <c r="E171" s="3">
        <v>5520.2637623146711</v>
      </c>
      <c r="F171" s="3">
        <v>5459.6263730585342</v>
      </c>
      <c r="G171" s="3">
        <v>6607.8871862739888</v>
      </c>
      <c r="H171" s="3">
        <v>5700.2083742934319</v>
      </c>
      <c r="I171" s="3">
        <v>7824.0293649323385</v>
      </c>
    </row>
    <row r="172" spans="1:9" x14ac:dyDescent="0.3">
      <c r="A172" s="6" t="str">
        <f t="shared" si="2"/>
        <v>18_2024</v>
      </c>
      <c r="B172" s="4">
        <v>18</v>
      </c>
      <c r="C172" s="4">
        <v>2024</v>
      </c>
      <c r="D172" s="3">
        <v>5568.4164402033948</v>
      </c>
      <c r="E172" s="3">
        <v>5194.0533865290327</v>
      </c>
      <c r="F172" s="3">
        <v>5139.2823228430934</v>
      </c>
      <c r="G172" s="3">
        <v>6423.3317485894886</v>
      </c>
      <c r="H172" s="3">
        <v>5439.7197086112446</v>
      </c>
      <c r="I172" s="3">
        <v>7897.1429129624339</v>
      </c>
    </row>
    <row r="173" spans="1:9" x14ac:dyDescent="0.3">
      <c r="A173" s="6" t="str">
        <f t="shared" si="2"/>
        <v>19_2016</v>
      </c>
      <c r="B173" s="4">
        <v>19</v>
      </c>
      <c r="C173" s="4">
        <v>2016</v>
      </c>
      <c r="D173" s="3">
        <v>10471.628312083774</v>
      </c>
      <c r="E173" s="3">
        <v>10103.176689686137</v>
      </c>
      <c r="F173" s="3">
        <v>9311.5405300806742</v>
      </c>
      <c r="G173" s="3">
        <v>9583.042941761636</v>
      </c>
      <c r="H173" s="3">
        <v>8870.8411506910725</v>
      </c>
      <c r="I173" s="3">
        <v>9089.2212624228578</v>
      </c>
    </row>
    <row r="174" spans="1:9" x14ac:dyDescent="0.3">
      <c r="A174" s="6" t="str">
        <f t="shared" si="2"/>
        <v>19_2017</v>
      </c>
      <c r="B174" s="4">
        <v>19</v>
      </c>
      <c r="C174" s="4">
        <v>2017</v>
      </c>
      <c r="D174" s="3">
        <v>10471.628312083774</v>
      </c>
      <c r="E174" s="3">
        <v>9565.1906560269672</v>
      </c>
      <c r="F174" s="3">
        <v>9024.8384974974906</v>
      </c>
      <c r="G174" s="3">
        <v>9366.4817114988455</v>
      </c>
      <c r="H174" s="3">
        <v>8500.6787843306338</v>
      </c>
      <c r="I174" s="3">
        <v>9144.3490004921587</v>
      </c>
    </row>
    <row r="175" spans="1:9" x14ac:dyDescent="0.3">
      <c r="A175" s="6" t="str">
        <f t="shared" si="2"/>
        <v>19_2018</v>
      </c>
      <c r="B175" s="4">
        <v>19</v>
      </c>
      <c r="C175" s="4">
        <v>2018</v>
      </c>
      <c r="D175" s="3">
        <v>10471.628312083774</v>
      </c>
      <c r="E175" s="3">
        <v>9152.4024874722018</v>
      </c>
      <c r="F175" s="3">
        <v>8737.8475994187174</v>
      </c>
      <c r="G175" s="3">
        <v>9154.8144138562639</v>
      </c>
      <c r="H175" s="3">
        <v>8132.3730401574048</v>
      </c>
      <c r="I175" s="3">
        <v>8797.8221129227295</v>
      </c>
    </row>
    <row r="176" spans="1:9" x14ac:dyDescent="0.3">
      <c r="A176" s="6" t="str">
        <f t="shared" si="2"/>
        <v>19_2019</v>
      </c>
      <c r="B176" s="4">
        <v>19</v>
      </c>
      <c r="C176" s="4">
        <v>2019</v>
      </c>
      <c r="D176" s="3">
        <v>10471.628312083774</v>
      </c>
      <c r="E176" s="3">
        <v>8806.0309517067453</v>
      </c>
      <c r="F176" s="3">
        <v>8450.5678358444711</v>
      </c>
      <c r="G176" s="3">
        <v>8947.9304538927299</v>
      </c>
      <c r="H176" s="3">
        <v>7767.0457087406494</v>
      </c>
      <c r="I176" s="3">
        <v>8815.6856575614293</v>
      </c>
    </row>
    <row r="177" spans="1:9" x14ac:dyDescent="0.3">
      <c r="A177" s="6" t="str">
        <f t="shared" si="2"/>
        <v>19_2020</v>
      </c>
      <c r="B177" s="4">
        <v>19</v>
      </c>
      <c r="C177" s="4">
        <v>2020</v>
      </c>
      <c r="D177" s="3">
        <v>10471.628312083774</v>
      </c>
      <c r="E177" s="3">
        <v>8494.8929968605116</v>
      </c>
      <c r="F177" s="3">
        <v>8162.9992067746352</v>
      </c>
      <c r="G177" s="3">
        <v>8745.7217359336628</v>
      </c>
      <c r="H177" s="3">
        <v>7405.7545288805468</v>
      </c>
      <c r="I177" s="3">
        <v>8534.4882697475441</v>
      </c>
    </row>
    <row r="178" spans="1:9" x14ac:dyDescent="0.3">
      <c r="A178" s="6" t="str">
        <f t="shared" si="2"/>
        <v>19_2021</v>
      </c>
      <c r="B178" s="4">
        <v>19</v>
      </c>
      <c r="C178" s="4">
        <v>2021</v>
      </c>
      <c r="D178" s="3">
        <v>10471.628312083774</v>
      </c>
      <c r="E178" s="3">
        <v>8202.4462218024692</v>
      </c>
      <c r="F178" s="3">
        <v>7875.1417122092098</v>
      </c>
      <c r="G178" s="3">
        <v>8548.0826070911844</v>
      </c>
      <c r="H178" s="3">
        <v>7049.4891677194364</v>
      </c>
      <c r="I178" s="3">
        <v>8388.2356676531781</v>
      </c>
    </row>
    <row r="179" spans="1:9" x14ac:dyDescent="0.3">
      <c r="A179" s="6" t="str">
        <f t="shared" si="2"/>
        <v>19_2022</v>
      </c>
      <c r="B179" s="4">
        <v>19</v>
      </c>
      <c r="C179" s="4">
        <v>2022</v>
      </c>
      <c r="D179" s="3">
        <v>10471.628312083774</v>
      </c>
      <c r="E179" s="3">
        <v>7919.9149930148906</v>
      </c>
      <c r="F179" s="3">
        <v>7586.9953521481948</v>
      </c>
      <c r="G179" s="3">
        <v>8354.9098020615384</v>
      </c>
      <c r="H179" s="3">
        <v>6699.1679387723761</v>
      </c>
      <c r="I179" s="3">
        <v>8565.6422288753038</v>
      </c>
    </row>
    <row r="180" spans="1:9" x14ac:dyDescent="0.3">
      <c r="A180" s="6" t="str">
        <f t="shared" si="2"/>
        <v>19_2023</v>
      </c>
      <c r="B180" s="4">
        <v>19</v>
      </c>
      <c r="C180" s="4">
        <v>2023</v>
      </c>
      <c r="D180" s="3">
        <v>10471.628312083774</v>
      </c>
      <c r="E180" s="3">
        <v>7642.6438954202786</v>
      </c>
      <c r="F180" s="3">
        <v>7298.5601265914738</v>
      </c>
      <c r="G180" s="3">
        <v>8166.1023891693731</v>
      </c>
      <c r="H180" s="3">
        <v>6355.6352557376949</v>
      </c>
      <c r="I180" s="3">
        <v>8580.838545099743</v>
      </c>
    </row>
    <row r="181" spans="1:9" x14ac:dyDescent="0.3">
      <c r="A181" s="6" t="str">
        <f t="shared" si="2"/>
        <v>19_2024</v>
      </c>
      <c r="B181" s="4">
        <v>19</v>
      </c>
      <c r="C181" s="4">
        <v>2024</v>
      </c>
      <c r="D181" s="3">
        <v>10471.628312083774</v>
      </c>
      <c r="E181" s="3">
        <v>7368.1632623562173</v>
      </c>
      <c r="F181" s="3">
        <v>7009.8360355393961</v>
      </c>
      <c r="G181" s="3">
        <v>7981.5617176313463</v>
      </c>
      <c r="H181" s="3">
        <v>6019.6598115937268</v>
      </c>
      <c r="I181" s="3">
        <v>8580.2927627665649</v>
      </c>
    </row>
    <row r="182" spans="1:9" x14ac:dyDescent="0.3">
      <c r="A182" s="6" t="str">
        <f t="shared" si="2"/>
        <v>20_2016</v>
      </c>
      <c r="B182" s="4">
        <v>20</v>
      </c>
      <c r="C182" s="4">
        <v>2016</v>
      </c>
      <c r="D182" s="3">
        <v>10876.99808882144</v>
      </c>
      <c r="E182" s="3">
        <v>10754.884110111861</v>
      </c>
      <c r="F182" s="3">
        <v>10447.564948646643</v>
      </c>
      <c r="G182" s="3">
        <v>10613.85971969351</v>
      </c>
      <c r="H182" s="3">
        <v>10010.834314991354</v>
      </c>
      <c r="I182" s="3">
        <v>9373.9306163250476</v>
      </c>
    </row>
    <row r="183" spans="1:9" x14ac:dyDescent="0.3">
      <c r="A183" s="6" t="str">
        <f t="shared" si="2"/>
        <v>20_2017</v>
      </c>
      <c r="B183" s="4">
        <v>20</v>
      </c>
      <c r="C183" s="4">
        <v>2017</v>
      </c>
      <c r="D183" s="3">
        <v>10652.615929041578</v>
      </c>
      <c r="E183" s="3">
        <v>10450.574736202925</v>
      </c>
      <c r="F183" s="3">
        <v>10222.168283906998</v>
      </c>
      <c r="G183" s="3">
        <v>10431.928402407653</v>
      </c>
      <c r="H183" s="3">
        <v>9690.777822337559</v>
      </c>
      <c r="I183" s="3">
        <v>9288.1327219858395</v>
      </c>
    </row>
    <row r="184" spans="1:9" x14ac:dyDescent="0.3">
      <c r="A184" s="6" t="str">
        <f t="shared" si="2"/>
        <v>20_2018</v>
      </c>
      <c r="B184" s="4">
        <v>20</v>
      </c>
      <c r="C184" s="4">
        <v>2018</v>
      </c>
      <c r="D184" s="3">
        <v>10428.233769261715</v>
      </c>
      <c r="E184" s="3">
        <v>10174.000815744381</v>
      </c>
      <c r="F184" s="3">
        <v>9996.5429835812538</v>
      </c>
      <c r="G184" s="3">
        <v>10253.115555224427</v>
      </c>
      <c r="H184" s="3">
        <v>9368.8285671832127</v>
      </c>
      <c r="I184" s="3">
        <v>9344.4668933154917</v>
      </c>
    </row>
    <row r="185" spans="1:9" x14ac:dyDescent="0.3">
      <c r="A185" s="6" t="str">
        <f t="shared" si="2"/>
        <v>20_2019</v>
      </c>
      <c r="B185" s="4">
        <v>20</v>
      </c>
      <c r="C185" s="4">
        <v>2019</v>
      </c>
      <c r="D185" s="3">
        <v>10203.851609481851</v>
      </c>
      <c r="E185" s="3">
        <v>9915.6614147079454</v>
      </c>
      <c r="F185" s="3">
        <v>9770.6890476692934</v>
      </c>
      <c r="G185" s="3">
        <v>10077.367724698177</v>
      </c>
      <c r="H185" s="3">
        <v>9045.8678733450906</v>
      </c>
      <c r="I185" s="3">
        <v>8990.3564991953754</v>
      </c>
    </row>
    <row r="186" spans="1:9" x14ac:dyDescent="0.3">
      <c r="A186" s="6" t="str">
        <f t="shared" si="2"/>
        <v>20_2020</v>
      </c>
      <c r="B186" s="4">
        <v>20</v>
      </c>
      <c r="C186" s="4">
        <v>2020</v>
      </c>
      <c r="D186" s="3">
        <v>9979.46944970199</v>
      </c>
      <c r="E186" s="3">
        <v>9669.3101969240452</v>
      </c>
      <c r="F186" s="3">
        <v>9544.6064761712914</v>
      </c>
      <c r="G186" s="3">
        <v>9904.6323736244722</v>
      </c>
      <c r="H186" s="3">
        <v>8722.7510985957942</v>
      </c>
      <c r="I186" s="3">
        <v>9008.6109754259614</v>
      </c>
    </row>
    <row r="187" spans="1:9" x14ac:dyDescent="0.3">
      <c r="A187" s="6" t="str">
        <f t="shared" si="2"/>
        <v>20_2021</v>
      </c>
      <c r="B187" s="4">
        <v>20</v>
      </c>
      <c r="C187" s="4">
        <v>2021</v>
      </c>
      <c r="D187" s="3">
        <v>9755.0872899221285</v>
      </c>
      <c r="E187" s="3">
        <v>9430.8405434615452</v>
      </c>
      <c r="F187" s="3">
        <v>9318.2952690870734</v>
      </c>
      <c r="G187" s="3">
        <v>9734.857865334885</v>
      </c>
      <c r="H187" s="3">
        <v>8400.3041850599984</v>
      </c>
      <c r="I187" s="3">
        <v>8721.2597729759782</v>
      </c>
    </row>
    <row r="188" spans="1:9" x14ac:dyDescent="0.3">
      <c r="A188" s="6" t="str">
        <f t="shared" si="2"/>
        <v>20_2022</v>
      </c>
      <c r="B188" s="4">
        <v>20</v>
      </c>
      <c r="C188" s="4">
        <v>2022</v>
      </c>
      <c r="D188" s="3">
        <v>9530.7051301422653</v>
      </c>
      <c r="E188" s="3">
        <v>9197.5525805726284</v>
      </c>
      <c r="F188" s="3">
        <v>9091.7554264167557</v>
      </c>
      <c r="G188" s="3">
        <v>9567.9934482610388</v>
      </c>
      <c r="H188" s="3">
        <v>8079.3205172666276</v>
      </c>
      <c r="I188" s="3">
        <v>8571.8065316070733</v>
      </c>
    </row>
    <row r="189" spans="1:9" x14ac:dyDescent="0.3">
      <c r="A189" s="6" t="str">
        <f t="shared" si="2"/>
        <v>20_2023</v>
      </c>
      <c r="B189" s="4">
        <v>20</v>
      </c>
      <c r="C189" s="4">
        <v>2023</v>
      </c>
      <c r="D189" s="3">
        <v>9306.3229703624038</v>
      </c>
      <c r="E189" s="3">
        <v>8967.6712912962885</v>
      </c>
      <c r="F189" s="3">
        <v>8864.9869481602218</v>
      </c>
      <c r="G189" s="3">
        <v>9403.9892407629159</v>
      </c>
      <c r="H189" s="3">
        <v>7760.5581008278959</v>
      </c>
      <c r="I189" s="3">
        <v>8753.0955154273506</v>
      </c>
    </row>
    <row r="190" spans="1:9" x14ac:dyDescent="0.3">
      <c r="A190" s="6" t="str">
        <f t="shared" si="2"/>
        <v>20_2024</v>
      </c>
      <c r="B190" s="4">
        <v>20</v>
      </c>
      <c r="C190" s="4">
        <v>2024</v>
      </c>
      <c r="D190" s="3">
        <v>9081.9408105825423</v>
      </c>
      <c r="E190" s="3">
        <v>8740.0297006159853</v>
      </c>
      <c r="F190" s="3">
        <v>8637.9898343176465</v>
      </c>
      <c r="G190" s="3">
        <v>9242.7962162178901</v>
      </c>
      <c r="H190" s="3">
        <v>7444.7370712254769</v>
      </c>
      <c r="I190" s="3">
        <v>8768.6243927538726</v>
      </c>
    </row>
    <row r="191" spans="1:9" x14ac:dyDescent="0.3">
      <c r="A191" s="6" t="str">
        <f t="shared" si="2"/>
        <v>21_2016</v>
      </c>
      <c r="B191" s="4">
        <v>21</v>
      </c>
      <c r="C191" s="4">
        <v>2016</v>
      </c>
      <c r="D191" s="3">
        <v>12973.43776955634</v>
      </c>
      <c r="E191" s="3">
        <v>12691.420497458326</v>
      </c>
      <c r="F191" s="3">
        <v>11872.364888006006</v>
      </c>
      <c r="G191" s="3">
        <v>11996.118732023735</v>
      </c>
      <c r="H191" s="3">
        <v>11439.572476923471</v>
      </c>
      <c r="I191" s="3">
        <v>10362.575696418862</v>
      </c>
    </row>
    <row r="192" spans="1:9" x14ac:dyDescent="0.3">
      <c r="A192" s="6" t="str">
        <f t="shared" si="2"/>
        <v>21_2017</v>
      </c>
      <c r="B192" s="4">
        <v>21</v>
      </c>
      <c r="C192" s="4">
        <v>2017</v>
      </c>
      <c r="D192" s="3">
        <v>12973.43776955634</v>
      </c>
      <c r="E192" s="3">
        <v>12156.193596950652</v>
      </c>
      <c r="F192" s="3">
        <v>11671.559930948482</v>
      </c>
      <c r="G192" s="3">
        <v>11827.86428067409</v>
      </c>
      <c r="H192" s="3">
        <v>11139.494339560755</v>
      </c>
      <c r="I192" s="3">
        <v>10077.61425823715</v>
      </c>
    </row>
    <row r="193" spans="1:9" x14ac:dyDescent="0.3">
      <c r="A193" s="6" t="str">
        <f t="shared" si="2"/>
        <v>21_2018</v>
      </c>
      <c r="B193" s="4">
        <v>21</v>
      </c>
      <c r="C193" s="4">
        <v>2018</v>
      </c>
      <c r="D193" s="3">
        <v>12973.43776955634</v>
      </c>
      <c r="E193" s="3">
        <v>11605.184055439022</v>
      </c>
      <c r="F193" s="3">
        <v>11470.550021955452</v>
      </c>
      <c r="G193" s="3">
        <v>11661.969722639264</v>
      </c>
      <c r="H193" s="3">
        <v>10835.752763644399</v>
      </c>
      <c r="I193" s="3">
        <v>9985.3756745832652</v>
      </c>
    </row>
    <row r="194" spans="1:9" x14ac:dyDescent="0.3">
      <c r="A194" s="6" t="str">
        <f t="shared" si="2"/>
        <v>21_2019</v>
      </c>
      <c r="B194" s="4">
        <v>21</v>
      </c>
      <c r="C194" s="4">
        <v>2019</v>
      </c>
      <c r="D194" s="3">
        <v>12973.43776955634</v>
      </c>
      <c r="E194" s="3">
        <v>11408.883191568195</v>
      </c>
      <c r="F194" s="3">
        <v>11269.335161026916</v>
      </c>
      <c r="G194" s="3">
        <v>11498.401958667338</v>
      </c>
      <c r="H194" s="3">
        <v>10529.084828548768</v>
      </c>
      <c r="I194" s="3">
        <v>10045.938748010434</v>
      </c>
    </row>
    <row r="195" spans="1:9" x14ac:dyDescent="0.3">
      <c r="A195" s="6" t="str">
        <f t="shared" ref="A195:A258" si="3">+B195&amp;"_"&amp;C195</f>
        <v>21_2020</v>
      </c>
      <c r="B195" s="4">
        <v>21</v>
      </c>
      <c r="C195" s="4">
        <v>2020</v>
      </c>
      <c r="D195" s="3">
        <v>12973.43776955634</v>
      </c>
      <c r="E195" s="3">
        <v>11212.582327697426</v>
      </c>
      <c r="F195" s="3">
        <v>11067.915348162933</v>
      </c>
      <c r="G195" s="3">
        <v>11337.128353748052</v>
      </c>
      <c r="H195" s="3">
        <v>10220.216344220782</v>
      </c>
      <c r="I195" s="3">
        <v>9665.2459412426997</v>
      </c>
    </row>
    <row r="196" spans="1:9" x14ac:dyDescent="0.3">
      <c r="A196" s="6" t="str">
        <f t="shared" si="3"/>
        <v>21_2021</v>
      </c>
      <c r="B196" s="4">
        <v>21</v>
      </c>
      <c r="C196" s="4">
        <v>2021</v>
      </c>
      <c r="D196" s="3">
        <v>12973.43776955634</v>
      </c>
      <c r="E196" s="3">
        <v>11016.281463826657</v>
      </c>
      <c r="F196" s="3">
        <v>10866.290583363443</v>
      </c>
      <c r="G196" s="3">
        <v>11178.116730601329</v>
      </c>
      <c r="H196" s="3">
        <v>9909.8591274268729</v>
      </c>
      <c r="I196" s="3">
        <v>9684.8707472571095</v>
      </c>
    </row>
    <row r="197" spans="1:9" x14ac:dyDescent="0.3">
      <c r="A197" s="6" t="str">
        <f t="shared" si="3"/>
        <v>21_2022</v>
      </c>
      <c r="B197" s="4">
        <v>21</v>
      </c>
      <c r="C197" s="4">
        <v>2022</v>
      </c>
      <c r="D197" s="3">
        <v>12973.43776955634</v>
      </c>
      <c r="E197" s="3">
        <v>10819.980599955888</v>
      </c>
      <c r="F197" s="3">
        <v>10664.460866628448</v>
      </c>
      <c r="G197" s="3">
        <v>11021.335363257165</v>
      </c>
      <c r="H197" s="3">
        <v>9598.7084297577112</v>
      </c>
      <c r="I197" s="3">
        <v>9375.9486212613865</v>
      </c>
    </row>
    <row r="198" spans="1:9" x14ac:dyDescent="0.3">
      <c r="A198" s="6" t="str">
        <f t="shared" si="3"/>
        <v>21_2023</v>
      </c>
      <c r="B198" s="4">
        <v>21</v>
      </c>
      <c r="C198" s="4">
        <v>2023</v>
      </c>
      <c r="D198" s="3">
        <v>12973.43776955634</v>
      </c>
      <c r="E198" s="3">
        <v>10623.67973608512</v>
      </c>
      <c r="F198" s="3">
        <v>10462.426197957946</v>
      </c>
      <c r="G198" s="3">
        <v>10866.752970725907</v>
      </c>
      <c r="H198" s="3">
        <v>9287.4405290219875</v>
      </c>
      <c r="I198" s="3">
        <v>9215.27620135506</v>
      </c>
    </row>
    <row r="199" spans="1:9" x14ac:dyDescent="0.3">
      <c r="A199" s="6" t="str">
        <f t="shared" si="3"/>
        <v>21_2024</v>
      </c>
      <c r="B199" s="4">
        <v>21</v>
      </c>
      <c r="C199" s="4">
        <v>2024</v>
      </c>
      <c r="D199" s="3">
        <v>12973.43776955634</v>
      </c>
      <c r="E199" s="3">
        <v>10427.378872214293</v>
      </c>
      <c r="F199" s="3">
        <v>10260.186577351938</v>
      </c>
      <c r="G199" s="3">
        <v>10714.338710756949</v>
      </c>
      <c r="H199" s="3">
        <v>8976.7104943382201</v>
      </c>
      <c r="I199" s="3">
        <v>9410.1742140442857</v>
      </c>
    </row>
    <row r="200" spans="1:9" x14ac:dyDescent="0.3">
      <c r="A200" s="6" t="str">
        <f t="shared" si="3"/>
        <v>22_2016</v>
      </c>
      <c r="B200" s="4">
        <v>22</v>
      </c>
      <c r="C200" s="4">
        <v>2016</v>
      </c>
      <c r="D200" s="3">
        <v>13352.440002415628</v>
      </c>
      <c r="E200" s="3">
        <v>13168.736329023011</v>
      </c>
      <c r="F200" s="3">
        <v>12925.048849090032</v>
      </c>
      <c r="G200" s="3">
        <v>12961.472507658562</v>
      </c>
      <c r="H200" s="3">
        <v>12488.4074943498</v>
      </c>
      <c r="I200" s="3">
        <v>11066.736204580813</v>
      </c>
    </row>
    <row r="201" spans="1:9" x14ac:dyDescent="0.3">
      <c r="A201" s="6" t="str">
        <f t="shared" si="3"/>
        <v>22_2017</v>
      </c>
      <c r="B201" s="4">
        <v>22</v>
      </c>
      <c r="C201" s="4">
        <v>2017</v>
      </c>
      <c r="D201" s="3">
        <v>13352.440002415628</v>
      </c>
      <c r="E201" s="3">
        <v>12849.744308844703</v>
      </c>
      <c r="F201" s="3">
        <v>12821.288630116731</v>
      </c>
      <c r="G201" s="3">
        <v>12867.339418632986</v>
      </c>
      <c r="H201" s="3">
        <v>12275.245268944856</v>
      </c>
      <c r="I201" s="3">
        <v>10250.756443721239</v>
      </c>
    </row>
    <row r="202" spans="1:9" x14ac:dyDescent="0.3">
      <c r="A202" s="6" t="str">
        <f t="shared" si="3"/>
        <v>22_2018</v>
      </c>
      <c r="B202" s="4">
        <v>22</v>
      </c>
      <c r="C202" s="4">
        <v>2018</v>
      </c>
      <c r="D202" s="3">
        <v>13352.440002415628</v>
      </c>
      <c r="E202" s="3">
        <v>12747.434174759168</v>
      </c>
      <c r="F202" s="3">
        <v>12717.419168254448</v>
      </c>
      <c r="G202" s="3">
        <v>12773.889974034713</v>
      </c>
      <c r="H202" s="3">
        <v>12055.406463722644</v>
      </c>
      <c r="I202" s="3">
        <v>9968.8699336267637</v>
      </c>
    </row>
    <row r="203" spans="1:9" x14ac:dyDescent="0.3">
      <c r="A203" s="6" t="str">
        <f t="shared" si="3"/>
        <v>22_2019</v>
      </c>
      <c r="B203" s="4">
        <v>22</v>
      </c>
      <c r="C203" s="4">
        <v>2019</v>
      </c>
      <c r="D203" s="3">
        <v>13352.440002415628</v>
      </c>
      <c r="E203" s="3">
        <v>12645.124040673603</v>
      </c>
      <c r="F203" s="3">
        <v>12613.440463503212</v>
      </c>
      <c r="G203" s="3">
        <v>12681.11920887526</v>
      </c>
      <c r="H203" s="3">
        <v>11829.383165590993</v>
      </c>
      <c r="I203" s="3">
        <v>9877.6266671407539</v>
      </c>
    </row>
    <row r="204" spans="1:9" x14ac:dyDescent="0.3">
      <c r="A204" s="6" t="str">
        <f t="shared" si="3"/>
        <v>22_2020</v>
      </c>
      <c r="B204" s="4">
        <v>22</v>
      </c>
      <c r="C204" s="4">
        <v>2020</v>
      </c>
      <c r="D204" s="3">
        <v>13352.440002415628</v>
      </c>
      <c r="E204" s="3">
        <v>12542.813906588039</v>
      </c>
      <c r="F204" s="3">
        <v>12509.352515862993</v>
      </c>
      <c r="G204" s="3">
        <v>12589.022194224521</v>
      </c>
      <c r="H204" s="3">
        <v>11597.674158390557</v>
      </c>
      <c r="I204" s="3">
        <v>9937.5362237387089</v>
      </c>
    </row>
    <row r="205" spans="1:9" x14ac:dyDescent="0.3">
      <c r="A205" s="6" t="str">
        <f t="shared" si="3"/>
        <v>22_2021</v>
      </c>
      <c r="B205" s="4">
        <v>22</v>
      </c>
      <c r="C205" s="4">
        <v>2021</v>
      </c>
      <c r="D205" s="3">
        <v>13352.440002415628</v>
      </c>
      <c r="E205" s="3">
        <v>12440.503772502503</v>
      </c>
      <c r="F205" s="3">
        <v>12405.155325333821</v>
      </c>
      <c r="G205" s="3">
        <v>12497.594036948918</v>
      </c>
      <c r="H205" s="3">
        <v>11360.783108165875</v>
      </c>
      <c r="I205" s="3">
        <v>9560.9513517554478</v>
      </c>
    </row>
    <row r="206" spans="1:9" x14ac:dyDescent="0.3">
      <c r="A206" s="6" t="str">
        <f t="shared" si="3"/>
        <v>22_2022</v>
      </c>
      <c r="B206" s="4">
        <v>22</v>
      </c>
      <c r="C206" s="4">
        <v>2022</v>
      </c>
      <c r="D206" s="3">
        <v>13352.440002415628</v>
      </c>
      <c r="E206" s="3">
        <v>12338.193638416938</v>
      </c>
      <c r="F206" s="3">
        <v>12300.848891915695</v>
      </c>
      <c r="G206" s="3">
        <v>12406.829879451343</v>
      </c>
      <c r="H206" s="3">
        <v>11119.21676245549</v>
      </c>
      <c r="I206" s="3">
        <v>9580.3643927408575</v>
      </c>
    </row>
    <row r="207" spans="1:9" x14ac:dyDescent="0.3">
      <c r="A207" s="6" t="str">
        <f t="shared" si="3"/>
        <v>22_2023</v>
      </c>
      <c r="B207" s="4">
        <v>22</v>
      </c>
      <c r="C207" s="4">
        <v>2023</v>
      </c>
      <c r="D207" s="3">
        <v>13352.440002415628</v>
      </c>
      <c r="E207" s="3">
        <v>12235.883504331403</v>
      </c>
      <c r="F207" s="3">
        <v>12196.433215608587</v>
      </c>
      <c r="G207" s="3">
        <v>12316.724899413197</v>
      </c>
      <c r="H207" s="3">
        <v>10873.483172639922</v>
      </c>
      <c r="I207" s="3">
        <v>9274.7757469804219</v>
      </c>
    </row>
    <row r="208" spans="1:9" x14ac:dyDescent="0.3">
      <c r="A208" s="6" t="str">
        <f t="shared" si="3"/>
        <v>22_2024</v>
      </c>
      <c r="B208" s="4">
        <v>22</v>
      </c>
      <c r="C208" s="4">
        <v>2024</v>
      </c>
      <c r="D208" s="3">
        <v>13352.440002415628</v>
      </c>
      <c r="E208" s="3">
        <v>12133.573370245838</v>
      </c>
      <c r="F208" s="3">
        <v>12091.908296412497</v>
      </c>
      <c r="G208" s="3">
        <v>12227.274309538094</v>
      </c>
      <c r="H208" s="3">
        <v>10624.089947790768</v>
      </c>
      <c r="I208" s="3">
        <v>9115.8370919651134</v>
      </c>
    </row>
    <row r="209" spans="1:9" x14ac:dyDescent="0.3">
      <c r="A209" s="6" t="str">
        <f t="shared" si="3"/>
        <v>23_2016</v>
      </c>
      <c r="B209" s="4">
        <v>23</v>
      </c>
      <c r="C209" s="4">
        <v>2016</v>
      </c>
      <c r="D209" s="3">
        <v>13585.823219407186</v>
      </c>
      <c r="E209" s="3">
        <v>13360.603286861147</v>
      </c>
      <c r="F209" s="3">
        <v>13186.376691987301</v>
      </c>
      <c r="G209" s="3">
        <v>13205.656402366729</v>
      </c>
      <c r="H209" s="3">
        <v>12704.91930697203</v>
      </c>
      <c r="I209" s="3">
        <v>11507.214045427329</v>
      </c>
    </row>
    <row r="210" spans="1:9" x14ac:dyDescent="0.3">
      <c r="A210" s="6" t="str">
        <f t="shared" si="3"/>
        <v>23_2017</v>
      </c>
      <c r="B210" s="4">
        <v>23</v>
      </c>
      <c r="C210" s="4">
        <v>2017</v>
      </c>
      <c r="D210" s="3">
        <v>13585.823219407186</v>
      </c>
      <c r="E210" s="3">
        <v>13206.015857435345</v>
      </c>
      <c r="F210" s="3">
        <v>13114.381430578534</v>
      </c>
      <c r="G210" s="3">
        <v>13138.695371642818</v>
      </c>
      <c r="H210" s="3">
        <v>12509.995960561713</v>
      </c>
      <c r="I210" s="3">
        <v>10914.657160417841</v>
      </c>
    </row>
    <row r="211" spans="1:9" x14ac:dyDescent="0.3">
      <c r="A211" s="6" t="str">
        <f t="shared" si="3"/>
        <v>23_2018</v>
      </c>
      <c r="B211" s="4">
        <v>23</v>
      </c>
      <c r="C211" s="4">
        <v>2018</v>
      </c>
      <c r="D211" s="3">
        <v>13585.823219407186</v>
      </c>
      <c r="E211" s="3">
        <v>13088.817742970512</v>
      </c>
      <c r="F211" s="3">
        <v>13042.308294977556</v>
      </c>
      <c r="G211" s="3">
        <v>13072.073875698474</v>
      </c>
      <c r="H211" s="3">
        <v>12307.023909426547</v>
      </c>
      <c r="I211" s="3">
        <v>10109.890590131688</v>
      </c>
    </row>
    <row r="212" spans="1:9" x14ac:dyDescent="0.3">
      <c r="A212" s="6" t="str">
        <f t="shared" si="3"/>
        <v>23_2019</v>
      </c>
      <c r="B212" s="4">
        <v>23</v>
      </c>
      <c r="C212" s="4">
        <v>2019</v>
      </c>
      <c r="D212" s="3">
        <v>13585.823219407186</v>
      </c>
      <c r="E212" s="3">
        <v>12991.411662080836</v>
      </c>
      <c r="F212" s="3">
        <v>12970.157285184338</v>
      </c>
      <c r="G212" s="3">
        <v>13005.790192877626</v>
      </c>
      <c r="H212" s="3">
        <v>12096.494592599625</v>
      </c>
      <c r="I212" s="3">
        <v>9831.8777633188147</v>
      </c>
    </row>
    <row r="213" spans="1:9" x14ac:dyDescent="0.3">
      <c r="A213" s="6" t="str">
        <f t="shared" si="3"/>
        <v>23_2020</v>
      </c>
      <c r="B213" s="4">
        <v>23</v>
      </c>
      <c r="C213" s="4">
        <v>2020</v>
      </c>
      <c r="D213" s="3">
        <v>13585.823219407186</v>
      </c>
      <c r="E213" s="3">
        <v>12904.482494005604</v>
      </c>
      <c r="F213" s="3">
        <v>12897.928401198878</v>
      </c>
      <c r="G213" s="3">
        <v>12939.842610254022</v>
      </c>
      <c r="H213" s="3">
        <v>11878.911407683261</v>
      </c>
      <c r="I213" s="3">
        <v>9741.8883614318238</v>
      </c>
    </row>
    <row r="214" spans="1:9" x14ac:dyDescent="0.3">
      <c r="A214" s="6" t="str">
        <f t="shared" si="3"/>
        <v>23_2021</v>
      </c>
      <c r="B214" s="4">
        <v>23</v>
      </c>
      <c r="C214" s="4">
        <v>2021</v>
      </c>
      <c r="D214" s="3">
        <v>13585.823219407186</v>
      </c>
      <c r="E214" s="3">
        <v>12823.099279644799</v>
      </c>
      <c r="F214" s="3">
        <v>12825.621643021208</v>
      </c>
      <c r="G214" s="3">
        <v>12874.229423587094</v>
      </c>
      <c r="H214" s="3">
        <v>11654.787717646335</v>
      </c>
      <c r="I214" s="3">
        <v>9800.9746411453125</v>
      </c>
    </row>
    <row r="215" spans="1:9" x14ac:dyDescent="0.3">
      <c r="A215" s="6" t="str">
        <f t="shared" si="3"/>
        <v>23_2022</v>
      </c>
      <c r="B215" s="4">
        <v>23</v>
      </c>
      <c r="C215" s="4">
        <v>2022</v>
      </c>
      <c r="D215" s="3">
        <v>13585.823219407186</v>
      </c>
      <c r="E215" s="3">
        <v>12744.651815838308</v>
      </c>
      <c r="F215" s="3">
        <v>12753.237010651297</v>
      </c>
      <c r="G215" s="3">
        <v>12808.948937277833</v>
      </c>
      <c r="H215" s="3">
        <v>11424.644848355574</v>
      </c>
      <c r="I215" s="3">
        <v>9429.5647969497131</v>
      </c>
    </row>
    <row r="216" spans="1:9" x14ac:dyDescent="0.3">
      <c r="A216" s="6" t="str">
        <f t="shared" si="3"/>
        <v>23_2023</v>
      </c>
      <c r="B216" s="4">
        <v>23</v>
      </c>
      <c r="C216" s="4">
        <v>2023</v>
      </c>
      <c r="D216" s="3">
        <v>13585.823219407186</v>
      </c>
      <c r="E216" s="3">
        <v>12667.758391564259</v>
      </c>
      <c r="F216" s="3">
        <v>12680.774504089175</v>
      </c>
      <c r="G216" s="3">
        <v>12743.999464325012</v>
      </c>
      <c r="H216" s="3">
        <v>11189.010087670413</v>
      </c>
      <c r="I216" s="3">
        <v>9448.7110640044284</v>
      </c>
    </row>
    <row r="217" spans="1:9" x14ac:dyDescent="0.3">
      <c r="A217" s="6" t="str">
        <f t="shared" si="3"/>
        <v>23_2024</v>
      </c>
      <c r="B217" s="4">
        <v>23</v>
      </c>
      <c r="C217" s="4">
        <v>2024</v>
      </c>
      <c r="D217" s="3">
        <v>13585.823219407186</v>
      </c>
      <c r="E217" s="3">
        <v>12591.687598104216</v>
      </c>
      <c r="F217" s="3">
        <v>12608.234123334783</v>
      </c>
      <c r="G217" s="3">
        <v>12679.379326281496</v>
      </c>
      <c r="H217" s="3">
        <v>10948.414696672051</v>
      </c>
      <c r="I217" s="3">
        <v>9147.321816178046</v>
      </c>
    </row>
    <row r="218" spans="1:9" x14ac:dyDescent="0.3">
      <c r="A218" s="6" t="str">
        <f t="shared" si="3"/>
        <v>24_2016</v>
      </c>
      <c r="B218" s="4">
        <v>24</v>
      </c>
      <c r="C218" s="4">
        <v>2016</v>
      </c>
      <c r="D218" s="3">
        <v>14115.091203916498</v>
      </c>
      <c r="E218" s="3">
        <v>14156.18512679702</v>
      </c>
      <c r="F218" s="3">
        <v>13793.889178157522</v>
      </c>
      <c r="G218" s="3">
        <v>13796.171981830408</v>
      </c>
      <c r="H218" s="3">
        <v>13303.30201908359</v>
      </c>
      <c r="I218" s="3">
        <v>11978.802417319954</v>
      </c>
    </row>
    <row r="219" spans="1:9" x14ac:dyDescent="0.3">
      <c r="A219" s="6" t="str">
        <f t="shared" si="3"/>
        <v>24_2017</v>
      </c>
      <c r="B219" s="4">
        <v>24</v>
      </c>
      <c r="C219" s="4">
        <v>2017</v>
      </c>
      <c r="D219" s="3">
        <v>13976.462905219958</v>
      </c>
      <c r="E219" s="3">
        <v>14059.621738709006</v>
      </c>
      <c r="F219" s="3">
        <v>13780.715095686886</v>
      </c>
      <c r="G219" s="3">
        <v>13783.448201635058</v>
      </c>
      <c r="H219" s="3">
        <v>13160.475399402847</v>
      </c>
      <c r="I219" s="3">
        <v>11395.369855733388</v>
      </c>
    </row>
    <row r="220" spans="1:9" x14ac:dyDescent="0.3">
      <c r="A220" s="6" t="str">
        <f t="shared" si="3"/>
        <v>24_2018</v>
      </c>
      <c r="B220" s="4">
        <v>24</v>
      </c>
      <c r="C220" s="4">
        <v>2018</v>
      </c>
      <c r="D220" s="3">
        <v>13976.462905219958</v>
      </c>
      <c r="E220" s="3">
        <v>14066.59229980901</v>
      </c>
      <c r="F220" s="3">
        <v>13767.521165631319</v>
      </c>
      <c r="G220" s="3">
        <v>13770.736156186296</v>
      </c>
      <c r="H220" s="3">
        <v>13008.024538954123</v>
      </c>
      <c r="I220" s="3">
        <v>10808.572318241877</v>
      </c>
    </row>
    <row r="221" spans="1:9" x14ac:dyDescent="0.3">
      <c r="A221" s="6" t="str">
        <f t="shared" si="3"/>
        <v>24_2019</v>
      </c>
      <c r="B221" s="4">
        <v>24</v>
      </c>
      <c r="C221" s="4">
        <v>2019</v>
      </c>
      <c r="D221" s="3">
        <v>13976.462905219958</v>
      </c>
      <c r="E221" s="3">
        <v>14073.562860909014</v>
      </c>
      <c r="F221" s="3">
        <v>13754.307387990819</v>
      </c>
      <c r="G221" s="3">
        <v>13758.035834661583</v>
      </c>
      <c r="H221" s="3">
        <v>12846.320717175433</v>
      </c>
      <c r="I221" s="3">
        <v>10011.627664241552</v>
      </c>
    </row>
    <row r="222" spans="1:9" x14ac:dyDescent="0.3">
      <c r="A222" s="6" t="str">
        <f t="shared" si="3"/>
        <v>24_2020</v>
      </c>
      <c r="B222" s="4">
        <v>24</v>
      </c>
      <c r="C222" s="4">
        <v>2020</v>
      </c>
      <c r="D222" s="3">
        <v>13976.462905219958</v>
      </c>
      <c r="E222" s="3">
        <v>14080.533422009019</v>
      </c>
      <c r="F222" s="3">
        <v>13741.073762765387</v>
      </c>
      <c r="G222" s="3">
        <v>13745.347226248259</v>
      </c>
      <c r="H222" s="3">
        <v>12675.754401309767</v>
      </c>
      <c r="I222" s="3">
        <v>9736.316978817269</v>
      </c>
    </row>
    <row r="223" spans="1:9" x14ac:dyDescent="0.3">
      <c r="A223" s="6" t="str">
        <f t="shared" si="3"/>
        <v>24_2021</v>
      </c>
      <c r="B223" s="4">
        <v>24</v>
      </c>
      <c r="C223" s="4">
        <v>2021</v>
      </c>
      <c r="D223" s="3">
        <v>13976.462905219958</v>
      </c>
      <c r="E223" s="3">
        <v>14087.503983109023</v>
      </c>
      <c r="F223" s="3">
        <v>13727.820289955023</v>
      </c>
      <c r="G223" s="3">
        <v>13732.670320143732</v>
      </c>
      <c r="H223" s="3">
        <v>12496.733678028768</v>
      </c>
      <c r="I223" s="3">
        <v>9647.2022275359996</v>
      </c>
    </row>
    <row r="224" spans="1:9" x14ac:dyDescent="0.3">
      <c r="A224" s="6" t="str">
        <f t="shared" si="3"/>
        <v>24_2022</v>
      </c>
      <c r="B224" s="4">
        <v>24</v>
      </c>
      <c r="C224" s="4">
        <v>2022</v>
      </c>
      <c r="D224" s="3">
        <v>13976.462905219958</v>
      </c>
      <c r="E224" s="3">
        <v>14094.474544209028</v>
      </c>
      <c r="F224" s="3">
        <v>13714.546969559728</v>
      </c>
      <c r="G224" s="3">
        <v>13720.005105555281</v>
      </c>
      <c r="H224" s="3">
        <v>12309.682630201718</v>
      </c>
      <c r="I224" s="3">
        <v>9705.7142190637896</v>
      </c>
    </row>
    <row r="225" spans="1:9" x14ac:dyDescent="0.3">
      <c r="A225" s="6" t="str">
        <f t="shared" si="3"/>
        <v>24_2023</v>
      </c>
      <c r="B225" s="4">
        <v>24</v>
      </c>
      <c r="C225" s="4">
        <v>2023</v>
      </c>
      <c r="D225" s="3">
        <v>13976.462905219958</v>
      </c>
      <c r="E225" s="3">
        <v>14101.445105309032</v>
      </c>
      <c r="F225" s="3">
        <v>13701.2538015795</v>
      </c>
      <c r="G225" s="3">
        <v>13707.351571700232</v>
      </c>
      <c r="H225" s="3">
        <v>12115.039667865345</v>
      </c>
      <c r="I225" s="3">
        <v>9337.9142871288404</v>
      </c>
    </row>
    <row r="226" spans="1:9" x14ac:dyDescent="0.3">
      <c r="A226" s="6" t="str">
        <f t="shared" si="3"/>
        <v>24_2024</v>
      </c>
      <c r="B226" s="4">
        <v>24</v>
      </c>
      <c r="C226" s="4">
        <v>2024</v>
      </c>
      <c r="D226" s="3">
        <v>13976.462905219958</v>
      </c>
      <c r="E226" s="3">
        <v>14108.415666409037</v>
      </c>
      <c r="F226" s="3">
        <v>13687.94078601434</v>
      </c>
      <c r="G226" s="3">
        <v>13694.709707805758</v>
      </c>
      <c r="H226" s="3">
        <v>11913.255822532157</v>
      </c>
      <c r="I226" s="3">
        <v>9356.8744623357761</v>
      </c>
    </row>
    <row r="227" spans="1:9" x14ac:dyDescent="0.3">
      <c r="A227" s="6" t="str">
        <f t="shared" si="3"/>
        <v>25_2016</v>
      </c>
      <c r="B227" s="4">
        <v>25</v>
      </c>
      <c r="C227" s="4">
        <v>2016</v>
      </c>
      <c r="D227" s="3">
        <v>15055.752154895235</v>
      </c>
      <c r="E227" s="3">
        <v>15089.847898522938</v>
      </c>
      <c r="F227" s="3">
        <v>13889.7912844235</v>
      </c>
      <c r="G227" s="3">
        <v>13889.901555349301</v>
      </c>
      <c r="H227" s="3">
        <v>13932.56720258508</v>
      </c>
      <c r="I227" s="3">
        <v>12200.705350510185</v>
      </c>
    </row>
    <row r="228" spans="1:9" x14ac:dyDescent="0.3">
      <c r="A228" s="6" t="str">
        <f t="shared" si="3"/>
        <v>25_2017</v>
      </c>
      <c r="B228" s="4">
        <v>25</v>
      </c>
      <c r="C228" s="4">
        <v>2017</v>
      </c>
      <c r="D228" s="3">
        <v>15198.62109773325</v>
      </c>
      <c r="E228" s="3">
        <v>15263.378329562714</v>
      </c>
      <c r="F228" s="3">
        <v>13900.588878899609</v>
      </c>
      <c r="G228" s="3">
        <v>13900.744040210619</v>
      </c>
      <c r="H228" s="3">
        <v>13955.136700633273</v>
      </c>
      <c r="I228" s="3">
        <v>11764.089514992165</v>
      </c>
    </row>
    <row r="229" spans="1:9" x14ac:dyDescent="0.3">
      <c r="A229" s="6" t="str">
        <f t="shared" si="3"/>
        <v>25_2018</v>
      </c>
      <c r="B229" s="4">
        <v>25</v>
      </c>
      <c r="C229" s="4">
        <v>2018</v>
      </c>
      <c r="D229" s="3">
        <v>14763.663739075804</v>
      </c>
      <c r="E229" s="3">
        <v>14860.312363864394</v>
      </c>
      <c r="F229" s="3">
        <v>13911.390348256289</v>
      </c>
      <c r="G229" s="3">
        <v>13911.594988737248</v>
      </c>
      <c r="H229" s="3">
        <v>13978.762722166253</v>
      </c>
      <c r="I229" s="3">
        <v>11191.114634753574</v>
      </c>
    </row>
    <row r="230" spans="1:9" x14ac:dyDescent="0.3">
      <c r="A230" s="6" t="str">
        <f t="shared" si="3"/>
        <v>25_2019</v>
      </c>
      <c r="B230" s="4">
        <v>25</v>
      </c>
      <c r="C230" s="4">
        <v>2019</v>
      </c>
      <c r="D230" s="3">
        <v>14223.060555944496</v>
      </c>
      <c r="E230" s="3">
        <v>14337.315642451094</v>
      </c>
      <c r="F230" s="3">
        <v>13922.195692493538</v>
      </c>
      <c r="G230" s="3">
        <v>13922.454407535943</v>
      </c>
      <c r="H230" s="3">
        <v>14003.450506800549</v>
      </c>
      <c r="I230" s="3">
        <v>10614.835093799962</v>
      </c>
    </row>
    <row r="231" spans="1:9" x14ac:dyDescent="0.3">
      <c r="A231" s="6" t="str">
        <f t="shared" si="3"/>
        <v>25_2020</v>
      </c>
      <c r="B231" s="4">
        <v>25</v>
      </c>
      <c r="C231" s="4">
        <v>2020</v>
      </c>
      <c r="D231" s="3">
        <v>13560.821775213204</v>
      </c>
      <c r="E231" s="3">
        <v>13683.055704032715</v>
      </c>
      <c r="F231" s="3">
        <v>13933.004911611355</v>
      </c>
      <c r="G231" s="3">
        <v>13933.322303218612</v>
      </c>
      <c r="H231" s="3">
        <v>14029.205535849933</v>
      </c>
      <c r="I231" s="3">
        <v>9832.1751983000158</v>
      </c>
    </row>
    <row r="232" spans="1:9" x14ac:dyDescent="0.3">
      <c r="A232" s="6" t="str">
        <f t="shared" si="3"/>
        <v>25_2021</v>
      </c>
      <c r="B232" s="4">
        <v>25</v>
      </c>
      <c r="C232" s="4">
        <v>2021</v>
      </c>
      <c r="D232" s="3">
        <v>13133.490767002111</v>
      </c>
      <c r="E232" s="3">
        <v>13255.325886509127</v>
      </c>
      <c r="F232" s="3">
        <v>13943.818005609741</v>
      </c>
      <c r="G232" s="3">
        <v>13944.198682402332</v>
      </c>
      <c r="H232" s="3">
        <v>14056.033534352828</v>
      </c>
      <c r="I232" s="3">
        <v>9561.7992930190085</v>
      </c>
    </row>
    <row r="233" spans="1:9" x14ac:dyDescent="0.3">
      <c r="A233" s="6" t="str">
        <f t="shared" si="3"/>
        <v>25_2022</v>
      </c>
      <c r="B233" s="4">
        <v>25</v>
      </c>
      <c r="C233" s="4">
        <v>2022</v>
      </c>
      <c r="D233" s="3">
        <v>12954.016411870001</v>
      </c>
      <c r="E233" s="3">
        <v>13074.207044883215</v>
      </c>
      <c r="F233" s="3">
        <v>13954.634974488694</v>
      </c>
      <c r="G233" s="3">
        <v>13955.083551709338</v>
      </c>
      <c r="H233" s="3">
        <v>14083.940473193983</v>
      </c>
      <c r="I233" s="3">
        <v>9474.2818706042835</v>
      </c>
    </row>
    <row r="234" spans="1:9" x14ac:dyDescent="0.3">
      <c r="A234" s="6" t="str">
        <f t="shared" si="3"/>
        <v>25_2023</v>
      </c>
      <c r="B234" s="4">
        <v>25</v>
      </c>
      <c r="C234" s="4">
        <v>2023</v>
      </c>
      <c r="D234" s="3">
        <v>13121.356504383741</v>
      </c>
      <c r="E234" s="3">
        <v>13242.904730753975</v>
      </c>
      <c r="F234" s="3">
        <v>13965.455818248216</v>
      </c>
      <c r="G234" s="3">
        <v>13965.976917767039</v>
      </c>
      <c r="H234" s="3">
        <v>14112.932571317106</v>
      </c>
      <c r="I234" s="3">
        <v>9531.7450695162388</v>
      </c>
    </row>
    <row r="235" spans="1:9" x14ac:dyDescent="0.3">
      <c r="A235" s="6" t="str">
        <f t="shared" si="3"/>
        <v>25_2024</v>
      </c>
      <c r="B235" s="4">
        <v>25</v>
      </c>
      <c r="C235" s="4">
        <v>2024</v>
      </c>
      <c r="D235" s="3">
        <v>13500.333426733307</v>
      </c>
      <c r="E235" s="3">
        <v>13628.043443957686</v>
      </c>
      <c r="F235" s="3">
        <v>13976.280536888307</v>
      </c>
      <c r="G235" s="3">
        <v>13976.878787208014</v>
      </c>
      <c r="H235" s="3">
        <v>14143.016298037599</v>
      </c>
      <c r="I235" s="3">
        <v>9170.5377324092533</v>
      </c>
    </row>
    <row r="236" spans="1:9" x14ac:dyDescent="0.3">
      <c r="A236" s="6" t="str">
        <f t="shared" si="3"/>
        <v>26_2016</v>
      </c>
      <c r="B236" s="4">
        <v>26</v>
      </c>
      <c r="C236" s="4">
        <v>2016</v>
      </c>
      <c r="D236" s="3">
        <v>14645.954223454801</v>
      </c>
      <c r="E236" s="3">
        <v>14681.199032464696</v>
      </c>
      <c r="F236" s="3">
        <v>14011.209470565429</v>
      </c>
      <c r="G236" s="3">
        <v>14011.076182602405</v>
      </c>
      <c r="H236" s="3">
        <v>14212.241823228669</v>
      </c>
      <c r="I236" s="3">
        <v>13060.320647474367</v>
      </c>
    </row>
    <row r="237" spans="1:9" x14ac:dyDescent="0.3">
      <c r="A237" s="6" t="str">
        <f t="shared" si="3"/>
        <v>26_2017</v>
      </c>
      <c r="B237" s="4">
        <v>26</v>
      </c>
      <c r="C237" s="4">
        <v>2017</v>
      </c>
      <c r="D237" s="3">
        <v>14616.184338019044</v>
      </c>
      <c r="E237" s="3">
        <v>14691.288636950801</v>
      </c>
      <c r="F237" s="3">
        <v>14012.382316551804</v>
      </c>
      <c r="G237" s="3">
        <v>14012.281566952155</v>
      </c>
      <c r="H237" s="3">
        <v>14268.903858000767</v>
      </c>
      <c r="I237" s="3">
        <v>12341.370985307121</v>
      </c>
    </row>
    <row r="238" spans="1:9" x14ac:dyDescent="0.3">
      <c r="A238" s="6" t="str">
        <f t="shared" si="3"/>
        <v>26_2018</v>
      </c>
      <c r="B238" s="4">
        <v>26</v>
      </c>
      <c r="C238" s="4">
        <v>2018</v>
      </c>
      <c r="D238" s="3">
        <v>14299.367828513901</v>
      </c>
      <c r="E238" s="3">
        <v>14414.830710030097</v>
      </c>
      <c r="F238" s="3">
        <v>14013.54943407143</v>
      </c>
      <c r="G238" s="3">
        <v>14013.487055002131</v>
      </c>
      <c r="H238" s="3">
        <v>14330.642602843442</v>
      </c>
      <c r="I238" s="3">
        <v>11899.721273312191</v>
      </c>
    </row>
    <row r="239" spans="1:9" x14ac:dyDescent="0.3">
      <c r="A239" s="6" t="str">
        <f t="shared" si="3"/>
        <v>26_2019</v>
      </c>
      <c r="B239" s="4">
        <v>26</v>
      </c>
      <c r="C239" s="4">
        <v>2019</v>
      </c>
      <c r="D239" s="3">
        <v>14010.749514706667</v>
      </c>
      <c r="E239" s="3">
        <v>14142.522272356702</v>
      </c>
      <c r="F239" s="3">
        <v>14014.710823124318</v>
      </c>
      <c r="G239" s="3">
        <v>14014.692646761207</v>
      </c>
      <c r="H239" s="3">
        <v>14397.521924430646</v>
      </c>
      <c r="I239" s="3">
        <v>11320.140391786297</v>
      </c>
    </row>
    <row r="240" spans="1:9" x14ac:dyDescent="0.3">
      <c r="A240" s="6" t="str">
        <f t="shared" si="3"/>
        <v>26_2020</v>
      </c>
      <c r="B240" s="4">
        <v>26</v>
      </c>
      <c r="C240" s="4">
        <v>2020</v>
      </c>
      <c r="D240" s="3">
        <v>13730.589086516047</v>
      </c>
      <c r="E240" s="3">
        <v>13866.295778061738</v>
      </c>
      <c r="F240" s="3">
        <v>14015.866483710461</v>
      </c>
      <c r="G240" s="3">
        <v>14015.898342238354</v>
      </c>
      <c r="H240" s="3">
        <v>14469.611210428191</v>
      </c>
      <c r="I240" s="3">
        <v>10737.216749109075</v>
      </c>
    </row>
    <row r="241" spans="1:9" x14ac:dyDescent="0.3">
      <c r="A241" s="6" t="str">
        <f t="shared" si="3"/>
        <v>26_2021</v>
      </c>
      <c r="B241" s="4">
        <v>26</v>
      </c>
      <c r="C241" s="4">
        <v>2021</v>
      </c>
      <c r="D241" s="3">
        <v>13704.435071045393</v>
      </c>
      <c r="E241" s="3">
        <v>13826.051843766634</v>
      </c>
      <c r="F241" s="3">
        <v>14017.016415829856</v>
      </c>
      <c r="G241" s="3">
        <v>14017.104141442442</v>
      </c>
      <c r="H241" s="3">
        <v>14546.985489489694</v>
      </c>
      <c r="I241" s="3">
        <v>9945.5333301432383</v>
      </c>
    </row>
    <row r="242" spans="1:9" x14ac:dyDescent="0.3">
      <c r="A242" s="6" t="str">
        <f t="shared" si="3"/>
        <v>26_2022</v>
      </c>
      <c r="B242" s="4">
        <v>26</v>
      </c>
      <c r="C242" s="4">
        <v>2022</v>
      </c>
      <c r="D242" s="3">
        <v>13775.722024310262</v>
      </c>
      <c r="E242" s="3">
        <v>13887.932054860517</v>
      </c>
      <c r="F242" s="3">
        <v>14018.160619482511</v>
      </c>
      <c r="G242" s="3">
        <v>14018.31004438245</v>
      </c>
      <c r="H242" s="3">
        <v>14629.725561368434</v>
      </c>
      <c r="I242" s="3">
        <v>9672.0401789934458</v>
      </c>
    </row>
    <row r="243" spans="1:9" x14ac:dyDescent="0.3">
      <c r="A243" s="6" t="str">
        <f t="shared" si="3"/>
        <v>26_2023</v>
      </c>
      <c r="B243" s="4">
        <v>26</v>
      </c>
      <c r="C243" s="4">
        <v>2023</v>
      </c>
      <c r="D243" s="3">
        <v>14023.112181397961</v>
      </c>
      <c r="E243" s="3">
        <v>14127.233992499325</v>
      </c>
      <c r="F243" s="3">
        <v>14019.299094668422</v>
      </c>
      <c r="G243" s="3">
        <v>14019.516051067247</v>
      </c>
      <c r="H243" s="3">
        <v>14717.918137541512</v>
      </c>
      <c r="I243" s="3">
        <v>9583.5137416549132</v>
      </c>
    </row>
    <row r="244" spans="1:9" x14ac:dyDescent="0.3">
      <c r="A244" s="6" t="str">
        <f t="shared" si="3"/>
        <v>26_2024</v>
      </c>
      <c r="B244" s="4">
        <v>26</v>
      </c>
      <c r="C244" s="4">
        <v>2024</v>
      </c>
      <c r="D244" s="3">
        <v>14196.261238733423</v>
      </c>
      <c r="E244" s="3">
        <v>14308.735998994636</v>
      </c>
      <c r="F244" s="3">
        <v>14020.43184138759</v>
      </c>
      <c r="G244" s="3">
        <v>14020.722161505813</v>
      </c>
      <c r="H244" s="3">
        <v>14811.655992599583</v>
      </c>
      <c r="I244" s="3">
        <v>9641.6394512267125</v>
      </c>
    </row>
    <row r="245" spans="1:9" x14ac:dyDescent="0.3">
      <c r="A245" s="6" t="str">
        <f t="shared" si="3"/>
        <v>27_2016</v>
      </c>
      <c r="B245" s="4">
        <v>27</v>
      </c>
      <c r="C245" s="4">
        <v>2016</v>
      </c>
      <c r="D245" s="3">
        <v>15961.443681892755</v>
      </c>
      <c r="E245" s="3">
        <v>15990.778470683839</v>
      </c>
      <c r="F245" s="3">
        <v>14078.559747408261</v>
      </c>
      <c r="G245" s="3">
        <v>14077.577388324056</v>
      </c>
      <c r="H245" s="3">
        <v>14691.013450711225</v>
      </c>
      <c r="I245" s="3">
        <v>13521.178884667259</v>
      </c>
    </row>
    <row r="246" spans="1:9" x14ac:dyDescent="0.3">
      <c r="A246" s="6" t="str">
        <f t="shared" si="3"/>
        <v>27_2017</v>
      </c>
      <c r="B246" s="4">
        <v>27</v>
      </c>
      <c r="C246" s="4">
        <v>2017</v>
      </c>
      <c r="D246" s="3">
        <v>15787.392818702017</v>
      </c>
      <c r="E246" s="3">
        <v>15851.363637256334</v>
      </c>
      <c r="F246" s="3">
        <v>14083.18121419811</v>
      </c>
      <c r="G246" s="3">
        <v>14082.138640737576</v>
      </c>
      <c r="H246" s="3">
        <v>14868.422960321714</v>
      </c>
      <c r="I246" s="3">
        <v>13038.880468332669</v>
      </c>
    </row>
    <row r="247" spans="1:9" x14ac:dyDescent="0.3">
      <c r="A247" s="6" t="str">
        <f t="shared" si="3"/>
        <v>27_2018</v>
      </c>
      <c r="B247" s="4">
        <v>27</v>
      </c>
      <c r="C247" s="4">
        <v>2018</v>
      </c>
      <c r="D247" s="3">
        <v>15170.108783669679</v>
      </c>
      <c r="E247" s="3">
        <v>15259.752315453192</v>
      </c>
      <c r="F247" s="3">
        <v>14087.800338949506</v>
      </c>
      <c r="G247" s="3">
        <v>14086.701371034922</v>
      </c>
      <c r="H247" s="3">
        <v>15063.272064083863</v>
      </c>
      <c r="I247" s="3">
        <v>12321.111053570265</v>
      </c>
    </row>
    <row r="248" spans="1:9" x14ac:dyDescent="0.3">
      <c r="A248" s="6" t="str">
        <f t="shared" si="3"/>
        <v>27_2019</v>
      </c>
      <c r="B248" s="4">
        <v>27</v>
      </c>
      <c r="C248" s="4">
        <v>2019</v>
      </c>
      <c r="D248" s="3">
        <v>14483.186930534075</v>
      </c>
      <c r="E248" s="3">
        <v>14586.364732870194</v>
      </c>
      <c r="F248" s="3">
        <v>14092.417121662445</v>
      </c>
      <c r="G248" s="3">
        <v>14091.265579694891</v>
      </c>
      <c r="H248" s="3">
        <v>15276.188053828342</v>
      </c>
      <c r="I248" s="3">
        <v>11880.186365807023</v>
      </c>
    </row>
    <row r="249" spans="1:9" x14ac:dyDescent="0.3">
      <c r="A249" s="6" t="str">
        <f t="shared" si="3"/>
        <v>27_2020</v>
      </c>
      <c r="B249" s="4">
        <v>27</v>
      </c>
      <c r="C249" s="4">
        <v>2020</v>
      </c>
      <c r="D249" s="3">
        <v>13987.988657090245</v>
      </c>
      <c r="E249" s="3">
        <v>14096.538744243566</v>
      </c>
      <c r="F249" s="3">
        <v>14097.031562336928</v>
      </c>
      <c r="G249" s="3">
        <v>14095.831267196534</v>
      </c>
      <c r="H249" s="3">
        <v>15507.862244585245</v>
      </c>
      <c r="I249" s="3">
        <v>11301.556940088576</v>
      </c>
    </row>
    <row r="250" spans="1:9" x14ac:dyDescent="0.3">
      <c r="A250" s="6" t="str">
        <f t="shared" si="3"/>
        <v>27_2021</v>
      </c>
      <c r="B250" s="4">
        <v>27</v>
      </c>
      <c r="C250" s="4">
        <v>2021</v>
      </c>
      <c r="D250" s="3">
        <v>13784.758272511315</v>
      </c>
      <c r="E250" s="3">
        <v>13896.410350318361</v>
      </c>
      <c r="F250" s="3">
        <v>14101.643660972954</v>
      </c>
      <c r="G250" s="3">
        <v>14100.398434018958</v>
      </c>
      <c r="H250" s="3">
        <v>15759.053711394114</v>
      </c>
      <c r="I250" s="3">
        <v>10719.590240786802</v>
      </c>
    </row>
    <row r="251" spans="1:9" x14ac:dyDescent="0.3">
      <c r="A251" s="6" t="str">
        <f t="shared" si="3"/>
        <v>27_2022</v>
      </c>
      <c r="B251" s="4">
        <v>27</v>
      </c>
      <c r="C251" s="4">
        <v>2022</v>
      </c>
      <c r="D251" s="3">
        <v>13836.904742561383</v>
      </c>
      <c r="E251" s="3">
        <v>13953.470508400247</v>
      </c>
      <c r="F251" s="3">
        <v>14106.253417570522</v>
      </c>
      <c r="G251" s="3">
        <v>14104.967080641527</v>
      </c>
      <c r="H251" s="3">
        <v>16030.593428026366</v>
      </c>
      <c r="I251" s="3">
        <v>9929.2064709478382</v>
      </c>
    </row>
    <row r="252" spans="1:9" x14ac:dyDescent="0.3">
      <c r="A252" s="6" t="str">
        <f t="shared" si="3"/>
        <v>27_2023</v>
      </c>
      <c r="B252" s="4">
        <v>27</v>
      </c>
      <c r="C252" s="4">
        <v>2023</v>
      </c>
      <c r="D252" s="3">
        <v>14033.441703799612</v>
      </c>
      <c r="E252" s="3">
        <v>14157.774062582119</v>
      </c>
      <c r="F252" s="3">
        <v>14110.860832129634</v>
      </c>
      <c r="G252" s="3">
        <v>14109.537207543683</v>
      </c>
      <c r="H252" s="3">
        <v>16323.388839085808</v>
      </c>
      <c r="I252" s="3">
        <v>9656.1622936259519</v>
      </c>
    </row>
    <row r="253" spans="1:9" x14ac:dyDescent="0.3">
      <c r="A253" s="6" t="str">
        <f t="shared" si="3"/>
        <v>27_2024</v>
      </c>
      <c r="B253" s="4">
        <v>27</v>
      </c>
      <c r="C253" s="4">
        <v>2024</v>
      </c>
      <c r="D253" s="3">
        <v>14254.228602730558</v>
      </c>
      <c r="E253" s="3">
        <v>14387.94158415371</v>
      </c>
      <c r="F253" s="3">
        <v>14115.465904650291</v>
      </c>
      <c r="G253" s="3">
        <v>14114.108815205022</v>
      </c>
      <c r="H253" s="3">
        <v>16638.428900645697</v>
      </c>
      <c r="I253" s="3">
        <v>9567.7811837052086</v>
      </c>
    </row>
    <row r="254" spans="1:9" x14ac:dyDescent="0.3">
      <c r="A254" s="6" t="str">
        <f t="shared" si="3"/>
        <v>28_2016</v>
      </c>
      <c r="B254" s="4">
        <v>28</v>
      </c>
      <c r="C254" s="4">
        <v>2016</v>
      </c>
      <c r="D254" s="3">
        <v>15703.279004679727</v>
      </c>
      <c r="E254" s="3">
        <v>15728.603381524261</v>
      </c>
      <c r="F254" s="3">
        <v>14070.274706140684</v>
      </c>
      <c r="G254" s="3">
        <v>14068.48325081335</v>
      </c>
      <c r="H254" s="3">
        <v>15488.119749489641</v>
      </c>
      <c r="I254" s="3">
        <v>13977.534008628019</v>
      </c>
    </row>
    <row r="255" spans="1:9" x14ac:dyDescent="0.3">
      <c r="A255" s="6" t="str">
        <f t="shared" si="3"/>
        <v>28_2017</v>
      </c>
      <c r="B255" s="4">
        <v>28</v>
      </c>
      <c r="C255" s="4">
        <v>2017</v>
      </c>
      <c r="D255" s="3">
        <v>15763.589539887085</v>
      </c>
      <c r="E255" s="3">
        <v>15828.414702787823</v>
      </c>
      <c r="F255" s="3">
        <v>14062.180795547461</v>
      </c>
      <c r="G255" s="3">
        <v>14060.376608581995</v>
      </c>
      <c r="H255" s="3">
        <v>15892.874274473965</v>
      </c>
      <c r="I255" s="3">
        <v>13597.309390929428</v>
      </c>
    </row>
    <row r="256" spans="1:9" x14ac:dyDescent="0.3">
      <c r="A256" s="6" t="str">
        <f t="shared" si="3"/>
        <v>28_2018</v>
      </c>
      <c r="B256" s="4">
        <v>28</v>
      </c>
      <c r="C256" s="4">
        <v>2018</v>
      </c>
      <c r="D256" s="3">
        <v>15514.139216678763</v>
      </c>
      <c r="E256" s="3">
        <v>15619.871976452039</v>
      </c>
      <c r="F256" s="3">
        <v>14054.071938783167</v>
      </c>
      <c r="G256" s="3">
        <v>14052.274637618119</v>
      </c>
      <c r="H256" s="3">
        <v>16345.623575460446</v>
      </c>
      <c r="I256" s="3">
        <v>13112.295410891527</v>
      </c>
    </row>
    <row r="257" spans="1:9" x14ac:dyDescent="0.3">
      <c r="A257" s="6" t="str">
        <f t="shared" si="3"/>
        <v>28_2019</v>
      </c>
      <c r="B257" s="4">
        <v>28</v>
      </c>
      <c r="C257" s="4">
        <v>2019</v>
      </c>
      <c r="D257" s="3">
        <v>15109.990775225595</v>
      </c>
      <c r="E257" s="3">
        <v>15247.851566412068</v>
      </c>
      <c r="F257" s="3">
        <v>14045.948135847808</v>
      </c>
      <c r="G257" s="3">
        <v>14044.177335230032</v>
      </c>
      <c r="H257" s="3">
        <v>16849.842057567832</v>
      </c>
      <c r="I257" s="3">
        <v>12390.484621527732</v>
      </c>
    </row>
    <row r="258" spans="1:9" x14ac:dyDescent="0.3">
      <c r="A258" s="6" t="str">
        <f t="shared" si="3"/>
        <v>28_2020</v>
      </c>
      <c r="B258" s="4">
        <v>28</v>
      </c>
      <c r="C258" s="4">
        <v>2020</v>
      </c>
      <c r="D258" s="3">
        <v>14701.175119754522</v>
      </c>
      <c r="E258" s="3">
        <v>14857.167458008349</v>
      </c>
      <c r="F258" s="3">
        <v>14037.80938674137</v>
      </c>
      <c r="G258" s="3">
        <v>14036.084698727527</v>
      </c>
      <c r="H258" s="3">
        <v>17409.466831158632</v>
      </c>
      <c r="I258" s="3">
        <v>11947.077323336134</v>
      </c>
    </row>
    <row r="259" spans="1:9" x14ac:dyDescent="0.3">
      <c r="A259" s="6" t="str">
        <f t="shared" ref="A259:A322" si="4">+B259&amp;"_"&amp;C259</f>
        <v>28_2021</v>
      </c>
      <c r="B259" s="4">
        <v>28</v>
      </c>
      <c r="C259" s="4">
        <v>2021</v>
      </c>
      <c r="D259" s="3">
        <v>14395.202304176903</v>
      </c>
      <c r="E259" s="3">
        <v>14555.410905261442</v>
      </c>
      <c r="F259" s="3">
        <v>14029.655691463875</v>
      </c>
      <c r="G259" s="3">
        <v>14027.996725422019</v>
      </c>
      <c r="H259" s="3">
        <v>18028.94870489461</v>
      </c>
      <c r="I259" s="3">
        <v>11365.189945667344</v>
      </c>
    </row>
    <row r="260" spans="1:9" x14ac:dyDescent="0.3">
      <c r="A260" s="6" t="str">
        <f t="shared" si="4"/>
        <v>28_2022</v>
      </c>
      <c r="B260" s="4">
        <v>28</v>
      </c>
      <c r="C260" s="4">
        <v>2022</v>
      </c>
      <c r="D260" s="3">
        <v>14241.540841231532</v>
      </c>
      <c r="E260" s="3">
        <v>14396.127547500271</v>
      </c>
      <c r="F260" s="3">
        <v>14021.487050015301</v>
      </c>
      <c r="G260" s="3">
        <v>14019.913412626445</v>
      </c>
      <c r="H260" s="3">
        <v>18713.310806436941</v>
      </c>
      <c r="I260" s="3">
        <v>10779.94650401762</v>
      </c>
    </row>
    <row r="261" spans="1:9" x14ac:dyDescent="0.3">
      <c r="A261" s="6" t="str">
        <f t="shared" si="4"/>
        <v>28_2023</v>
      </c>
      <c r="B261" s="4">
        <v>28</v>
      </c>
      <c r="C261" s="4">
        <v>2023</v>
      </c>
      <c r="D261" s="3">
        <v>14235.691731322009</v>
      </c>
      <c r="E261" s="3">
        <v>14380.750546071247</v>
      </c>
      <c r="F261" s="3">
        <v>14013.303462395666</v>
      </c>
      <c r="G261" s="3">
        <v>14011.834757655321</v>
      </c>
      <c r="H261" s="3">
        <v>19468.215906184934</v>
      </c>
      <c r="I261" s="3">
        <v>9985.1125070902945</v>
      </c>
    </row>
    <row r="262" spans="1:9" x14ac:dyDescent="0.3">
      <c r="A262" s="6" t="str">
        <f t="shared" si="4"/>
        <v>28_2024</v>
      </c>
      <c r="B262" s="4">
        <v>28</v>
      </c>
      <c r="C262" s="4">
        <v>2024</v>
      </c>
      <c r="D262" s="3">
        <v>14336.087693498295</v>
      </c>
      <c r="E262" s="3">
        <v>14473.351832308846</v>
      </c>
      <c r="F262" s="3">
        <v>14005.104928604957</v>
      </c>
      <c r="G262" s="3">
        <v>14003.760757824628</v>
      </c>
      <c r="H262" s="3">
        <v>20300.043697745568</v>
      </c>
      <c r="I262" s="3">
        <v>9710.5309644521985</v>
      </c>
    </row>
    <row r="263" spans="1:9" x14ac:dyDescent="0.3">
      <c r="A263" s="6" t="str">
        <f t="shared" si="4"/>
        <v>29_2016</v>
      </c>
      <c r="B263" s="4">
        <v>29</v>
      </c>
      <c r="C263" s="4">
        <v>2016</v>
      </c>
      <c r="D263" s="3">
        <v>16948.572414178536</v>
      </c>
      <c r="E263" s="3">
        <v>16972.331064619313</v>
      </c>
      <c r="F263" s="3">
        <v>14657.307947218818</v>
      </c>
      <c r="G263" s="3">
        <v>14654.416784984542</v>
      </c>
      <c r="H263" s="3">
        <v>16322.434579031882</v>
      </c>
      <c r="I263" s="3">
        <v>14266.67229395464</v>
      </c>
    </row>
    <row r="264" spans="1:9" x14ac:dyDescent="0.3">
      <c r="A264" s="6" t="str">
        <f t="shared" si="4"/>
        <v>29_2017</v>
      </c>
      <c r="B264" s="4">
        <v>29</v>
      </c>
      <c r="C264" s="4">
        <v>2017</v>
      </c>
      <c r="D264" s="3">
        <v>16670.935424696974</v>
      </c>
      <c r="E264" s="3">
        <v>16720.382206930117</v>
      </c>
      <c r="F264" s="3">
        <v>14666.402246319834</v>
      </c>
      <c r="G264" s="3">
        <v>14663.274827952539</v>
      </c>
      <c r="H264" s="3">
        <v>16824.462393104866</v>
      </c>
      <c r="I264" s="3">
        <v>14308.727811914685</v>
      </c>
    </row>
    <row r="265" spans="1:9" x14ac:dyDescent="0.3">
      <c r="A265" s="6" t="str">
        <f t="shared" si="4"/>
        <v>29_2018</v>
      </c>
      <c r="B265" s="4">
        <v>29</v>
      </c>
      <c r="C265" s="4">
        <v>2018</v>
      </c>
      <c r="D265" s="3">
        <v>15914.889288777085</v>
      </c>
      <c r="E265" s="3">
        <v>15982.443037655719</v>
      </c>
      <c r="F265" s="3">
        <v>14675.49835385818</v>
      </c>
      <c r="G265" s="3">
        <v>14672.138225273835</v>
      </c>
      <c r="H265" s="3">
        <v>17386.793446817624</v>
      </c>
      <c r="I265" s="3">
        <v>13919.493877038878</v>
      </c>
    </row>
    <row r="266" spans="1:9" x14ac:dyDescent="0.3">
      <c r="A266" s="6" t="str">
        <f t="shared" si="4"/>
        <v>29_2019</v>
      </c>
      <c r="B266" s="4">
        <v>29</v>
      </c>
      <c r="C266" s="4">
        <v>2019</v>
      </c>
      <c r="D266" s="3">
        <v>15091.839448265462</v>
      </c>
      <c r="E266" s="3">
        <v>15170.777867382563</v>
      </c>
      <c r="F266" s="3">
        <v>14684.596269833855</v>
      </c>
      <c r="G266" s="3">
        <v>14681.006980184959</v>
      </c>
      <c r="H266" s="3">
        <v>18014.401327364099</v>
      </c>
      <c r="I266" s="3">
        <v>13422.987624859357</v>
      </c>
    </row>
    <row r="267" spans="1:9" x14ac:dyDescent="0.3">
      <c r="A267" s="6" t="str">
        <f t="shared" si="4"/>
        <v>29_2020</v>
      </c>
      <c r="B267" s="4">
        <v>29</v>
      </c>
      <c r="C267" s="4">
        <v>2020</v>
      </c>
      <c r="D267" s="3">
        <v>14495.626373650231</v>
      </c>
      <c r="E267" s="3">
        <v>14584.497476257533</v>
      </c>
      <c r="F267" s="3">
        <v>14693.695994246864</v>
      </c>
      <c r="G267" s="3">
        <v>14689.8810959244</v>
      </c>
      <c r="H267" s="3">
        <v>18712.948085268639</v>
      </c>
      <c r="I267" s="3">
        <v>12684.073728435687</v>
      </c>
    </row>
    <row r="268" spans="1:9" x14ac:dyDescent="0.3">
      <c r="A268" s="6" t="str">
        <f t="shared" si="4"/>
        <v>29_2021</v>
      </c>
      <c r="B268" s="4">
        <v>29</v>
      </c>
      <c r="C268" s="4">
        <v>2021</v>
      </c>
      <c r="D268" s="3">
        <v>14245.64210549066</v>
      </c>
      <c r="E268" s="3">
        <v>14347.173686075594</v>
      </c>
      <c r="F268" s="3">
        <v>14702.7975270972</v>
      </c>
      <c r="G268" s="3">
        <v>14698.760575732524</v>
      </c>
      <c r="H268" s="3">
        <v>19488.868787403546</v>
      </c>
      <c r="I268" s="3">
        <v>12230.160016923784</v>
      </c>
    </row>
    <row r="269" spans="1:9" x14ac:dyDescent="0.3">
      <c r="A269" s="6" t="str">
        <f t="shared" si="4"/>
        <v>29_2022</v>
      </c>
      <c r="B269" s="4">
        <v>29</v>
      </c>
      <c r="C269" s="4">
        <v>2022</v>
      </c>
      <c r="D269" s="3">
        <v>14306.713956114225</v>
      </c>
      <c r="E269" s="3">
        <v>14424.132638337134</v>
      </c>
      <c r="F269" s="3">
        <v>14711.90086838487</v>
      </c>
      <c r="G269" s="3">
        <v>14707.645422851732</v>
      </c>
      <c r="H269" s="3">
        <v>20349.469435031755</v>
      </c>
      <c r="I269" s="3">
        <v>11634.484978743798</v>
      </c>
    </row>
    <row r="270" spans="1:9" x14ac:dyDescent="0.3">
      <c r="A270" s="6" t="str">
        <f t="shared" si="4"/>
        <v>29_2023</v>
      </c>
      <c r="B270" s="4">
        <v>29</v>
      </c>
      <c r="C270" s="4">
        <v>2023</v>
      </c>
      <c r="D270" s="3">
        <v>14553.150520226229</v>
      </c>
      <c r="E270" s="3">
        <v>14686.988617266856</v>
      </c>
      <c r="F270" s="3">
        <v>14721.006018109867</v>
      </c>
      <c r="G270" s="3">
        <v>14716.535640526392</v>
      </c>
      <c r="H270" s="3">
        <v>21303.040316820247</v>
      </c>
      <c r="I270" s="3">
        <v>11035.374355574877</v>
      </c>
    </row>
    <row r="271" spans="1:9" x14ac:dyDescent="0.3">
      <c r="A271" s="6" t="str">
        <f t="shared" si="4"/>
        <v>29_2024</v>
      </c>
      <c r="B271" s="4">
        <v>29</v>
      </c>
      <c r="C271" s="4">
        <v>2024</v>
      </c>
      <c r="D271" s="3">
        <v>14840.865213094752</v>
      </c>
      <c r="E271" s="3">
        <v>14987.998389459508</v>
      </c>
      <c r="F271" s="3">
        <v>14730.112976272198</v>
      </c>
      <c r="G271" s="3">
        <v>14725.431232002747</v>
      </c>
      <c r="H271" s="3">
        <v>22358.987236271725</v>
      </c>
      <c r="I271" s="3">
        <v>10221.706986876716</v>
      </c>
    </row>
    <row r="272" spans="1:9" x14ac:dyDescent="0.3">
      <c r="A272" s="6" t="str">
        <f t="shared" si="4"/>
        <v>30_2016</v>
      </c>
      <c r="B272" s="4">
        <v>30</v>
      </c>
      <c r="C272" s="4">
        <v>2016</v>
      </c>
      <c r="D272" s="3">
        <v>16826.880389995556</v>
      </c>
      <c r="E272" s="3">
        <v>16850.582697509024</v>
      </c>
      <c r="F272" s="3">
        <v>14352.974655394915</v>
      </c>
      <c r="G272" s="3">
        <v>14350.765625418009</v>
      </c>
      <c r="H272" s="3">
        <v>16684.233392950944</v>
      </c>
      <c r="I272" s="3">
        <v>14753.839898533071</v>
      </c>
    </row>
    <row r="273" spans="1:9" x14ac:dyDescent="0.3">
      <c r="A273" s="6" t="str">
        <f t="shared" si="4"/>
        <v>30_2017</v>
      </c>
      <c r="B273" s="4">
        <v>30</v>
      </c>
      <c r="C273" s="4">
        <v>2017</v>
      </c>
      <c r="D273" s="3">
        <v>17094.856440727643</v>
      </c>
      <c r="E273" s="3">
        <v>17155.968375326062</v>
      </c>
      <c r="F273" s="3">
        <v>14334.640534824153</v>
      </c>
      <c r="G273" s="3">
        <v>14332.601156345192</v>
      </c>
      <c r="H273" s="3">
        <v>17368.100671076831</v>
      </c>
      <c r="I273" s="3">
        <v>14200.477771550901</v>
      </c>
    </row>
    <row r="274" spans="1:9" x14ac:dyDescent="0.3">
      <c r="A274" s="6" t="str">
        <f t="shared" si="4"/>
        <v>30_2018</v>
      </c>
      <c r="B274" s="4">
        <v>30</v>
      </c>
      <c r="C274" s="4">
        <v>2018</v>
      </c>
      <c r="D274" s="3">
        <v>16998.66836318143</v>
      </c>
      <c r="E274" s="3">
        <v>17100.638509470646</v>
      </c>
      <c r="F274" s="3">
        <v>14316.281175134238</v>
      </c>
      <c r="G274" s="3">
        <v>14314.459678933235</v>
      </c>
      <c r="H274" s="3">
        <v>18145.162334619112</v>
      </c>
      <c r="I274" s="3">
        <v>14242.338160270667</v>
      </c>
    </row>
    <row r="275" spans="1:9" x14ac:dyDescent="0.3">
      <c r="A275" s="6" t="str">
        <f t="shared" si="4"/>
        <v>30_2019</v>
      </c>
      <c r="B275" s="4">
        <v>30</v>
      </c>
      <c r="C275" s="4">
        <v>2019</v>
      </c>
      <c r="D275" s="3">
        <v>16692.036733305849</v>
      </c>
      <c r="E275" s="3">
        <v>16830.275357899609</v>
      </c>
      <c r="F275" s="3">
        <v>14297.896576325184</v>
      </c>
      <c r="G275" s="3">
        <v>14296.341164080488</v>
      </c>
      <c r="H275" s="3">
        <v>19025.314604026265</v>
      </c>
      <c r="I275" s="3">
        <v>13854.910193450451</v>
      </c>
    </row>
    <row r="276" spans="1:9" x14ac:dyDescent="0.3">
      <c r="A276" s="6" t="str">
        <f t="shared" si="4"/>
        <v>30_2020</v>
      </c>
      <c r="B276" s="4">
        <v>30</v>
      </c>
      <c r="C276" s="4">
        <v>2020</v>
      </c>
      <c r="D276" s="3">
        <v>16308.844445209104</v>
      </c>
      <c r="E276" s="3">
        <v>16474.072588954288</v>
      </c>
      <c r="F276" s="3">
        <v>14279.486738396998</v>
      </c>
      <c r="G276" s="3">
        <v>14278.245582722137</v>
      </c>
      <c r="H276" s="3">
        <v>20020.0563257209</v>
      </c>
      <c r="I276" s="3">
        <v>13360.707631546875</v>
      </c>
    </row>
    <row r="277" spans="1:9" x14ac:dyDescent="0.3">
      <c r="A277" s="6" t="str">
        <f t="shared" si="4"/>
        <v>30_2021</v>
      </c>
      <c r="B277" s="4">
        <v>30</v>
      </c>
      <c r="C277" s="4">
        <v>2021</v>
      </c>
      <c r="D277" s="3">
        <v>15946.544774224782</v>
      </c>
      <c r="E277" s="3">
        <v>16128.140439571665</v>
      </c>
      <c r="F277" s="3">
        <v>14261.051661349673</v>
      </c>
      <c r="G277" s="3">
        <v>14260.172905830081</v>
      </c>
      <c r="H277" s="3">
        <v>21142.736726645988</v>
      </c>
      <c r="I277" s="3">
        <v>12625.222148663748</v>
      </c>
    </row>
    <row r="278" spans="1:9" x14ac:dyDescent="0.3">
      <c r="A278" s="6" t="str">
        <f t="shared" si="4"/>
        <v>30_2022</v>
      </c>
      <c r="B278" s="4">
        <v>30</v>
      </c>
      <c r="C278" s="4">
        <v>2022</v>
      </c>
      <c r="D278" s="3">
        <v>15662.324120647132</v>
      </c>
      <c r="E278" s="3">
        <v>15850.926390930492</v>
      </c>
      <c r="F278" s="3">
        <v>14242.591345183224</v>
      </c>
      <c r="G278" s="3">
        <v>14242.123104413036</v>
      </c>
      <c r="H278" s="3">
        <v>22408.849905233972</v>
      </c>
      <c r="I278" s="3">
        <v>12173.41450650894</v>
      </c>
    </row>
    <row r="279" spans="1:9" x14ac:dyDescent="0.3">
      <c r="A279" s="6" t="str">
        <f t="shared" si="4"/>
        <v>30_2023</v>
      </c>
      <c r="B279" s="4">
        <v>30</v>
      </c>
      <c r="C279" s="4">
        <v>2023</v>
      </c>
      <c r="D279" s="3">
        <v>15477.928606233585</v>
      </c>
      <c r="E279" s="3">
        <v>15666.975143034386</v>
      </c>
      <c r="F279" s="3">
        <v>14224.105789897621</v>
      </c>
      <c r="G279" s="3">
        <v>14224.096149516392</v>
      </c>
      <c r="H279" s="3">
        <v>23836.385053379672</v>
      </c>
      <c r="I279" s="3">
        <v>11580.503282051446</v>
      </c>
    </row>
    <row r="280" spans="1:9" x14ac:dyDescent="0.3">
      <c r="A280" s="6" t="str">
        <f t="shared" si="4"/>
        <v>30_2024</v>
      </c>
      <c r="B280" s="4">
        <v>30</v>
      </c>
      <c r="C280" s="4">
        <v>2024</v>
      </c>
      <c r="D280" s="3">
        <v>15389.04186659571</v>
      </c>
      <c r="E280" s="3">
        <v>15575.254876939716</v>
      </c>
      <c r="F280" s="3">
        <v>14205.594995492887</v>
      </c>
      <c r="G280" s="3">
        <v>14206.092012222183</v>
      </c>
      <c r="H280" s="3">
        <v>25446.243342158439</v>
      </c>
      <c r="I280" s="3">
        <v>10984.172413036151</v>
      </c>
    </row>
    <row r="281" spans="1:9" x14ac:dyDescent="0.3">
      <c r="A281" s="6" t="str">
        <f t="shared" si="4"/>
        <v>31_2016</v>
      </c>
      <c r="B281" s="4">
        <v>31</v>
      </c>
      <c r="C281" s="4">
        <v>2016</v>
      </c>
      <c r="D281" s="3">
        <v>17266.708893420964</v>
      </c>
      <c r="E281" s="3">
        <v>17280.645378223995</v>
      </c>
      <c r="F281" s="3">
        <v>14531.371909856505</v>
      </c>
      <c r="G281" s="3">
        <v>14546.960096097951</v>
      </c>
      <c r="H281" s="3">
        <v>17603.064970129286</v>
      </c>
      <c r="I281" s="3">
        <v>15628.731655292757</v>
      </c>
    </row>
    <row r="282" spans="1:9" x14ac:dyDescent="0.3">
      <c r="A282" s="6" t="str">
        <f t="shared" si="4"/>
        <v>31_2017</v>
      </c>
      <c r="B282" s="4">
        <v>31</v>
      </c>
      <c r="C282" s="4">
        <v>2017</v>
      </c>
      <c r="D282" s="3">
        <v>17881.035877301045</v>
      </c>
      <c r="E282" s="3">
        <v>17923.232569793192</v>
      </c>
      <c r="F282" s="3">
        <v>14450.193119566422</v>
      </c>
      <c r="G282" s="3">
        <v>14471.007576545711</v>
      </c>
      <c r="H282" s="3">
        <v>18447.472553900483</v>
      </c>
      <c r="I282" s="3">
        <v>15527.373268138164</v>
      </c>
    </row>
    <row r="283" spans="1:9" x14ac:dyDescent="0.3">
      <c r="A283" s="6" t="str">
        <f t="shared" si="4"/>
        <v>31_2018</v>
      </c>
      <c r="B283" s="4">
        <v>31</v>
      </c>
      <c r="C283" s="4">
        <v>2018</v>
      </c>
      <c r="D283" s="3">
        <v>18348.970623554556</v>
      </c>
      <c r="E283" s="3">
        <v>18432.294420042788</v>
      </c>
      <c r="F283" s="3">
        <v>14368.926687420026</v>
      </c>
      <c r="G283" s="3">
        <v>14395.451619930898</v>
      </c>
      <c r="H283" s="3">
        <v>19419.59531540452</v>
      </c>
      <c r="I283" s="3">
        <v>14944.99875701462</v>
      </c>
    </row>
    <row r="284" spans="1:9" x14ac:dyDescent="0.3">
      <c r="A284" s="6" t="str">
        <f t="shared" si="4"/>
        <v>31_2019</v>
      </c>
      <c r="B284" s="4">
        <v>31</v>
      </c>
      <c r="C284" s="4">
        <v>2019</v>
      </c>
      <c r="D284" s="3">
        <v>18642.154232896621</v>
      </c>
      <c r="E284" s="3">
        <v>18776.368771936723</v>
      </c>
      <c r="F284" s="3">
        <v>14287.572613417375</v>
      </c>
      <c r="G284" s="3">
        <v>14320.290155720993</v>
      </c>
      <c r="H284" s="3">
        <v>20535.165129622241</v>
      </c>
      <c r="I284" s="3">
        <v>14989.053856247858</v>
      </c>
    </row>
    <row r="285" spans="1:9" x14ac:dyDescent="0.3">
      <c r="A285" s="6" t="str">
        <f t="shared" si="4"/>
        <v>31_2020</v>
      </c>
      <c r="B285" s="4">
        <v>31</v>
      </c>
      <c r="C285" s="4">
        <v>2020</v>
      </c>
      <c r="D285" s="3">
        <v>18753.722364657806</v>
      </c>
      <c r="E285" s="3">
        <v>18944.257734811534</v>
      </c>
      <c r="F285" s="3">
        <v>14206.130897558411</v>
      </c>
      <c r="G285" s="3">
        <v>14245.521124194063</v>
      </c>
      <c r="H285" s="3">
        <v>21812.776282023333</v>
      </c>
      <c r="I285" s="3">
        <v>14581.313315703477</v>
      </c>
    </row>
    <row r="286" spans="1:9" x14ac:dyDescent="0.3">
      <c r="A286" s="6" t="str">
        <f t="shared" si="4"/>
        <v>31_2021</v>
      </c>
      <c r="B286" s="4">
        <v>31</v>
      </c>
      <c r="C286" s="4">
        <v>2021</v>
      </c>
      <c r="D286" s="3">
        <v>18696.18048276415</v>
      </c>
      <c r="E286" s="3">
        <v>18943.467782062522</v>
      </c>
      <c r="F286" s="3">
        <v>14124.601539843163</v>
      </c>
      <c r="G286" s="3">
        <v>14171.142476382454</v>
      </c>
      <c r="H286" s="3">
        <v>23274.395626029862</v>
      </c>
      <c r="I286" s="3">
        <v>14061.200063728296</v>
      </c>
    </row>
    <row r="287" spans="1:9" x14ac:dyDescent="0.3">
      <c r="A287" s="6" t="str">
        <f t="shared" si="4"/>
        <v>31_2022</v>
      </c>
      <c r="B287" s="4">
        <v>31</v>
      </c>
      <c r="C287" s="4">
        <v>2022</v>
      </c>
      <c r="D287" s="3">
        <v>18497.588435209509</v>
      </c>
      <c r="E287" s="3">
        <v>18797.024329672502</v>
      </c>
      <c r="F287" s="3">
        <v>14042.984540271602</v>
      </c>
      <c r="G287" s="3">
        <v>14097.15217401655</v>
      </c>
      <c r="H287" s="3">
        <v>24945.981795193125</v>
      </c>
      <c r="I287" s="3">
        <v>13287.153598227571</v>
      </c>
    </row>
    <row r="288" spans="1:9" x14ac:dyDescent="0.3">
      <c r="A288" s="6" t="str">
        <f t="shared" si="4"/>
        <v>31_2023</v>
      </c>
      <c r="B288" s="4">
        <v>31</v>
      </c>
      <c r="C288" s="4">
        <v>2023</v>
      </c>
      <c r="D288" s="3">
        <v>18196.664381895895</v>
      </c>
      <c r="E288" s="3">
        <v>18539.185448224431</v>
      </c>
      <c r="F288" s="3">
        <v>13961.279898843757</v>
      </c>
      <c r="G288" s="3">
        <v>14023.54818946894</v>
      </c>
      <c r="H288" s="3">
        <v>26858.237593550573</v>
      </c>
      <c r="I288" s="3">
        <v>12811.658001597678</v>
      </c>
    </row>
    <row r="289" spans="1:9" x14ac:dyDescent="0.3">
      <c r="A289" s="6" t="str">
        <f t="shared" si="4"/>
        <v>31_2024</v>
      </c>
      <c r="B289" s="4">
        <v>31</v>
      </c>
      <c r="C289" s="4">
        <v>2024</v>
      </c>
      <c r="D289" s="3">
        <v>17837.447865862032</v>
      </c>
      <c r="E289" s="3">
        <v>18210.61831284138</v>
      </c>
      <c r="F289" s="3">
        <v>13879.487615559628</v>
      </c>
      <c r="G289" s="3">
        <v>13950.328505698873</v>
      </c>
      <c r="H289" s="3">
        <v>29047.525605625899</v>
      </c>
      <c r="I289" s="3">
        <v>12187.660861847238</v>
      </c>
    </row>
    <row r="290" spans="1:9" x14ac:dyDescent="0.3">
      <c r="A290" s="6" t="str">
        <f t="shared" si="4"/>
        <v>32_2016</v>
      </c>
      <c r="B290" s="4">
        <v>32</v>
      </c>
      <c r="C290" s="4">
        <v>2016</v>
      </c>
      <c r="D290" s="3">
        <v>18332.148583913477</v>
      </c>
      <c r="E290" s="3">
        <v>18349.656655091527</v>
      </c>
      <c r="F290" s="3">
        <v>14343.138455318054</v>
      </c>
      <c r="G290" s="3">
        <v>14381.810389123359</v>
      </c>
      <c r="H290" s="3">
        <v>17889.503667181554</v>
      </c>
      <c r="I290" s="3">
        <v>15774.331154321448</v>
      </c>
    </row>
    <row r="291" spans="1:9" x14ac:dyDescent="0.3">
      <c r="A291" s="6" t="str">
        <f t="shared" si="4"/>
        <v>32_2017</v>
      </c>
      <c r="B291" s="4">
        <v>32</v>
      </c>
      <c r="C291" s="4">
        <v>2017</v>
      </c>
      <c r="D291" s="3">
        <v>19023.63871387063</v>
      </c>
      <c r="E291" s="3">
        <v>19073.558264141961</v>
      </c>
      <c r="F291" s="3">
        <v>14219.352636408468</v>
      </c>
      <c r="G291" s="3">
        <v>14269.576358975621</v>
      </c>
      <c r="H291" s="3">
        <v>18835.38724903472</v>
      </c>
      <c r="I291" s="3">
        <v>15784.878352450771</v>
      </c>
    </row>
    <row r="292" spans="1:9" x14ac:dyDescent="0.3">
      <c r="A292" s="6" t="str">
        <f t="shared" si="4"/>
        <v>32_2018</v>
      </c>
      <c r="B292" s="4">
        <v>32</v>
      </c>
      <c r="C292" s="4">
        <v>2018</v>
      </c>
      <c r="D292" s="3">
        <v>19325.997273597357</v>
      </c>
      <c r="E292" s="3">
        <v>19418.318422848537</v>
      </c>
      <c r="F292" s="3">
        <v>14095.437020304089</v>
      </c>
      <c r="G292" s="3">
        <v>14158.218190571461</v>
      </c>
      <c r="H292" s="3">
        <v>19932.944760613962</v>
      </c>
      <c r="I292" s="3">
        <v>15682.507293395944</v>
      </c>
    </row>
    <row r="293" spans="1:9" x14ac:dyDescent="0.3">
      <c r="A293" s="6" t="str">
        <f t="shared" si="4"/>
        <v>32_2019</v>
      </c>
      <c r="B293" s="4">
        <v>32</v>
      </c>
      <c r="C293" s="4">
        <v>2019</v>
      </c>
      <c r="D293" s="3">
        <v>19307.499333242264</v>
      </c>
      <c r="E293" s="3">
        <v>19446.304919467228</v>
      </c>
      <c r="F293" s="3">
        <v>13971.391607004916</v>
      </c>
      <c r="G293" s="3">
        <v>14047.729048784373</v>
      </c>
      <c r="H293" s="3">
        <v>21202.595129721747</v>
      </c>
      <c r="I293" s="3">
        <v>15094.314277071424</v>
      </c>
    </row>
    <row r="294" spans="1:9" x14ac:dyDescent="0.3">
      <c r="A294" s="6" t="str">
        <f t="shared" si="4"/>
        <v>32_2020</v>
      </c>
      <c r="B294" s="4">
        <v>32</v>
      </c>
      <c r="C294" s="4">
        <v>2020</v>
      </c>
      <c r="D294" s="3">
        <v>19055.748950589521</v>
      </c>
      <c r="E294" s="3">
        <v>19239.397154760063</v>
      </c>
      <c r="F294" s="3">
        <v>13847.216396511008</v>
      </c>
      <c r="G294" s="3">
        <v>13938.102151828418</v>
      </c>
      <c r="H294" s="3">
        <v>22668.731851687258</v>
      </c>
      <c r="I294" s="3">
        <v>15138.809530911585</v>
      </c>
    </row>
    <row r="295" spans="1:9" x14ac:dyDescent="0.3">
      <c r="A295" s="6" t="str">
        <f t="shared" si="4"/>
        <v>32_2021</v>
      </c>
      <c r="B295" s="4">
        <v>32</v>
      </c>
      <c r="C295" s="4">
        <v>2021</v>
      </c>
      <c r="D295" s="3">
        <v>18662.290562798702</v>
      </c>
      <c r="E295" s="3">
        <v>18884.484693999952</v>
      </c>
      <c r="F295" s="3">
        <v>13722.911388822307</v>
      </c>
      <c r="G295" s="3">
        <v>13829.330770841945</v>
      </c>
      <c r="H295" s="3">
        <v>24360.493249346677</v>
      </c>
      <c r="I295" s="3">
        <v>14726.995253604178</v>
      </c>
    </row>
    <row r="296" spans="1:9" x14ac:dyDescent="0.3">
      <c r="A296" s="6" t="str">
        <f t="shared" si="4"/>
        <v>32_2022</v>
      </c>
      <c r="B296" s="4">
        <v>32</v>
      </c>
      <c r="C296" s="4">
        <v>2022</v>
      </c>
      <c r="D296" s="3">
        <v>18210.857587617218</v>
      </c>
      <c r="E296" s="3">
        <v>18462.244586751916</v>
      </c>
      <c r="F296" s="3">
        <v>13598.476583938871</v>
      </c>
      <c r="G296" s="3">
        <v>13721.408229474584</v>
      </c>
      <c r="H296" s="3">
        <v>26312.709896661047</v>
      </c>
      <c r="I296" s="3">
        <v>14201.6855488243</v>
      </c>
    </row>
    <row r="297" spans="1:9" x14ac:dyDescent="0.3">
      <c r="A297" s="6" t="str">
        <f t="shared" si="4"/>
        <v>32_2023</v>
      </c>
      <c r="B297" s="4">
        <v>32</v>
      </c>
      <c r="C297" s="4">
        <v>2023</v>
      </c>
      <c r="D297" s="3">
        <v>17769.663484812048</v>
      </c>
      <c r="E297" s="3">
        <v>18039.604910299451</v>
      </c>
      <c r="F297" s="3">
        <v>13473.9119818607</v>
      </c>
      <c r="G297" s="3">
        <v>13614.327903477451</v>
      </c>
      <c r="H297" s="3">
        <v>28567.071718381962</v>
      </c>
      <c r="I297" s="3">
        <v>13419.905583145801</v>
      </c>
    </row>
    <row r="298" spans="1:9" x14ac:dyDescent="0.3">
      <c r="A298" s="6" t="str">
        <f t="shared" si="4"/>
        <v>32_2024</v>
      </c>
      <c r="B298" s="4">
        <v>32</v>
      </c>
      <c r="C298" s="4">
        <v>2024</v>
      </c>
      <c r="D298" s="3">
        <v>17387.560025081915</v>
      </c>
      <c r="E298" s="3">
        <v>17665.774144618503</v>
      </c>
      <c r="F298" s="3">
        <v>13349.217582587677</v>
      </c>
      <c r="G298" s="3">
        <v>13508.083220296559</v>
      </c>
      <c r="H298" s="3">
        <v>31173.568538421321</v>
      </c>
      <c r="I298" s="3">
        <v>12939.659308817632</v>
      </c>
    </row>
    <row r="299" spans="1:9" x14ac:dyDescent="0.3">
      <c r="A299" s="6" t="str">
        <f t="shared" si="4"/>
        <v>33_2016</v>
      </c>
      <c r="B299" s="4">
        <v>33</v>
      </c>
      <c r="C299" s="4">
        <v>2016</v>
      </c>
      <c r="D299" s="3">
        <v>19355.387372535944</v>
      </c>
      <c r="E299" s="3">
        <v>19369.252511934723</v>
      </c>
      <c r="F299" s="3">
        <v>14668.030600879865</v>
      </c>
      <c r="G299" s="3">
        <v>14730.171025469137</v>
      </c>
      <c r="H299" s="3">
        <v>18382.829339044896</v>
      </c>
      <c r="I299" s="3">
        <v>16770.922067314572</v>
      </c>
    </row>
    <row r="300" spans="1:9" x14ac:dyDescent="0.3">
      <c r="A300" s="6" t="str">
        <f t="shared" si="4"/>
        <v>33_2017</v>
      </c>
      <c r="B300" s="4">
        <v>33</v>
      </c>
      <c r="C300" s="4">
        <v>2017</v>
      </c>
      <c r="D300" s="3">
        <v>20564.999212032817</v>
      </c>
      <c r="E300" s="3">
        <v>20605.095876112417</v>
      </c>
      <c r="F300" s="3">
        <v>14509.433948441409</v>
      </c>
      <c r="G300" s="3">
        <v>14589.415724719245</v>
      </c>
      <c r="H300" s="3">
        <v>19332.908284576781</v>
      </c>
      <c r="I300" s="3">
        <v>16359.39433273668</v>
      </c>
    </row>
    <row r="301" spans="1:9" x14ac:dyDescent="0.3">
      <c r="A301" s="6" t="str">
        <f t="shared" si="4"/>
        <v>33_2018</v>
      </c>
      <c r="B301" s="4">
        <v>33</v>
      </c>
      <c r="C301" s="4">
        <v>2018</v>
      </c>
      <c r="D301" s="3">
        <v>21400.301329320973</v>
      </c>
      <c r="E301" s="3">
        <v>21476.246059824116</v>
      </c>
      <c r="F301" s="3">
        <v>14350.672821574379</v>
      </c>
      <c r="G301" s="3">
        <v>14450.005422249069</v>
      </c>
      <c r="H301" s="3">
        <v>20437.215724839851</v>
      </c>
      <c r="I301" s="3">
        <v>16370.332721921921</v>
      </c>
    </row>
    <row r="302" spans="1:9" x14ac:dyDescent="0.3">
      <c r="A302" s="6" t="str">
        <f t="shared" si="4"/>
        <v>33_2019</v>
      </c>
      <c r="B302" s="4">
        <v>33</v>
      </c>
      <c r="C302" s="4">
        <v>2019</v>
      </c>
      <c r="D302" s="3">
        <v>21876.95571049878</v>
      </c>
      <c r="E302" s="3">
        <v>21994.88498790887</v>
      </c>
      <c r="F302" s="3">
        <v>14191.747220278659</v>
      </c>
      <c r="G302" s="3">
        <v>14311.927265822405</v>
      </c>
      <c r="H302" s="3">
        <v>21716.306913187869</v>
      </c>
      <c r="I302" s="3">
        <v>16264.164764183886</v>
      </c>
    </row>
    <row r="303" spans="1:9" x14ac:dyDescent="0.3">
      <c r="A303" s="6" t="str">
        <f t="shared" si="4"/>
        <v>33_2020</v>
      </c>
      <c r="B303" s="4">
        <v>33</v>
      </c>
      <c r="C303" s="4">
        <v>2020</v>
      </c>
      <c r="D303" s="3">
        <v>22034.759360187738</v>
      </c>
      <c r="E303" s="3">
        <v>22197.099531861099</v>
      </c>
      <c r="F303" s="3">
        <v>14032.657144554309</v>
      </c>
      <c r="G303" s="3">
        <v>14175.168526013544</v>
      </c>
      <c r="H303" s="3">
        <v>23194.761739618651</v>
      </c>
      <c r="I303" s="3">
        <v>15654.155921103507</v>
      </c>
    </row>
    <row r="304" spans="1:9" x14ac:dyDescent="0.3">
      <c r="A304" s="6" t="str">
        <f t="shared" si="4"/>
        <v>33_2021</v>
      </c>
      <c r="B304" s="4">
        <v>33</v>
      </c>
      <c r="C304" s="4">
        <v>2021</v>
      </c>
      <c r="D304" s="3">
        <v>21929.461763580446</v>
      </c>
      <c r="E304" s="3">
        <v>22135.131416197164</v>
      </c>
      <c r="F304" s="3">
        <v>13873.402594401385</v>
      </c>
      <c r="G304" s="3">
        <v>14039.716595033949</v>
      </c>
      <c r="H304" s="3">
        <v>24901.961871744898</v>
      </c>
      <c r="I304" s="3">
        <v>15700.301484828835</v>
      </c>
    </row>
    <row r="305" spans="1:9" x14ac:dyDescent="0.3">
      <c r="A305" s="6" t="str">
        <f t="shared" si="4"/>
        <v>33_2022</v>
      </c>
      <c r="B305" s="4">
        <v>33</v>
      </c>
      <c r="C305" s="4">
        <v>2022</v>
      </c>
      <c r="D305" s="3">
        <v>21625.101445598291</v>
      </c>
      <c r="E305" s="3">
        <v>21870.047898283745</v>
      </c>
      <c r="F305" s="3">
        <v>13713.983569819829</v>
      </c>
      <c r="G305" s="3">
        <v>13905.558985569649</v>
      </c>
      <c r="H305" s="3">
        <v>26873.047211042842</v>
      </c>
      <c r="I305" s="3">
        <v>15273.213192563766</v>
      </c>
    </row>
    <row r="306" spans="1:9" x14ac:dyDescent="0.3">
      <c r="A306" s="6" t="str">
        <f t="shared" si="4"/>
        <v>33_2023</v>
      </c>
      <c r="B306" s="4">
        <v>33</v>
      </c>
      <c r="C306" s="4">
        <v>2023</v>
      </c>
      <c r="D306" s="3">
        <v>21187.338095690036</v>
      </c>
      <c r="E306" s="3">
        <v>21465.294934146954</v>
      </c>
      <c r="F306" s="3">
        <v>13554.400070809585</v>
      </c>
      <c r="G306" s="3">
        <v>13772.683329630216</v>
      </c>
      <c r="H306" s="3">
        <v>29150.094673210355</v>
      </c>
      <c r="I306" s="3">
        <v>14728.419976088593</v>
      </c>
    </row>
    <row r="307" spans="1:9" x14ac:dyDescent="0.3">
      <c r="A307" s="6" t="str">
        <f t="shared" si="4"/>
        <v>33_2024</v>
      </c>
      <c r="B307" s="4">
        <v>33</v>
      </c>
      <c r="C307" s="4">
        <v>2024</v>
      </c>
      <c r="D307" s="3">
        <v>20678.079113510808</v>
      </c>
      <c r="E307" s="3">
        <v>20981.430923645243</v>
      </c>
      <c r="F307" s="3">
        <v>13394.652097370825</v>
      </c>
      <c r="G307" s="3">
        <v>13641.077377408532</v>
      </c>
      <c r="H307" s="3">
        <v>31783.573714480543</v>
      </c>
      <c r="I307" s="3">
        <v>13917.644126713554</v>
      </c>
    </row>
    <row r="308" spans="1:9" x14ac:dyDescent="0.3">
      <c r="A308" s="6" t="str">
        <f t="shared" si="4"/>
        <v>34_2016</v>
      </c>
      <c r="B308" s="4">
        <v>34</v>
      </c>
      <c r="C308" s="4">
        <v>2016</v>
      </c>
      <c r="D308" s="3">
        <v>19043.043925883405</v>
      </c>
      <c r="E308" s="3">
        <v>18890.354898276881</v>
      </c>
      <c r="F308" s="3">
        <v>15150.432849846373</v>
      </c>
      <c r="G308" s="3">
        <v>15231.107288024976</v>
      </c>
      <c r="H308" s="3">
        <v>19134.004156109469</v>
      </c>
      <c r="I308" s="3">
        <v>17269.28250202064</v>
      </c>
    </row>
    <row r="309" spans="1:9" x14ac:dyDescent="0.3">
      <c r="A309" s="6" t="str">
        <f t="shared" si="4"/>
        <v>34_2017</v>
      </c>
      <c r="B309" s="4">
        <v>34</v>
      </c>
      <c r="C309" s="4">
        <v>2017</v>
      </c>
      <c r="D309" s="3">
        <v>19827.221548771926</v>
      </c>
      <c r="E309" s="3">
        <v>19831.002117372747</v>
      </c>
      <c r="F309" s="3">
        <v>14965.945239825523</v>
      </c>
      <c r="G309" s="3">
        <v>15069.450586269375</v>
      </c>
      <c r="H309" s="3">
        <v>20134.713878557308</v>
      </c>
      <c r="I309" s="3">
        <v>17404.754956157685</v>
      </c>
    </row>
    <row r="310" spans="1:9" x14ac:dyDescent="0.3">
      <c r="A310" s="6" t="str">
        <f t="shared" si="4"/>
        <v>34_2018</v>
      </c>
      <c r="B310" s="4">
        <v>34</v>
      </c>
      <c r="C310" s="4">
        <v>2018</v>
      </c>
      <c r="D310" s="3">
        <v>20611.399171660447</v>
      </c>
      <c r="E310" s="3">
        <v>20767.877278515778</v>
      </c>
      <c r="F310" s="3">
        <v>14781.267245366704</v>
      </c>
      <c r="G310" s="3">
        <v>14909.509642188455</v>
      </c>
      <c r="H310" s="3">
        <v>21300.199669903071</v>
      </c>
      <c r="I310" s="3">
        <v>16977.674122483644</v>
      </c>
    </row>
    <row r="311" spans="1:9" x14ac:dyDescent="0.3">
      <c r="A311" s="6" t="str">
        <f t="shared" si="4"/>
        <v>34_2019</v>
      </c>
      <c r="B311" s="4">
        <v>34</v>
      </c>
      <c r="C311" s="4">
        <v>2019</v>
      </c>
      <c r="D311" s="3">
        <v>21395.576794548968</v>
      </c>
      <c r="E311" s="3">
        <v>21657.646122367016</v>
      </c>
      <c r="F311" s="3">
        <v>14596.398866469972</v>
      </c>
      <c r="G311" s="3">
        <v>14751.266245436567</v>
      </c>
      <c r="H311" s="3">
        <v>22652.727471906339</v>
      </c>
      <c r="I311" s="3">
        <v>16989.025912362584</v>
      </c>
    </row>
    <row r="312" spans="1:9" x14ac:dyDescent="0.3">
      <c r="A312" s="6" t="str">
        <f t="shared" si="4"/>
        <v>34_2020</v>
      </c>
      <c r="B312" s="4">
        <v>34</v>
      </c>
      <c r="C312" s="4">
        <v>2020</v>
      </c>
      <c r="D312" s="3">
        <v>22179.754417437489</v>
      </c>
      <c r="E312" s="3">
        <v>22464.99597313819</v>
      </c>
      <c r="F312" s="3">
        <v>14411.340103135211</v>
      </c>
      <c r="G312" s="3">
        <v>14594.702378945385</v>
      </c>
      <c r="H312" s="3">
        <v>24218.985057275502</v>
      </c>
      <c r="I312" s="3">
        <v>16878.845489294057</v>
      </c>
    </row>
    <row r="313" spans="1:9" x14ac:dyDescent="0.3">
      <c r="A313" s="6" t="str">
        <f t="shared" si="4"/>
        <v>34_2021</v>
      </c>
      <c r="B313" s="4">
        <v>34</v>
      </c>
      <c r="C313" s="4">
        <v>2021</v>
      </c>
      <c r="D313" s="3">
        <v>22963.93204032601</v>
      </c>
      <c r="E313" s="3">
        <v>23163.23592769479</v>
      </c>
      <c r="F313" s="3">
        <v>14226.090955362539</v>
      </c>
      <c r="G313" s="3">
        <v>14439.80021687212</v>
      </c>
      <c r="H313" s="3">
        <v>26030.948434358896</v>
      </c>
      <c r="I313" s="3">
        <v>16245.782238967742</v>
      </c>
    </row>
    <row r="314" spans="1:9" x14ac:dyDescent="0.3">
      <c r="A314" s="6" t="str">
        <f t="shared" si="4"/>
        <v>34_2022</v>
      </c>
      <c r="B314" s="4">
        <v>34</v>
      </c>
      <c r="C314" s="4">
        <v>2022</v>
      </c>
      <c r="D314" s="3">
        <v>23748.109663214531</v>
      </c>
      <c r="E314" s="3">
        <v>23734.408573724908</v>
      </c>
      <c r="F314" s="3">
        <v>14040.651423151896</v>
      </c>
      <c r="G314" s="3">
        <v>14286.542122570345</v>
      </c>
      <c r="H314" s="3">
        <v>28126.951090119932</v>
      </c>
      <c r="I314" s="3">
        <v>16293.671807932971</v>
      </c>
    </row>
    <row r="315" spans="1:9" x14ac:dyDescent="0.3">
      <c r="A315" s="6" t="str">
        <f t="shared" si="4"/>
        <v>34_2023</v>
      </c>
      <c r="B315" s="4">
        <v>34</v>
      </c>
      <c r="C315" s="4">
        <v>2023</v>
      </c>
      <c r="D315" s="3">
        <v>24532.287286103052</v>
      </c>
      <c r="E315" s="3">
        <v>24168.973223575202</v>
      </c>
      <c r="F315" s="3">
        <v>13855.021506503341</v>
      </c>
      <c r="G315" s="3">
        <v>14134.910646581533</v>
      </c>
      <c r="H315" s="3">
        <v>30553.005457689869</v>
      </c>
      <c r="I315" s="3">
        <v>15850.442327664601</v>
      </c>
    </row>
    <row r="316" spans="1:9" x14ac:dyDescent="0.3">
      <c r="A316" s="6" t="str">
        <f t="shared" si="4"/>
        <v>34_2024</v>
      </c>
      <c r="B316" s="4">
        <v>34</v>
      </c>
      <c r="C316" s="4">
        <v>2024</v>
      </c>
      <c r="D316" s="3">
        <v>25316.464908991573</v>
      </c>
      <c r="E316" s="3">
        <v>24465.132923967325</v>
      </c>
      <c r="F316" s="3">
        <v>13669.201205416757</v>
      </c>
      <c r="G316" s="3">
        <v>13984.888524648728</v>
      </c>
      <c r="H316" s="3">
        <v>33364.439300671329</v>
      </c>
      <c r="I316" s="3">
        <v>15285.059434793888</v>
      </c>
    </row>
    <row r="317" spans="1:9" x14ac:dyDescent="0.3">
      <c r="A317" s="6" t="str">
        <f t="shared" si="4"/>
        <v>35_2016</v>
      </c>
      <c r="B317" s="4">
        <v>35</v>
      </c>
      <c r="C317" s="4">
        <v>2016</v>
      </c>
      <c r="D317" s="3">
        <v>20045.679595359266</v>
      </c>
      <c r="E317" s="3">
        <v>19817.520754257086</v>
      </c>
      <c r="F317" s="3">
        <v>15513.188861882431</v>
      </c>
      <c r="G317" s="3">
        <v>15622.98457021849</v>
      </c>
      <c r="H317" s="3">
        <v>19116.552012982324</v>
      </c>
      <c r="I317" s="3">
        <v>17871.960753407631</v>
      </c>
    </row>
    <row r="318" spans="1:9" x14ac:dyDescent="0.3">
      <c r="A318" s="6" t="str">
        <f t="shared" si="4"/>
        <v>35_2017</v>
      </c>
      <c r="B318" s="4">
        <v>35</v>
      </c>
      <c r="C318" s="4">
        <v>2017</v>
      </c>
      <c r="D318" s="3">
        <v>21173.118666028491</v>
      </c>
      <c r="E318" s="3">
        <v>20325.854913081468</v>
      </c>
      <c r="F318" s="3">
        <v>15294.77308057918</v>
      </c>
      <c r="G318" s="3">
        <v>15434.951082068766</v>
      </c>
      <c r="H318" s="3">
        <v>19938.811539607068</v>
      </c>
      <c r="I318" s="3">
        <v>17841.770883593821</v>
      </c>
    </row>
    <row r="319" spans="1:9" x14ac:dyDescent="0.3">
      <c r="A319" s="6" t="str">
        <f t="shared" si="4"/>
        <v>35_2018</v>
      </c>
      <c r="B319" s="4">
        <v>35</v>
      </c>
      <c r="C319" s="4">
        <v>2018</v>
      </c>
      <c r="D319" s="3">
        <v>22253.256324976406</v>
      </c>
      <c r="E319" s="3">
        <v>20631.95374989682</v>
      </c>
      <c r="F319" s="3">
        <v>15076.133094203542</v>
      </c>
      <c r="G319" s="3">
        <v>15249.180707763117</v>
      </c>
      <c r="H319" s="3">
        <v>20893.300858946332</v>
      </c>
      <c r="I319" s="3">
        <v>17981.734341106792</v>
      </c>
    </row>
    <row r="320" spans="1:9" x14ac:dyDescent="0.3">
      <c r="A320" s="6" t="str">
        <f t="shared" si="4"/>
        <v>35_2019</v>
      </c>
      <c r="B320" s="4">
        <v>35</v>
      </c>
      <c r="C320" s="4">
        <v>2019</v>
      </c>
      <c r="D320" s="3">
        <v>23356.751303269975</v>
      </c>
      <c r="E320" s="3">
        <v>20802.802780795922</v>
      </c>
      <c r="F320" s="3">
        <v>14857.268902755517</v>
      </c>
      <c r="G320" s="3">
        <v>15065.646209151879</v>
      </c>
      <c r="H320" s="3">
        <v>21995.454053671565</v>
      </c>
      <c r="I320" s="3">
        <v>17540.495489272911</v>
      </c>
    </row>
    <row r="321" spans="1:9" x14ac:dyDescent="0.3">
      <c r="A321" s="6" t="str">
        <f t="shared" si="4"/>
        <v>35_2020</v>
      </c>
      <c r="B321" s="4">
        <v>35</v>
      </c>
      <c r="C321" s="4">
        <v>2020</v>
      </c>
      <c r="D321" s="3">
        <v>24448.712495421401</v>
      </c>
      <c r="E321" s="3">
        <v>20885.921354342041</v>
      </c>
      <c r="F321" s="3">
        <v>14638.180506235221</v>
      </c>
      <c r="G321" s="3">
        <v>14884.320675915635</v>
      </c>
      <c r="H321" s="3">
        <v>23263.598240229767</v>
      </c>
      <c r="I321" s="3">
        <v>17552.223598655295</v>
      </c>
    </row>
    <row r="322" spans="1:9" x14ac:dyDescent="0.3">
      <c r="A322" s="6" t="str">
        <f t="shared" si="4"/>
        <v>35_2021</v>
      </c>
      <c r="B322" s="4">
        <v>35</v>
      </c>
      <c r="C322" s="4">
        <v>2021</v>
      </c>
      <c r="D322" s="3">
        <v>25546.369042455121</v>
      </c>
      <c r="E322" s="3">
        <v>20914.419200836976</v>
      </c>
      <c r="F322" s="3">
        <v>14418.867904642597</v>
      </c>
      <c r="G322" s="3">
        <v>14705.177521619327</v>
      </c>
      <c r="H322" s="3">
        <v>24719.457217083607</v>
      </c>
      <c r="I322" s="3">
        <v>17438.390620127306</v>
      </c>
    </row>
    <row r="323" spans="1:9" x14ac:dyDescent="0.3">
      <c r="A323" s="6" t="str">
        <f t="shared" ref="A323:A386" si="5">+B323&amp;"_"&amp;C323</f>
        <v>35_2022</v>
      </c>
      <c r="B323" s="4">
        <v>35</v>
      </c>
      <c r="C323" s="4">
        <v>2022</v>
      </c>
      <c r="D323" s="3">
        <v>26641.213237427204</v>
      </c>
      <c r="E323" s="3">
        <v>20910.890464593609</v>
      </c>
      <c r="F323" s="3">
        <v>14199.331097977527</v>
      </c>
      <c r="G323" s="3">
        <v>14528.190479814146</v>
      </c>
      <c r="H323" s="3">
        <v>26388.764397927356</v>
      </c>
      <c r="I323" s="3">
        <v>16784.340895373327</v>
      </c>
    </row>
    <row r="324" spans="1:9" x14ac:dyDescent="0.3">
      <c r="A324" s="6" t="str">
        <f t="shared" si="5"/>
        <v>35_2023</v>
      </c>
      <c r="B324" s="4">
        <v>35</v>
      </c>
      <c r="C324" s="4">
        <v>2023</v>
      </c>
      <c r="D324" s="3">
        <v>27737.446164845645</v>
      </c>
      <c r="E324" s="3">
        <v>20890.370011242245</v>
      </c>
      <c r="F324" s="3">
        <v>13979.570086240186</v>
      </c>
      <c r="G324" s="3">
        <v>14353.333600186308</v>
      </c>
      <c r="H324" s="3">
        <v>28302.009013705087</v>
      </c>
      <c r="I324" s="3">
        <v>16833.818035902583</v>
      </c>
    </row>
    <row r="325" spans="1:9" x14ac:dyDescent="0.3">
      <c r="A325" s="6" t="str">
        <f t="shared" si="5"/>
        <v>35_2024</v>
      </c>
      <c r="B325" s="4">
        <v>35</v>
      </c>
      <c r="C325" s="4">
        <v>2024</v>
      </c>
      <c r="D325" s="3">
        <v>28832.993339639484</v>
      </c>
      <c r="E325" s="3">
        <v>20862.546836021753</v>
      </c>
      <c r="F325" s="3">
        <v>13759.584869430517</v>
      </c>
      <c r="G325" s="3">
        <v>14180.581244751964</v>
      </c>
      <c r="H325" s="3">
        <v>30495.345500211813</v>
      </c>
      <c r="I325" s="3">
        <v>16375.895198930197</v>
      </c>
    </row>
    <row r="326" spans="1:9" x14ac:dyDescent="0.3">
      <c r="A326" s="6" t="str">
        <f t="shared" si="5"/>
        <v>36_2016</v>
      </c>
      <c r="B326" s="4">
        <v>36</v>
      </c>
      <c r="C326" s="4">
        <v>2016</v>
      </c>
      <c r="D326" s="3">
        <v>20546.826642911772</v>
      </c>
      <c r="E326" s="3">
        <v>20432.028858078469</v>
      </c>
      <c r="F326" s="3">
        <v>15649.346351029817</v>
      </c>
      <c r="G326" s="3">
        <v>15834.204496208593</v>
      </c>
      <c r="H326" s="3">
        <v>19782.681181637672</v>
      </c>
      <c r="I326" s="3">
        <v>19087.769196048372</v>
      </c>
    </row>
    <row r="327" spans="1:9" x14ac:dyDescent="0.3">
      <c r="A327" s="6" t="str">
        <f t="shared" si="5"/>
        <v>36_2017</v>
      </c>
      <c r="B327" s="4">
        <v>36</v>
      </c>
      <c r="C327" s="4">
        <v>2017</v>
      </c>
      <c r="D327" s="3">
        <v>21605.207556999692</v>
      </c>
      <c r="E327" s="3">
        <v>21231.265089168977</v>
      </c>
      <c r="F327" s="3">
        <v>15357.656283186516</v>
      </c>
      <c r="G327" s="3">
        <v>15592.644768688133</v>
      </c>
      <c r="H327" s="3">
        <v>20673.593495094046</v>
      </c>
      <c r="I327" s="3">
        <v>18638.78811763761</v>
      </c>
    </row>
    <row r="328" spans="1:9" x14ac:dyDescent="0.3">
      <c r="A328" s="6" t="str">
        <f t="shared" si="5"/>
        <v>36_2018</v>
      </c>
      <c r="B328" s="4">
        <v>36</v>
      </c>
      <c r="C328" s="4">
        <v>2018</v>
      </c>
      <c r="D328" s="3">
        <v>22663.588471087613</v>
      </c>
      <c r="E328" s="3">
        <v>21872.977676556246</v>
      </c>
      <c r="F328" s="3">
        <v>15065.669286596938</v>
      </c>
      <c r="G328" s="3">
        <v>15354.770171164229</v>
      </c>
      <c r="H328" s="3">
        <v>21714.509876109692</v>
      </c>
      <c r="I328" s="3">
        <v>18607.302899282276</v>
      </c>
    </row>
    <row r="329" spans="1:9" x14ac:dyDescent="0.3">
      <c r="A329" s="6" t="str">
        <f t="shared" si="5"/>
        <v>36_2019</v>
      </c>
      <c r="B329" s="4">
        <v>36</v>
      </c>
      <c r="C329" s="4">
        <v>2019</v>
      </c>
      <c r="D329" s="3">
        <v>23721.969385175533</v>
      </c>
      <c r="E329" s="3">
        <v>22357.101105899175</v>
      </c>
      <c r="F329" s="3">
        <v>14773.385361261317</v>
      </c>
      <c r="G329" s="3">
        <v>15120.524484898535</v>
      </c>
      <c r="H329" s="3">
        <v>22923.83786798616</v>
      </c>
      <c r="I329" s="3">
        <v>18753.271730838653</v>
      </c>
    </row>
    <row r="330" spans="1:9" x14ac:dyDescent="0.3">
      <c r="A330" s="6" t="str">
        <f t="shared" si="5"/>
        <v>36_2020</v>
      </c>
      <c r="B330" s="4">
        <v>36</v>
      </c>
      <c r="C330" s="4">
        <v>2020</v>
      </c>
      <c r="D330" s="3">
        <v>24780.350299263453</v>
      </c>
      <c r="E330" s="3">
        <v>22693.415450493332</v>
      </c>
      <c r="F330" s="3">
        <v>14480.804507179535</v>
      </c>
      <c r="G330" s="3">
        <v>14889.852348801445</v>
      </c>
      <c r="H330" s="3">
        <v>24323.600587649595</v>
      </c>
      <c r="I330" s="3">
        <v>18293.10076347386</v>
      </c>
    </row>
    <row r="331" spans="1:9" x14ac:dyDescent="0.3">
      <c r="A331" s="6" t="str">
        <f t="shared" si="5"/>
        <v>36_2021</v>
      </c>
      <c r="B331" s="4">
        <v>36</v>
      </c>
      <c r="C331" s="4">
        <v>2021</v>
      </c>
      <c r="D331" s="3">
        <v>25838.731213351373</v>
      </c>
      <c r="E331" s="3">
        <v>22898.481031467396</v>
      </c>
      <c r="F331" s="3">
        <v>14187.92672435171</v>
      </c>
      <c r="G331" s="3">
        <v>14662.699246348033</v>
      </c>
      <c r="H331" s="3">
        <v>25940.099447036067</v>
      </c>
      <c r="I331" s="3">
        <v>18305.332087658971</v>
      </c>
    </row>
    <row r="332" spans="1:9" x14ac:dyDescent="0.3">
      <c r="A332" s="6" t="str">
        <f t="shared" si="5"/>
        <v>36_2022</v>
      </c>
      <c r="B332" s="4">
        <v>36</v>
      </c>
      <c r="C332" s="4">
        <v>2022</v>
      </c>
      <c r="D332" s="3">
        <v>26897.112127439294</v>
      </c>
      <c r="E332" s="3">
        <v>22992.914622495926</v>
      </c>
      <c r="F332" s="3">
        <v>13894.752012777841</v>
      </c>
      <c r="G332" s="3">
        <v>14439.011492693569</v>
      </c>
      <c r="H332" s="3">
        <v>27804.727829796484</v>
      </c>
      <c r="I332" s="3">
        <v>18186.61490844973</v>
      </c>
    </row>
    <row r="333" spans="1:9" x14ac:dyDescent="0.3">
      <c r="A333" s="6" t="str">
        <f t="shared" si="5"/>
        <v>36_2023</v>
      </c>
      <c r="B333" s="4">
        <v>36</v>
      </c>
      <c r="C333" s="4">
        <v>2023</v>
      </c>
      <c r="D333" s="3">
        <v>27955.493041527214</v>
      </c>
      <c r="E333" s="3">
        <v>22999.091913589062</v>
      </c>
      <c r="F333" s="3">
        <v>13601.280372457812</v>
      </c>
      <c r="G333" s="3">
        <v>14218.736221986144</v>
      </c>
      <c r="H333" s="3">
        <v>29954.970626603437</v>
      </c>
      <c r="I333" s="3">
        <v>17504.502049861232</v>
      </c>
    </row>
    <row r="334" spans="1:9" x14ac:dyDescent="0.3">
      <c r="A334" s="6" t="str">
        <f t="shared" si="5"/>
        <v>36_2024</v>
      </c>
      <c r="B334" s="4">
        <v>36</v>
      </c>
      <c r="C334" s="4">
        <v>2024</v>
      </c>
      <c r="D334" s="3">
        <v>29013.873955615134</v>
      </c>
      <c r="E334" s="3">
        <v>22939.313235175385</v>
      </c>
      <c r="F334" s="3">
        <v>13307.511803391739</v>
      </c>
      <c r="G334" s="3">
        <v>14001.821374872057</v>
      </c>
      <c r="H334" s="3">
        <v>32435.63361185235</v>
      </c>
      <c r="I334" s="3">
        <v>17556.102092616209</v>
      </c>
    </row>
    <row r="335" spans="1:9" x14ac:dyDescent="0.3">
      <c r="A335" s="6" t="str">
        <f t="shared" si="5"/>
        <v>37_2016</v>
      </c>
      <c r="B335" s="4">
        <v>37</v>
      </c>
      <c r="C335" s="4">
        <v>2016</v>
      </c>
      <c r="D335" s="3">
        <v>21634.304663097759</v>
      </c>
      <c r="E335" s="3">
        <v>21455.968304518494</v>
      </c>
      <c r="F335" s="3">
        <v>16364.490317392978</v>
      </c>
      <c r="G335" s="3">
        <v>16606.813366633571</v>
      </c>
      <c r="H335" s="3">
        <v>19694.584125602483</v>
      </c>
      <c r="I335" s="3">
        <v>20198.837681643068</v>
      </c>
    </row>
    <row r="336" spans="1:9" x14ac:dyDescent="0.3">
      <c r="A336" s="6" t="str">
        <f t="shared" si="5"/>
        <v>37_2017</v>
      </c>
      <c r="B336" s="4">
        <v>37</v>
      </c>
      <c r="C336" s="4">
        <v>2017</v>
      </c>
      <c r="D336" s="3">
        <v>23068.312759451652</v>
      </c>
      <c r="E336" s="3">
        <v>22499.221394586239</v>
      </c>
      <c r="F336" s="3">
        <v>16020.06524394406</v>
      </c>
      <c r="G336" s="3">
        <v>16327.175462337878</v>
      </c>
      <c r="H336" s="3">
        <v>20257.054437946936</v>
      </c>
      <c r="I336" s="3">
        <v>20200.563695503079</v>
      </c>
    </row>
    <row r="337" spans="1:9" x14ac:dyDescent="0.3">
      <c r="A337" s="6" t="str">
        <f t="shared" si="5"/>
        <v>37_2018</v>
      </c>
      <c r="B337" s="4">
        <v>37</v>
      </c>
      <c r="C337" s="4">
        <v>2018</v>
      </c>
      <c r="D337" s="3">
        <v>24502.320855805545</v>
      </c>
      <c r="E337" s="3">
        <v>23318.691345844814</v>
      </c>
      <c r="F337" s="3">
        <v>15675.290599468746</v>
      </c>
      <c r="G337" s="3">
        <v>16052.246309552447</v>
      </c>
      <c r="H337" s="3">
        <v>20915.868245736601</v>
      </c>
      <c r="I337" s="3">
        <v>19725.407548162915</v>
      </c>
    </row>
    <row r="338" spans="1:9" x14ac:dyDescent="0.3">
      <c r="A338" s="6" t="str">
        <f t="shared" si="5"/>
        <v>37_2019</v>
      </c>
      <c r="B338" s="4">
        <v>37</v>
      </c>
      <c r="C338" s="4">
        <v>2019</v>
      </c>
      <c r="D338" s="3">
        <v>25936.328952159438</v>
      </c>
      <c r="E338" s="3">
        <v>23920.520129237018</v>
      </c>
      <c r="F338" s="3">
        <v>15330.166383966804</v>
      </c>
      <c r="G338" s="3">
        <v>15781.946618808621</v>
      </c>
      <c r="H338" s="3">
        <v>21679.318274601748</v>
      </c>
      <c r="I338" s="3">
        <v>19692.086778599893</v>
      </c>
    </row>
    <row r="339" spans="1:9" x14ac:dyDescent="0.3">
      <c r="A339" s="6" t="str">
        <f t="shared" si="5"/>
        <v>37_2020</v>
      </c>
      <c r="B339" s="4">
        <v>37</v>
      </c>
      <c r="C339" s="4">
        <v>2020</v>
      </c>
      <c r="D339" s="3">
        <v>27370.337048513331</v>
      </c>
      <c r="E339" s="3">
        <v>24323.372858636816</v>
      </c>
      <c r="F339" s="3">
        <v>14984.692597438581</v>
      </c>
      <c r="G339" s="3">
        <v>15516.198435773375</v>
      </c>
      <c r="H339" s="3">
        <v>22557.214368598001</v>
      </c>
      <c r="I339" s="3">
        <v>19846.56542139611</v>
      </c>
    </row>
    <row r="340" spans="1:9" x14ac:dyDescent="0.3">
      <c r="A340" s="6" t="str">
        <f t="shared" si="5"/>
        <v>37_2021</v>
      </c>
      <c r="B340" s="4">
        <v>37</v>
      </c>
      <c r="C340" s="4">
        <v>2021</v>
      </c>
      <c r="D340" s="3">
        <v>28804.345144867224</v>
      </c>
      <c r="E340" s="3">
        <v>24553.946346522065</v>
      </c>
      <c r="F340" s="3">
        <v>14638.869239883963</v>
      </c>
      <c r="G340" s="3">
        <v>15254.925118766421</v>
      </c>
      <c r="H340" s="3">
        <v>23561.093022962647</v>
      </c>
      <c r="I340" s="3">
        <v>19359.567027733719</v>
      </c>
    </row>
    <row r="341" spans="1:9" x14ac:dyDescent="0.3">
      <c r="A341" s="6" t="str">
        <f t="shared" si="5"/>
        <v>37_2022</v>
      </c>
      <c r="B341" s="4">
        <v>37</v>
      </c>
      <c r="C341" s="4">
        <v>2022</v>
      </c>
      <c r="D341" s="3">
        <v>30238.353241221117</v>
      </c>
      <c r="E341" s="3">
        <v>24643.132356640017</v>
      </c>
      <c r="F341" s="3">
        <v>14292.696311302716</v>
      </c>
      <c r="G341" s="3">
        <v>14998.051316657551</v>
      </c>
      <c r="H341" s="3">
        <v>24704.468951664232</v>
      </c>
      <c r="I341" s="3">
        <v>19372.511423736411</v>
      </c>
    </row>
    <row r="342" spans="1:9" x14ac:dyDescent="0.3">
      <c r="A342" s="6" t="str">
        <f t="shared" si="5"/>
        <v>37_2023</v>
      </c>
      <c r="B342" s="4">
        <v>37</v>
      </c>
      <c r="C342" s="4">
        <v>2023</v>
      </c>
      <c r="D342" s="3">
        <v>31672.36133757501</v>
      </c>
      <c r="E342" s="3">
        <v>24622.913226809782</v>
      </c>
      <c r="F342" s="3">
        <v>13946.173811695189</v>
      </c>
      <c r="G342" s="3">
        <v>14745.502947135059</v>
      </c>
      <c r="H342" s="3">
        <v>26003.136341741065</v>
      </c>
      <c r="I342" s="3">
        <v>19246.87317257488</v>
      </c>
    </row>
    <row r="343" spans="1:9" x14ac:dyDescent="0.3">
      <c r="A343" s="6" t="str">
        <f t="shared" si="5"/>
        <v>37_2024</v>
      </c>
      <c r="B343" s="4">
        <v>37</v>
      </c>
      <c r="C343" s="4">
        <v>2024</v>
      </c>
      <c r="D343" s="3">
        <v>33106.369433928907</v>
      </c>
      <c r="E343" s="3">
        <v>24523.999641049311</v>
      </c>
      <c r="F343" s="3">
        <v>13599.30174106115</v>
      </c>
      <c r="G343" s="3">
        <v>14497.20717534012</v>
      </c>
      <c r="H343" s="3">
        <v>27475.529144850312</v>
      </c>
      <c r="I343" s="3">
        <v>18524.993936404553</v>
      </c>
    </row>
    <row r="344" spans="1:9" x14ac:dyDescent="0.3">
      <c r="A344" s="6" t="str">
        <f t="shared" si="5"/>
        <v>38_2016</v>
      </c>
      <c r="B344" s="4">
        <v>38</v>
      </c>
      <c r="C344" s="4">
        <v>2016</v>
      </c>
      <c r="D344" s="3">
        <v>23004.76886252141</v>
      </c>
      <c r="E344" s="3">
        <v>23100.232009339044</v>
      </c>
      <c r="F344" s="3">
        <v>16682.72414352058</v>
      </c>
      <c r="G344" s="3">
        <v>17054.915390426017</v>
      </c>
      <c r="H344" s="3">
        <v>19876.24022768917</v>
      </c>
      <c r="I344" s="3">
        <v>20897.630363909841</v>
      </c>
    </row>
    <row r="345" spans="1:9" x14ac:dyDescent="0.3">
      <c r="A345" s="6" t="str">
        <f t="shared" si="5"/>
        <v>38_2017</v>
      </c>
      <c r="B345" s="4">
        <v>38</v>
      </c>
      <c r="C345" s="4">
        <v>2017</v>
      </c>
      <c r="D345" s="3">
        <v>25161.631844389423</v>
      </c>
      <c r="E345" s="3">
        <v>25337.369940464276</v>
      </c>
      <c r="F345" s="3">
        <v>16239.430513966596</v>
      </c>
      <c r="G345" s="3">
        <v>16709.691575438628</v>
      </c>
      <c r="H345" s="3">
        <v>20270.960265767659</v>
      </c>
      <c r="I345" s="3">
        <v>21345.808559596946</v>
      </c>
    </row>
    <row r="346" spans="1:9" x14ac:dyDescent="0.3">
      <c r="A346" s="6" t="str">
        <f t="shared" si="5"/>
        <v>38_2018</v>
      </c>
      <c r="B346" s="4">
        <v>38</v>
      </c>
      <c r="C346" s="4">
        <v>2018</v>
      </c>
      <c r="D346" s="3">
        <v>27318.494826257436</v>
      </c>
      <c r="E346" s="3">
        <v>27460.680334715114</v>
      </c>
      <c r="F346" s="3">
        <v>15795.689121606178</v>
      </c>
      <c r="G346" s="3">
        <v>16371.455744836272</v>
      </c>
      <c r="H346" s="3">
        <v>20743.98674163394</v>
      </c>
      <c r="I346" s="3">
        <v>21347.632583434715</v>
      </c>
    </row>
    <row r="347" spans="1:9" x14ac:dyDescent="0.3">
      <c r="A347" s="6" t="str">
        <f t="shared" si="5"/>
        <v>38_2019</v>
      </c>
      <c r="B347" s="4">
        <v>38</v>
      </c>
      <c r="C347" s="4">
        <v>2019</v>
      </c>
      <c r="D347" s="3">
        <v>29475.357808125449</v>
      </c>
      <c r="E347" s="3">
        <v>29386.751355292403</v>
      </c>
      <c r="F347" s="3">
        <v>15351.499966439325</v>
      </c>
      <c r="G347" s="3">
        <v>16040.066448569089</v>
      </c>
      <c r="H347" s="3">
        <v>21300.409289726627</v>
      </c>
      <c r="I347" s="3">
        <v>20845.495167564673</v>
      </c>
    </row>
    <row r="348" spans="1:9" x14ac:dyDescent="0.3">
      <c r="A348" s="6" t="str">
        <f t="shared" si="5"/>
        <v>38_2020</v>
      </c>
      <c r="B348" s="4">
        <v>38</v>
      </c>
      <c r="C348" s="4">
        <v>2020</v>
      </c>
      <c r="D348" s="3">
        <v>31632.220789993462</v>
      </c>
      <c r="E348" s="3">
        <v>31049.598762062829</v>
      </c>
      <c r="F348" s="3">
        <v>14906.863048465922</v>
      </c>
      <c r="G348" s="3">
        <v>15715.385099804687</v>
      </c>
      <c r="H348" s="3">
        <v>21946.308985845932</v>
      </c>
      <c r="I348" s="3">
        <v>20810.282311292412</v>
      </c>
    </row>
    <row r="349" spans="1:9" x14ac:dyDescent="0.3">
      <c r="A349" s="6" t="str">
        <f t="shared" si="5"/>
        <v>38_2021</v>
      </c>
      <c r="B349" s="4">
        <v>38</v>
      </c>
      <c r="C349" s="4">
        <v>2021</v>
      </c>
      <c r="D349" s="3">
        <v>33789.083771861478</v>
      </c>
      <c r="E349" s="3">
        <v>32401.855403497706</v>
      </c>
      <c r="F349" s="3">
        <v>14461.778367686085</v>
      </c>
      <c r="G349" s="3">
        <v>15397.275916970846</v>
      </c>
      <c r="H349" s="3">
        <v>22688.869062907983</v>
      </c>
      <c r="I349" s="3">
        <v>20973.532869945637</v>
      </c>
    </row>
    <row r="350" spans="1:9" x14ac:dyDescent="0.3">
      <c r="A350" s="6" t="str">
        <f t="shared" si="5"/>
        <v>38_2022</v>
      </c>
      <c r="B350" s="4">
        <v>38</v>
      </c>
      <c r="C350" s="4">
        <v>2022</v>
      </c>
      <c r="D350" s="3">
        <v>35945.946753729499</v>
      </c>
      <c r="E350" s="3">
        <v>33414.999958812485</v>
      </c>
      <c r="F350" s="3">
        <v>14016.245924099698</v>
      </c>
      <c r="G350" s="3">
        <v>15085.605866971413</v>
      </c>
      <c r="H350" s="3">
        <v>23536.507873812767</v>
      </c>
      <c r="I350" s="3">
        <v>20458.880757591862</v>
      </c>
    </row>
    <row r="351" spans="1:9" x14ac:dyDescent="0.3">
      <c r="A351" s="6" t="str">
        <f t="shared" si="5"/>
        <v>38_2023</v>
      </c>
      <c r="B351" s="4">
        <v>38</v>
      </c>
      <c r="C351" s="4">
        <v>2023</v>
      </c>
      <c r="D351" s="3">
        <v>38102.809735597519</v>
      </c>
      <c r="E351" s="3">
        <v>34078.712975471302</v>
      </c>
      <c r="F351" s="3">
        <v>13570.265717706876</v>
      </c>
      <c r="G351" s="3">
        <v>14780.244609552699</v>
      </c>
      <c r="H351" s="3">
        <v>24499.03754197371</v>
      </c>
      <c r="I351" s="3">
        <v>20472.560188227842</v>
      </c>
    </row>
    <row r="352" spans="1:9" x14ac:dyDescent="0.3">
      <c r="A352" s="6" t="str">
        <f t="shared" si="5"/>
        <v>38_2024</v>
      </c>
      <c r="B352" s="4">
        <v>38</v>
      </c>
      <c r="C352" s="4">
        <v>2024</v>
      </c>
      <c r="D352" s="3">
        <v>40259.672717465539</v>
      </c>
      <c r="E352" s="3">
        <v>34399.478562363518</v>
      </c>
      <c r="F352" s="3">
        <v>13123.837748507503</v>
      </c>
      <c r="G352" s="3">
        <v>14481.064442794384</v>
      </c>
      <c r="H352" s="3">
        <v>25587.852476762233</v>
      </c>
      <c r="I352" s="3">
        <v>20339.787694120711</v>
      </c>
    </row>
    <row r="353" spans="1:9" x14ac:dyDescent="0.3">
      <c r="A353" s="6" t="str">
        <f t="shared" si="5"/>
        <v>39_2016</v>
      </c>
      <c r="B353" s="4">
        <v>39</v>
      </c>
      <c r="C353" s="4">
        <v>2016</v>
      </c>
      <c r="D353" s="3">
        <v>21802.252740620326</v>
      </c>
      <c r="E353" s="3">
        <v>20163.349967023583</v>
      </c>
      <c r="F353" s="3">
        <v>18013.1044189448</v>
      </c>
      <c r="G353" s="3">
        <v>18340.368467414803</v>
      </c>
      <c r="H353" s="3">
        <v>20573.332242535267</v>
      </c>
      <c r="I353" s="3">
        <v>21465.818082639787</v>
      </c>
    </row>
    <row r="354" spans="1:9" x14ac:dyDescent="0.3">
      <c r="A354" s="6" t="str">
        <f t="shared" si="5"/>
        <v>39_2017</v>
      </c>
      <c r="B354" s="4">
        <v>39</v>
      </c>
      <c r="C354" s="4">
        <v>2017</v>
      </c>
      <c r="D354" s="3">
        <v>22169.968534684565</v>
      </c>
      <c r="E354" s="3">
        <v>18433.926105462204</v>
      </c>
      <c r="F354" s="3">
        <v>17588.852275660145</v>
      </c>
      <c r="G354" s="3">
        <v>18002.635739842419</v>
      </c>
      <c r="H354" s="3">
        <v>20812.76917408306</v>
      </c>
      <c r="I354" s="3">
        <v>21724.26953942157</v>
      </c>
    </row>
    <row r="355" spans="1:9" x14ac:dyDescent="0.3">
      <c r="A355" s="6" t="str">
        <f t="shared" si="5"/>
        <v>39_2018</v>
      </c>
      <c r="B355" s="4">
        <v>39</v>
      </c>
      <c r="C355" s="4">
        <v>2018</v>
      </c>
      <c r="D355" s="3">
        <v>22408.992468834702</v>
      </c>
      <c r="E355" s="3">
        <v>17273.066290634219</v>
      </c>
      <c r="F355" s="3">
        <v>17164.170596217853</v>
      </c>
      <c r="G355" s="3">
        <v>17671.122265469541</v>
      </c>
      <c r="H355" s="3">
        <v>21109.035790170488</v>
      </c>
      <c r="I355" s="3">
        <v>22190.176140086332</v>
      </c>
    </row>
    <row r="356" spans="1:9" x14ac:dyDescent="0.3">
      <c r="A356" s="6" t="str">
        <f t="shared" si="5"/>
        <v>39_2019</v>
      </c>
      <c r="B356" s="4">
        <v>39</v>
      </c>
      <c r="C356" s="4">
        <v>2019</v>
      </c>
      <c r="D356" s="3">
        <v>22564.363660442068</v>
      </c>
      <c r="E356" s="3">
        <v>16835.268392105587</v>
      </c>
      <c r="F356" s="3">
        <v>16739.059380617924</v>
      </c>
      <c r="G356" s="3">
        <v>17345.713518497763</v>
      </c>
      <c r="H356" s="3">
        <v>21464.472766872022</v>
      </c>
      <c r="I356" s="3">
        <v>22192.072316102847</v>
      </c>
    </row>
    <row r="357" spans="1:9" x14ac:dyDescent="0.3">
      <c r="A357" s="6" t="str">
        <f t="shared" si="5"/>
        <v>39_2020</v>
      </c>
      <c r="B357" s="4">
        <v>39</v>
      </c>
      <c r="C357" s="4">
        <v>2020</v>
      </c>
      <c r="D357" s="3">
        <v>22665.358597486029</v>
      </c>
      <c r="E357" s="3">
        <v>16397.470493576955</v>
      </c>
      <c r="F357" s="3">
        <v>16313.518628860358</v>
      </c>
      <c r="G357" s="3">
        <v>17026.297082088546</v>
      </c>
      <c r="H357" s="3">
        <v>21881.916426119351</v>
      </c>
      <c r="I357" s="3">
        <v>21670.072052042851</v>
      </c>
    </row>
    <row r="358" spans="1:9" x14ac:dyDescent="0.3">
      <c r="A358" s="6" t="str">
        <f t="shared" si="5"/>
        <v>39_2021</v>
      </c>
      <c r="B358" s="4">
        <v>39</v>
      </c>
      <c r="C358" s="4">
        <v>2021</v>
      </c>
      <c r="D358" s="3">
        <v>22731.0076872754</v>
      </c>
      <c r="E358" s="3">
        <v>15959.672595048323</v>
      </c>
      <c r="F358" s="3">
        <v>15887.548340945388</v>
      </c>
      <c r="G358" s="3">
        <v>16712.762609528178</v>
      </c>
      <c r="H358" s="3">
        <v>22364.736473109206</v>
      </c>
      <c r="I358" s="3">
        <v>21633.466294950267</v>
      </c>
    </row>
    <row r="359" spans="1:9" x14ac:dyDescent="0.3">
      <c r="A359" s="6" t="str">
        <f t="shared" si="5"/>
        <v>39_2022</v>
      </c>
      <c r="B359" s="4">
        <v>39</v>
      </c>
      <c r="C359" s="4">
        <v>2022</v>
      </c>
      <c r="D359" s="3">
        <v>22773.681143156628</v>
      </c>
      <c r="E359" s="3">
        <v>15521.874696519691</v>
      </c>
      <c r="F359" s="3">
        <v>15461.148516872665</v>
      </c>
      <c r="G359" s="3">
        <v>16405.001786106652</v>
      </c>
      <c r="H359" s="3">
        <v>22916.881333297832</v>
      </c>
      <c r="I359" s="3">
        <v>21803.174490419584</v>
      </c>
    </row>
    <row r="360" spans="1:9" x14ac:dyDescent="0.3">
      <c r="A360" s="6" t="str">
        <f t="shared" si="5"/>
        <v>39_2023</v>
      </c>
      <c r="B360" s="4">
        <v>39</v>
      </c>
      <c r="C360" s="4">
        <v>2023</v>
      </c>
      <c r="D360" s="3">
        <v>22801.419895402694</v>
      </c>
      <c r="E360" s="3">
        <v>15084.07679799106</v>
      </c>
      <c r="F360" s="3">
        <v>15034.319156642421</v>
      </c>
      <c r="G360" s="3">
        <v>16102.908291698537</v>
      </c>
      <c r="H360" s="3">
        <v>23542.931943573138</v>
      </c>
      <c r="I360" s="3">
        <v>21268.164491050738</v>
      </c>
    </row>
    <row r="361" spans="1:9" x14ac:dyDescent="0.3">
      <c r="A361" s="6" t="str">
        <f t="shared" si="5"/>
        <v>39_2024</v>
      </c>
      <c r="B361" s="4">
        <v>39</v>
      </c>
      <c r="C361" s="4">
        <v>2024</v>
      </c>
      <c r="D361" s="3">
        <v>22819.450738236475</v>
      </c>
      <c r="E361" s="3">
        <v>14646.278899462428</v>
      </c>
      <c r="F361" s="3">
        <v>14607.060260254657</v>
      </c>
      <c r="G361" s="3">
        <v>15806.377764034065</v>
      </c>
      <c r="H361" s="3">
        <v>24248.165023486814</v>
      </c>
      <c r="I361" s="3">
        <v>21282.385033433129</v>
      </c>
    </row>
    <row r="362" spans="1:9" x14ac:dyDescent="0.3">
      <c r="A362" s="6" t="str">
        <f t="shared" si="5"/>
        <v>40_2016</v>
      </c>
      <c r="B362" s="4">
        <v>40</v>
      </c>
      <c r="C362" s="4">
        <v>2016</v>
      </c>
      <c r="D362" s="3">
        <v>22422.518177345068</v>
      </c>
      <c r="E362" s="3">
        <v>21073.950476482525</v>
      </c>
      <c r="F362" s="3">
        <v>19253.42962356261</v>
      </c>
      <c r="G362" s="3">
        <v>19627.04308334411</v>
      </c>
      <c r="H362" s="3">
        <v>21251.025520402978</v>
      </c>
      <c r="I362" s="3">
        <v>21993.969677974172</v>
      </c>
    </row>
    <row r="363" spans="1:9" x14ac:dyDescent="0.3">
      <c r="A363" s="6" t="str">
        <f t="shared" si="5"/>
        <v>40_2017</v>
      </c>
      <c r="B363" s="4">
        <v>40</v>
      </c>
      <c r="C363" s="4">
        <v>2017</v>
      </c>
      <c r="D363" s="3">
        <v>22639.047672547935</v>
      </c>
      <c r="E363" s="3">
        <v>19618.24808361919</v>
      </c>
      <c r="F363" s="3">
        <v>18783.436609917087</v>
      </c>
      <c r="G363" s="3">
        <v>19255.379596246006</v>
      </c>
      <c r="H363" s="3">
        <v>21286.41588666815</v>
      </c>
      <c r="I363" s="3">
        <v>22800.008384949473</v>
      </c>
    </row>
    <row r="364" spans="1:9" x14ac:dyDescent="0.3">
      <c r="A364" s="6" t="str">
        <f t="shared" si="5"/>
        <v>40_2018</v>
      </c>
      <c r="B364" s="4">
        <v>40</v>
      </c>
      <c r="C364" s="4">
        <v>2018</v>
      </c>
      <c r="D364" s="3">
        <v>22756.8566420893</v>
      </c>
      <c r="E364" s="3">
        <v>17713.890157723788</v>
      </c>
      <c r="F364" s="3">
        <v>18312.968094708864</v>
      </c>
      <c r="G364" s="3">
        <v>18890.754038756317</v>
      </c>
      <c r="H364" s="3">
        <v>21359.533037062301</v>
      </c>
      <c r="I364" s="3">
        <v>23074.523679872818</v>
      </c>
    </row>
    <row r="365" spans="1:9" x14ac:dyDescent="0.3">
      <c r="A365" s="6" t="str">
        <f t="shared" si="5"/>
        <v>40_2019</v>
      </c>
      <c r="B365" s="4">
        <v>40</v>
      </c>
      <c r="C365" s="4">
        <v>2019</v>
      </c>
      <c r="D365" s="3">
        <v>22820.953929580759</v>
      </c>
      <c r="E365" s="3">
        <v>16266.08798733306</v>
      </c>
      <c r="F365" s="3">
        <v>17842.024077938055</v>
      </c>
      <c r="G365" s="3">
        <v>18533.033138560459</v>
      </c>
      <c r="H365" s="3">
        <v>21470.765345633976</v>
      </c>
      <c r="I365" s="3">
        <v>23569.388322853782</v>
      </c>
    </row>
    <row r="366" spans="1:9" x14ac:dyDescent="0.3">
      <c r="A366" s="6" t="str">
        <f t="shared" si="5"/>
        <v>40_2020</v>
      </c>
      <c r="B366" s="4">
        <v>40</v>
      </c>
      <c r="C366" s="4">
        <v>2020</v>
      </c>
      <c r="D366" s="3">
        <v>22855.827863880982</v>
      </c>
      <c r="E366" s="3">
        <v>15534.022469747608</v>
      </c>
      <c r="F366" s="3">
        <v>17370.604559604544</v>
      </c>
      <c r="G366" s="3">
        <v>18182.086147027898</v>
      </c>
      <c r="H366" s="3">
        <v>21620.705337658834</v>
      </c>
      <c r="I366" s="3">
        <v>23571.402354134116</v>
      </c>
    </row>
    <row r="367" spans="1:9" x14ac:dyDescent="0.3">
      <c r="A367" s="6" t="str">
        <f t="shared" si="5"/>
        <v>40_2021</v>
      </c>
      <c r="B367" s="4">
        <v>40</v>
      </c>
      <c r="C367" s="4">
        <v>2021</v>
      </c>
      <c r="D367" s="3">
        <v>22874.802009920135</v>
      </c>
      <c r="E367" s="3">
        <v>15623.587509190056</v>
      </c>
      <c r="F367" s="3">
        <v>16898.709539708332</v>
      </c>
      <c r="G367" s="3">
        <v>17837.784791422418</v>
      </c>
      <c r="H367" s="3">
        <v>21810.154953028879</v>
      </c>
      <c r="I367" s="3">
        <v>23016.957592155093</v>
      </c>
    </row>
    <row r="368" spans="1:9" x14ac:dyDescent="0.3">
      <c r="A368" s="6" t="str">
        <f t="shared" si="5"/>
        <v>40_2022</v>
      </c>
      <c r="B368" s="4">
        <v>40</v>
      </c>
      <c r="C368" s="4">
        <v>2022</v>
      </c>
      <c r="D368" s="3">
        <v>22885.125428402709</v>
      </c>
      <c r="E368" s="3">
        <v>16165.829387944019</v>
      </c>
      <c r="F368" s="3">
        <v>16426.339018249419</v>
      </c>
      <c r="G368" s="3">
        <v>17500.003228018624</v>
      </c>
      <c r="H368" s="3">
        <v>22040.132698961239</v>
      </c>
      <c r="I368" s="3">
        <v>22978.076634278939</v>
      </c>
    </row>
    <row r="369" spans="1:9" x14ac:dyDescent="0.3">
      <c r="A369" s="6" t="str">
        <f t="shared" si="5"/>
        <v>40_2023</v>
      </c>
      <c r="B369" s="4">
        <v>40</v>
      </c>
      <c r="C369" s="4">
        <v>2023</v>
      </c>
      <c r="D369" s="3">
        <v>22890.742174945422</v>
      </c>
      <c r="E369" s="3">
        <v>16684.03332578663</v>
      </c>
      <c r="F369" s="3">
        <v>15953.49299522792</v>
      </c>
      <c r="G369" s="3">
        <v>17168.617996104957</v>
      </c>
      <c r="H369" s="3">
        <v>22311.882780603824</v>
      </c>
      <c r="I369" s="3">
        <v>23158.33290332953</v>
      </c>
    </row>
    <row r="370" spans="1:9" x14ac:dyDescent="0.3">
      <c r="A370" s="6" t="str">
        <f t="shared" si="5"/>
        <v>40_2024</v>
      </c>
      <c r="B370" s="4">
        <v>40</v>
      </c>
      <c r="C370" s="4">
        <v>2024</v>
      </c>
      <c r="D370" s="3">
        <v>22893.798124074903</v>
      </c>
      <c r="E370" s="3">
        <v>16731.478860073625</v>
      </c>
      <c r="F370" s="3">
        <v>15480.17147064372</v>
      </c>
      <c r="G370" s="3">
        <v>16843.507972858497</v>
      </c>
      <c r="H370" s="3">
        <v>22626.886324887058</v>
      </c>
      <c r="I370" s="3">
        <v>22590.069796622833</v>
      </c>
    </row>
    <row r="371" spans="1:9" x14ac:dyDescent="0.3">
      <c r="A371" s="6" t="str">
        <f t="shared" si="5"/>
        <v>41_2016</v>
      </c>
      <c r="B371" s="4">
        <v>41</v>
      </c>
      <c r="C371" s="4">
        <v>2016</v>
      </c>
      <c r="D371" s="3">
        <v>23967.30956850919</v>
      </c>
      <c r="E371" s="3">
        <v>22749.988137639437</v>
      </c>
      <c r="F371" s="3">
        <v>20416.916111492785</v>
      </c>
      <c r="G371" s="3">
        <v>20923.922895897442</v>
      </c>
      <c r="H371" s="3">
        <v>22875.679116696054</v>
      </c>
      <c r="I371" s="3">
        <v>23639.634588146771</v>
      </c>
    </row>
    <row r="372" spans="1:9" x14ac:dyDescent="0.3">
      <c r="A372" s="6" t="str">
        <f t="shared" si="5"/>
        <v>41_2017</v>
      </c>
      <c r="B372" s="4">
        <v>41</v>
      </c>
      <c r="C372" s="4">
        <v>2017</v>
      </c>
      <c r="D372" s="3">
        <v>24288.184084212815</v>
      </c>
      <c r="E372" s="3">
        <v>21062.389845281406</v>
      </c>
      <c r="F372" s="3">
        <v>19841.272507410729</v>
      </c>
      <c r="G372" s="3">
        <v>20480.926560674423</v>
      </c>
      <c r="H372" s="3">
        <v>22916.835914377705</v>
      </c>
      <c r="I372" s="3">
        <v>23736.465846713094</v>
      </c>
    </row>
    <row r="373" spans="1:9" x14ac:dyDescent="0.3">
      <c r="A373" s="6" t="str">
        <f t="shared" si="5"/>
        <v>41_2018</v>
      </c>
      <c r="B373" s="4">
        <v>41</v>
      </c>
      <c r="C373" s="4">
        <v>2018</v>
      </c>
      <c r="D373" s="3">
        <v>24609.05859991644</v>
      </c>
      <c r="E373" s="3">
        <v>19167.33639411844</v>
      </c>
      <c r="F373" s="3">
        <v>19265.048069374869</v>
      </c>
      <c r="G373" s="3">
        <v>20047.309238841841</v>
      </c>
      <c r="H373" s="3">
        <v>23003.219225596193</v>
      </c>
      <c r="I373" s="3">
        <v>24606.363846909389</v>
      </c>
    </row>
    <row r="374" spans="1:9" x14ac:dyDescent="0.3">
      <c r="A374" s="6" t="str">
        <f t="shared" si="5"/>
        <v>41_2019</v>
      </c>
      <c r="B374" s="4">
        <v>41</v>
      </c>
      <c r="C374" s="4">
        <v>2019</v>
      </c>
      <c r="D374" s="3">
        <v>24929.933115620064</v>
      </c>
      <c r="E374" s="3">
        <v>17562.243815276273</v>
      </c>
      <c r="F374" s="3">
        <v>18688.242797384737</v>
      </c>
      <c r="G374" s="3">
        <v>19622.872360151625</v>
      </c>
      <c r="H374" s="3">
        <v>23135.3399551248</v>
      </c>
      <c r="I374" s="3">
        <v>24902.627914640361</v>
      </c>
    </row>
    <row r="375" spans="1:9" x14ac:dyDescent="0.3">
      <c r="A375" s="6" t="str">
        <f t="shared" si="5"/>
        <v>41_2020</v>
      </c>
      <c r="B375" s="4">
        <v>41</v>
      </c>
      <c r="C375" s="4">
        <v>2020</v>
      </c>
      <c r="D375" s="3">
        <v>25250.807631323689</v>
      </c>
      <c r="E375" s="3">
        <v>16510.096345484068</v>
      </c>
      <c r="F375" s="3">
        <v>18110.856691440567</v>
      </c>
      <c r="G375" s="3">
        <v>19207.421558437924</v>
      </c>
      <c r="H375" s="3">
        <v>23313.981985069258</v>
      </c>
      <c r="I375" s="3">
        <v>25436.698747184397</v>
      </c>
    </row>
    <row r="376" spans="1:9" x14ac:dyDescent="0.3">
      <c r="A376" s="6" t="str">
        <f t="shared" si="5"/>
        <v>41_2021</v>
      </c>
      <c r="B376" s="4">
        <v>41</v>
      </c>
      <c r="C376" s="4">
        <v>2021</v>
      </c>
      <c r="D376" s="3">
        <v>25571.682147027313</v>
      </c>
      <c r="E376" s="3">
        <v>16012.163172459108</v>
      </c>
      <c r="F376" s="3">
        <v>17532.889751542592</v>
      </c>
      <c r="G376" s="3">
        <v>18800.766582609282</v>
      </c>
      <c r="H376" s="3">
        <v>23540.209931172187</v>
      </c>
      <c r="I376" s="3">
        <v>25438.872342283383</v>
      </c>
    </row>
    <row r="377" spans="1:9" x14ac:dyDescent="0.3">
      <c r="A377" s="6" t="str">
        <f t="shared" si="5"/>
        <v>41_2022</v>
      </c>
      <c r="B377" s="4">
        <v>41</v>
      </c>
      <c r="C377" s="4">
        <v>2022</v>
      </c>
      <c r="D377" s="3">
        <v>25892.556662730938</v>
      </c>
      <c r="E377" s="3">
        <v>15878.313308435116</v>
      </c>
      <c r="F377" s="3">
        <v>16954.341977690579</v>
      </c>
      <c r="G377" s="3">
        <v>18402.721209525105</v>
      </c>
      <c r="H377" s="3">
        <v>23815.379723718917</v>
      </c>
      <c r="I377" s="3">
        <v>24840.501091013379</v>
      </c>
    </row>
    <row r="378" spans="1:9" x14ac:dyDescent="0.3">
      <c r="A378" s="6" t="str">
        <f t="shared" si="5"/>
        <v>41_2023</v>
      </c>
      <c r="B378" s="4">
        <v>41</v>
      </c>
      <c r="C378" s="4">
        <v>2023</v>
      </c>
      <c r="D378" s="3">
        <v>26213.431178434563</v>
      </c>
      <c r="E378" s="3">
        <v>15844.303781990564</v>
      </c>
      <c r="F378" s="3">
        <v>16375.213369884063</v>
      </c>
      <c r="G378" s="3">
        <v>18013.103158717389</v>
      </c>
      <c r="H378" s="3">
        <v>24141.152160193687</v>
      </c>
      <c r="I378" s="3">
        <v>24798.539746961942</v>
      </c>
    </row>
    <row r="379" spans="1:9" x14ac:dyDescent="0.3">
      <c r="A379" s="6" t="str">
        <f t="shared" si="5"/>
        <v>41_2024</v>
      </c>
      <c r="B379" s="4">
        <v>41</v>
      </c>
      <c r="C379" s="4">
        <v>2024</v>
      </c>
      <c r="D379" s="3">
        <v>26534.305694138187</v>
      </c>
      <c r="E379" s="3">
        <v>15682.908972635196</v>
      </c>
      <c r="F379" s="3">
        <v>15795.503928123973</v>
      </c>
      <c r="G379" s="3">
        <v>17631.734008916585</v>
      </c>
      <c r="H379" s="3">
        <v>24519.509619458822</v>
      </c>
      <c r="I379" s="3">
        <v>24993.077014977713</v>
      </c>
    </row>
    <row r="380" spans="1:9" x14ac:dyDescent="0.3">
      <c r="A380" s="6" t="str">
        <f t="shared" si="5"/>
        <v>42_2016</v>
      </c>
      <c r="B380" s="4">
        <v>42</v>
      </c>
      <c r="C380" s="4">
        <v>2016</v>
      </c>
      <c r="D380" s="3">
        <v>25785.193700032953</v>
      </c>
      <c r="E380" s="3">
        <v>23972.931642465395</v>
      </c>
      <c r="F380" s="3">
        <v>22429.944870403968</v>
      </c>
      <c r="G380" s="3">
        <v>22899.015998611059</v>
      </c>
      <c r="H380" s="3">
        <v>23850.856405314644</v>
      </c>
      <c r="I380" s="3">
        <v>24679.96125870851</v>
      </c>
    </row>
    <row r="381" spans="1:9" x14ac:dyDescent="0.3">
      <c r="A381" s="6" t="str">
        <f t="shared" si="5"/>
        <v>42_2017</v>
      </c>
      <c r="B381" s="4">
        <v>42</v>
      </c>
      <c r="C381" s="4">
        <v>2017</v>
      </c>
      <c r="D381" s="3">
        <v>26379.462586872105</v>
      </c>
      <c r="E381" s="3">
        <v>22745.804464987366</v>
      </c>
      <c r="F381" s="3">
        <v>21859.351526415674</v>
      </c>
      <c r="G381" s="3">
        <v>22451.308428156197</v>
      </c>
      <c r="H381" s="3">
        <v>23633.692959868571</v>
      </c>
      <c r="I381" s="3">
        <v>24996.593901642576</v>
      </c>
    </row>
    <row r="382" spans="1:9" x14ac:dyDescent="0.3">
      <c r="A382" s="6" t="str">
        <f t="shared" si="5"/>
        <v>42_2018</v>
      </c>
      <c r="B382" s="4">
        <v>42</v>
      </c>
      <c r="C382" s="4">
        <v>2018</v>
      </c>
      <c r="D382" s="3">
        <v>26794.024691918599</v>
      </c>
      <c r="E382" s="3">
        <v>21013.338993271347</v>
      </c>
      <c r="F382" s="3">
        <v>21288.181366057601</v>
      </c>
      <c r="G382" s="3">
        <v>22012.354162588093</v>
      </c>
      <c r="H382" s="3">
        <v>23439.576092546376</v>
      </c>
      <c r="I382" s="3">
        <v>25098.983455861002</v>
      </c>
    </row>
    <row r="383" spans="1:9" x14ac:dyDescent="0.3">
      <c r="A383" s="6" t="str">
        <f t="shared" si="5"/>
        <v>42_2019</v>
      </c>
      <c r="B383" s="4">
        <v>42</v>
      </c>
      <c r="C383" s="4">
        <v>2019</v>
      </c>
      <c r="D383" s="3">
        <v>27083.2233067993</v>
      </c>
      <c r="E383" s="3">
        <v>20389.821032361826</v>
      </c>
      <c r="F383" s="3">
        <v>20716.434389330447</v>
      </c>
      <c r="G383" s="3">
        <v>21581.98206263766</v>
      </c>
      <c r="H383" s="3">
        <v>23267.968654976594</v>
      </c>
      <c r="I383" s="3">
        <v>26018.815230995999</v>
      </c>
    </row>
    <row r="384" spans="1:9" x14ac:dyDescent="0.3">
      <c r="A384" s="6" t="str">
        <f t="shared" si="5"/>
        <v>42_2020</v>
      </c>
      <c r="B384" s="4">
        <v>42</v>
      </c>
      <c r="C384" s="4">
        <v>2020</v>
      </c>
      <c r="D384" s="3">
        <v>27284.968323603323</v>
      </c>
      <c r="E384" s="3">
        <v>19766.303071452538</v>
      </c>
      <c r="F384" s="3">
        <v>20144.110596233513</v>
      </c>
      <c r="G384" s="3">
        <v>21160.024335045786</v>
      </c>
      <c r="H384" s="3">
        <v>23118.398194432652</v>
      </c>
      <c r="I384" s="3">
        <v>26332.08541125647</v>
      </c>
    </row>
    <row r="385" spans="1:9" x14ac:dyDescent="0.3">
      <c r="A385" s="6" t="str">
        <f t="shared" si="5"/>
        <v>42_2021</v>
      </c>
      <c r="B385" s="4">
        <v>42</v>
      </c>
      <c r="C385" s="4">
        <v>2021</v>
      </c>
      <c r="D385" s="3">
        <v>27425.705691318744</v>
      </c>
      <c r="E385" s="3">
        <v>19142.785110543249</v>
      </c>
      <c r="F385" s="3">
        <v>19571.2099867668</v>
      </c>
      <c r="G385" s="3">
        <v>20746.316467145098</v>
      </c>
      <c r="H385" s="3">
        <v>22990.454785738897</v>
      </c>
      <c r="I385" s="3">
        <v>26896.812910153967</v>
      </c>
    </row>
    <row r="386" spans="1:9" x14ac:dyDescent="0.3">
      <c r="A386" s="6" t="str">
        <f t="shared" si="5"/>
        <v>42_2022</v>
      </c>
      <c r="B386" s="4">
        <v>42</v>
      </c>
      <c r="C386" s="4">
        <v>2022</v>
      </c>
      <c r="D386" s="3">
        <v>27523.884109726503</v>
      </c>
      <c r="E386" s="3">
        <v>18519.267149633728</v>
      </c>
      <c r="F386" s="3">
        <v>18997.732560930774</v>
      </c>
      <c r="G386" s="3">
        <v>20340.69716271924</v>
      </c>
      <c r="H386" s="3">
        <v>22883.789158372463</v>
      </c>
      <c r="I386" s="3">
        <v>26899.111273683797</v>
      </c>
    </row>
    <row r="387" spans="1:9" x14ac:dyDescent="0.3">
      <c r="A387" s="6" t="str">
        <f t="shared" ref="A387:A450" si="6">+B387&amp;"_"&amp;C387</f>
        <v>42_2023</v>
      </c>
      <c r="B387" s="4">
        <v>42</v>
      </c>
      <c r="C387" s="4">
        <v>2023</v>
      </c>
      <c r="D387" s="3">
        <v>27592.373395816743</v>
      </c>
      <c r="E387" s="3">
        <v>17895.74918872444</v>
      </c>
      <c r="F387" s="3">
        <v>18423.6783187252</v>
      </c>
      <c r="G387" s="3">
        <v>19943.008279116926</v>
      </c>
      <c r="H387" s="3">
        <v>22798.111106944634</v>
      </c>
      <c r="I387" s="3">
        <v>26266.392391560588</v>
      </c>
    </row>
    <row r="388" spans="1:9" x14ac:dyDescent="0.3">
      <c r="A388" s="6" t="str">
        <f t="shared" si="6"/>
        <v>42_2024</v>
      </c>
      <c r="B388" s="4">
        <v>42</v>
      </c>
      <c r="C388" s="4">
        <v>2024</v>
      </c>
      <c r="D388" s="3">
        <v>27640.151536728212</v>
      </c>
      <c r="E388" s="3">
        <v>17272.231227815151</v>
      </c>
      <c r="F388" s="3">
        <v>17849.047260150081</v>
      </c>
      <c r="G388" s="3">
        <v>19553.094765595375</v>
      </c>
      <c r="H388" s="3">
        <v>22733.188174914801</v>
      </c>
      <c r="I388" s="3">
        <v>26222.022387747271</v>
      </c>
    </row>
    <row r="389" spans="1:9" x14ac:dyDescent="0.3">
      <c r="A389" s="6" t="str">
        <f t="shared" si="6"/>
        <v>43_2016</v>
      </c>
      <c r="B389" s="4">
        <v>43</v>
      </c>
      <c r="C389" s="4">
        <v>2016</v>
      </c>
      <c r="D389" s="3">
        <v>25163.174824316306</v>
      </c>
      <c r="E389" s="3">
        <v>24609.787357189223</v>
      </c>
      <c r="F389" s="3">
        <v>23837.710530377924</v>
      </c>
      <c r="G389" s="3">
        <v>24419.203531055802</v>
      </c>
      <c r="H389" s="3">
        <v>24931.171976062124</v>
      </c>
      <c r="I389" s="3">
        <v>26207.895257048698</v>
      </c>
    </row>
    <row r="390" spans="1:9" x14ac:dyDescent="0.3">
      <c r="A390" s="6" t="str">
        <f t="shared" si="6"/>
        <v>43_2017</v>
      </c>
      <c r="B390" s="4">
        <v>43</v>
      </c>
      <c r="C390" s="4">
        <v>2017</v>
      </c>
      <c r="D390" s="3">
        <v>24401.431240135818</v>
      </c>
      <c r="E390" s="3">
        <v>23176.713016330265</v>
      </c>
      <c r="F390" s="3">
        <v>23174.747367812786</v>
      </c>
      <c r="G390" s="3">
        <v>23907.835072074413</v>
      </c>
      <c r="H390" s="3">
        <v>24540.564763863771</v>
      </c>
      <c r="I390" s="3">
        <v>26363.053306427377</v>
      </c>
    </row>
    <row r="391" spans="1:9" x14ac:dyDescent="0.3">
      <c r="A391" s="6" t="str">
        <f t="shared" si="6"/>
        <v>43_2018</v>
      </c>
      <c r="B391" s="4">
        <v>43</v>
      </c>
      <c r="C391" s="4">
        <v>2018</v>
      </c>
      <c r="D391" s="3">
        <v>23639.687655955328</v>
      </c>
      <c r="E391" s="3">
        <v>22509.203120526392</v>
      </c>
      <c r="F391" s="3">
        <v>22511.115105174715</v>
      </c>
      <c r="G391" s="3">
        <v>23407.17530391959</v>
      </c>
      <c r="H391" s="3">
        <v>24167.070749511025</v>
      </c>
      <c r="I391" s="3">
        <v>26701.279252437715</v>
      </c>
    </row>
    <row r="392" spans="1:9" x14ac:dyDescent="0.3">
      <c r="A392" s="6" t="str">
        <f t="shared" si="6"/>
        <v>43_2019</v>
      </c>
      <c r="B392" s="4">
        <v>43</v>
      </c>
      <c r="C392" s="4">
        <v>2019</v>
      </c>
      <c r="D392" s="3">
        <v>22877.944071774837</v>
      </c>
      <c r="E392" s="3">
        <v>21841.693224722752</v>
      </c>
      <c r="F392" s="3">
        <v>21846.813742463477</v>
      </c>
      <c r="G392" s="3">
        <v>22916.999973301383</v>
      </c>
      <c r="H392" s="3">
        <v>23810.092113444291</v>
      </c>
      <c r="I392" s="3">
        <v>26810.651436923177</v>
      </c>
    </row>
    <row r="393" spans="1:9" x14ac:dyDescent="0.3">
      <c r="A393" s="6" t="str">
        <f t="shared" si="6"/>
        <v>43_2020</v>
      </c>
      <c r="B393" s="4">
        <v>43</v>
      </c>
      <c r="C393" s="4">
        <v>2020</v>
      </c>
      <c r="D393" s="3">
        <v>22116.200487594346</v>
      </c>
      <c r="E393" s="3">
        <v>21174.183328919113</v>
      </c>
      <c r="F393" s="3">
        <v>21181.843279679073</v>
      </c>
      <c r="G393" s="3">
        <v>22437.089523072336</v>
      </c>
      <c r="H393" s="3">
        <v>23469.062381344018</v>
      </c>
      <c r="I393" s="3">
        <v>27793.212708662355</v>
      </c>
    </row>
    <row r="394" spans="1:9" x14ac:dyDescent="0.3">
      <c r="A394" s="6" t="str">
        <f t="shared" si="6"/>
        <v>43_2021</v>
      </c>
      <c r="B394" s="4">
        <v>43</v>
      </c>
      <c r="C394" s="4">
        <v>2021</v>
      </c>
      <c r="D394" s="3">
        <v>21354.456903413855</v>
      </c>
      <c r="E394" s="3">
        <v>20506.673433115473</v>
      </c>
      <c r="F394" s="3">
        <v>20516.203716821736</v>
      </c>
      <c r="G394" s="3">
        <v>21967.228993884921</v>
      </c>
      <c r="H394" s="3">
        <v>23143.444937403077</v>
      </c>
      <c r="I394" s="3">
        <v>28127.846883122667</v>
      </c>
    </row>
    <row r="395" spans="1:9" x14ac:dyDescent="0.3">
      <c r="A395" s="6" t="str">
        <f t="shared" si="6"/>
        <v>43_2022</v>
      </c>
      <c r="B395" s="4">
        <v>43</v>
      </c>
      <c r="C395" s="4">
        <v>2022</v>
      </c>
      <c r="D395" s="3">
        <v>20592.713319233364</v>
      </c>
      <c r="E395" s="3">
        <v>19839.163537311601</v>
      </c>
      <c r="F395" s="3">
        <v>19849.895053891232</v>
      </c>
      <c r="G395" s="3">
        <v>21507.2079279069</v>
      </c>
      <c r="H395" s="3">
        <v>22832.731626610432</v>
      </c>
      <c r="I395" s="3">
        <v>28731.086936904627</v>
      </c>
    </row>
    <row r="396" spans="1:9" x14ac:dyDescent="0.3">
      <c r="A396" s="6" t="str">
        <f t="shared" si="6"/>
        <v>43_2023</v>
      </c>
      <c r="B396" s="4">
        <v>43</v>
      </c>
      <c r="C396" s="4">
        <v>2023</v>
      </c>
      <c r="D396" s="3">
        <v>19830.969735052877</v>
      </c>
      <c r="E396" s="3">
        <v>19171.653641507961</v>
      </c>
      <c r="F396" s="3">
        <v>19182.91729088733</v>
      </c>
      <c r="G396" s="3">
        <v>21056.820274554535</v>
      </c>
      <c r="H396" s="3">
        <v>22536.441441140923</v>
      </c>
      <c r="I396" s="3">
        <v>28733.542041255081</v>
      </c>
    </row>
    <row r="397" spans="1:9" x14ac:dyDescent="0.3">
      <c r="A397" s="6" t="str">
        <f t="shared" si="6"/>
        <v>43_2024</v>
      </c>
      <c r="B397" s="4">
        <v>43</v>
      </c>
      <c r="C397" s="4">
        <v>2024</v>
      </c>
      <c r="D397" s="3">
        <v>19069.226150872386</v>
      </c>
      <c r="E397" s="3">
        <v>18504.143745704321</v>
      </c>
      <c r="F397" s="3">
        <v>18515.270427810494</v>
      </c>
      <c r="G397" s="3">
        <v>20615.864298199729</v>
      </c>
      <c r="H397" s="3">
        <v>22254.119285988345</v>
      </c>
      <c r="I397" s="3">
        <v>28057.673815914481</v>
      </c>
    </row>
    <row r="398" spans="1:9" x14ac:dyDescent="0.3">
      <c r="A398" s="6" t="str">
        <f t="shared" si="6"/>
        <v>44_2016</v>
      </c>
      <c r="B398" s="4">
        <v>44</v>
      </c>
      <c r="C398" s="4">
        <v>2016</v>
      </c>
      <c r="D398" s="3">
        <v>28654.034837639632</v>
      </c>
      <c r="E398" s="3">
        <v>27796.063074725567</v>
      </c>
      <c r="F398" s="3">
        <v>26992.908489114838</v>
      </c>
      <c r="G398" s="3">
        <v>27457.17316540239</v>
      </c>
      <c r="H398" s="3">
        <v>27083.78617894564</v>
      </c>
      <c r="I398" s="3">
        <v>27699.675232234509</v>
      </c>
    </row>
    <row r="399" spans="1:9" x14ac:dyDescent="0.3">
      <c r="A399" s="6" t="str">
        <f t="shared" si="6"/>
        <v>44_2017</v>
      </c>
      <c r="B399" s="4">
        <v>44</v>
      </c>
      <c r="C399" s="4">
        <v>2017</v>
      </c>
      <c r="D399" s="3">
        <v>28037.340790644073</v>
      </c>
      <c r="E399" s="3">
        <v>26808.016602613308</v>
      </c>
      <c r="F399" s="3">
        <v>26381.956579809543</v>
      </c>
      <c r="G399" s="3">
        <v>26967.863833034167</v>
      </c>
      <c r="H399" s="3">
        <v>26506.480306599027</v>
      </c>
      <c r="I399" s="3">
        <v>27998.512663959642</v>
      </c>
    </row>
    <row r="400" spans="1:9" x14ac:dyDescent="0.3">
      <c r="A400" s="6" t="str">
        <f t="shared" si="6"/>
        <v>44_2018</v>
      </c>
      <c r="B400" s="4">
        <v>44</v>
      </c>
      <c r="C400" s="4">
        <v>2018</v>
      </c>
      <c r="D400" s="3">
        <v>27420.646743648515</v>
      </c>
      <c r="E400" s="3">
        <v>26033.884686835474</v>
      </c>
      <c r="F400" s="3">
        <v>25770.385591427563</v>
      </c>
      <c r="G400" s="3">
        <v>26487.274394054104</v>
      </c>
      <c r="H400" s="3">
        <v>25933.620140279734</v>
      </c>
      <c r="I400" s="3">
        <v>28164.271667795521</v>
      </c>
    </row>
    <row r="401" spans="1:9" x14ac:dyDescent="0.3">
      <c r="A401" s="6" t="str">
        <f t="shared" si="6"/>
        <v>44_2019</v>
      </c>
      <c r="B401" s="4">
        <v>44</v>
      </c>
      <c r="C401" s="4">
        <v>2019</v>
      </c>
      <c r="D401" s="3">
        <v>26803.952696652952</v>
      </c>
      <c r="E401" s="3">
        <v>25353.788157359108</v>
      </c>
      <c r="F401" s="3">
        <v>25158.195523969131</v>
      </c>
      <c r="G401" s="3">
        <v>26015.249452814362</v>
      </c>
      <c r="H401" s="3">
        <v>25365.452984307711</v>
      </c>
      <c r="I401" s="3">
        <v>28525.606423592184</v>
      </c>
    </row>
    <row r="402" spans="1:9" x14ac:dyDescent="0.3">
      <c r="A402" s="6" t="str">
        <f t="shared" si="6"/>
        <v>44_2020</v>
      </c>
      <c r="B402" s="4">
        <v>44</v>
      </c>
      <c r="C402" s="4">
        <v>2020</v>
      </c>
      <c r="D402" s="3">
        <v>26187.258649657393</v>
      </c>
      <c r="E402" s="3">
        <v>24715.028945120263</v>
      </c>
      <c r="F402" s="3">
        <v>24545.386377433781</v>
      </c>
      <c r="G402" s="3">
        <v>25551.636382944725</v>
      </c>
      <c r="H402" s="3">
        <v>24802.21654293589</v>
      </c>
      <c r="I402" s="3">
        <v>28642.451308019838</v>
      </c>
    </row>
    <row r="403" spans="1:9" x14ac:dyDescent="0.3">
      <c r="A403" s="6" t="str">
        <f t="shared" si="6"/>
        <v>44_2021</v>
      </c>
      <c r="B403" s="4">
        <v>44</v>
      </c>
      <c r="C403" s="4">
        <v>2021</v>
      </c>
      <c r="D403" s="3">
        <v>25570.564602661834</v>
      </c>
      <c r="E403" s="3">
        <v>24094.441336823522</v>
      </c>
      <c r="F403" s="3">
        <v>23931.958151821746</v>
      </c>
      <c r="G403" s="3">
        <v>25096.285278002561</v>
      </c>
      <c r="H403" s="3">
        <v>24244.138845754453</v>
      </c>
      <c r="I403" s="3">
        <v>29692.144690112626</v>
      </c>
    </row>
    <row r="404" spans="1:9" x14ac:dyDescent="0.3">
      <c r="A404" s="6" t="str">
        <f t="shared" si="6"/>
        <v>44_2022</v>
      </c>
      <c r="B404" s="4">
        <v>44</v>
      </c>
      <c r="C404" s="4">
        <v>2022</v>
      </c>
      <c r="D404" s="3">
        <v>24953.870555666275</v>
      </c>
      <c r="E404" s="3">
        <v>23481.841842218662</v>
      </c>
      <c r="F404" s="3">
        <v>23317.910847133026</v>
      </c>
      <c r="G404" s="3">
        <v>24649.048903000374</v>
      </c>
      <c r="H404" s="3">
        <v>23691.438189240973</v>
      </c>
      <c r="I404" s="3">
        <v>30049.642271643927</v>
      </c>
    </row>
    <row r="405" spans="1:9" x14ac:dyDescent="0.3">
      <c r="A405" s="6" t="str">
        <f t="shared" si="6"/>
        <v>44_2023</v>
      </c>
      <c r="B405" s="4">
        <v>44</v>
      </c>
      <c r="C405" s="4">
        <v>2023</v>
      </c>
      <c r="D405" s="3">
        <v>24337.176508670716</v>
      </c>
      <c r="E405" s="3">
        <v>22872.75386814673</v>
      </c>
      <c r="F405" s="3">
        <v>22703.24446336762</v>
      </c>
      <c r="G405" s="3">
        <v>24209.782646799013</v>
      </c>
      <c r="H405" s="3">
        <v>23144.323094167725</v>
      </c>
      <c r="I405" s="3">
        <v>30694.097849612561</v>
      </c>
    </row>
    <row r="406" spans="1:9" x14ac:dyDescent="0.3">
      <c r="A406" s="6" t="str">
        <f t="shared" si="6"/>
        <v>44_2024</v>
      </c>
      <c r="B406" s="4">
        <v>44</v>
      </c>
      <c r="C406" s="4">
        <v>2024</v>
      </c>
      <c r="D406" s="3">
        <v>23720.482461675154</v>
      </c>
      <c r="E406" s="3">
        <v>22265.209534655078</v>
      </c>
      <c r="F406" s="3">
        <v>22087.959000525763</v>
      </c>
      <c r="G406" s="3">
        <v>23778.344475348364</v>
      </c>
      <c r="H406" s="3">
        <v>22602.992278666708</v>
      </c>
      <c r="I406" s="3">
        <v>30696.720695498218</v>
      </c>
    </row>
    <row r="407" spans="1:9" x14ac:dyDescent="0.3">
      <c r="A407" s="6" t="str">
        <f t="shared" si="6"/>
        <v>45_2016</v>
      </c>
      <c r="B407" s="4">
        <v>45</v>
      </c>
      <c r="C407" s="4">
        <v>2016</v>
      </c>
      <c r="D407" s="3">
        <v>30997.752701835172</v>
      </c>
      <c r="E407" s="3">
        <v>31224.231952667582</v>
      </c>
      <c r="F407" s="3">
        <v>29783.551358133554</v>
      </c>
      <c r="G407" s="3">
        <v>30204.145484676726</v>
      </c>
      <c r="H407" s="3">
        <v>29479.40090113612</v>
      </c>
      <c r="I407" s="3">
        <v>30520.89342121244</v>
      </c>
    </row>
    <row r="408" spans="1:9" x14ac:dyDescent="0.3">
      <c r="A408" s="6" t="str">
        <f t="shared" si="6"/>
        <v>45_2017</v>
      </c>
      <c r="B408" s="4">
        <v>45</v>
      </c>
      <c r="C408" s="4">
        <v>2017</v>
      </c>
      <c r="D408" s="3">
        <v>30460.395075049539</v>
      </c>
      <c r="E408" s="3">
        <v>30443.91361586842</v>
      </c>
      <c r="F408" s="3">
        <v>29182.51967726252</v>
      </c>
      <c r="G408" s="3">
        <v>29713.586560296331</v>
      </c>
      <c r="H408" s="3">
        <v>28817.230656013333</v>
      </c>
      <c r="I408" s="3">
        <v>29555.540801976505</v>
      </c>
    </row>
    <row r="409" spans="1:9" x14ac:dyDescent="0.3">
      <c r="A409" s="6" t="str">
        <f t="shared" si="6"/>
        <v>45_2018</v>
      </c>
      <c r="B409" s="4">
        <v>45</v>
      </c>
      <c r="C409" s="4">
        <v>2018</v>
      </c>
      <c r="D409" s="3">
        <v>29857.841072519961</v>
      </c>
      <c r="E409" s="3">
        <v>29322.529199403318</v>
      </c>
      <c r="F409" s="3">
        <v>28580.877381351078</v>
      </c>
      <c r="G409" s="3">
        <v>29230.995021002778</v>
      </c>
      <c r="H409" s="3">
        <v>28154.71699548405</v>
      </c>
      <c r="I409" s="3">
        <v>29874.400204928312</v>
      </c>
    </row>
    <row r="410" spans="1:9" x14ac:dyDescent="0.3">
      <c r="A410" s="6" t="str">
        <f t="shared" si="6"/>
        <v>45_2019</v>
      </c>
      <c r="B410" s="4">
        <v>45</v>
      </c>
      <c r="C410" s="4">
        <v>2019</v>
      </c>
      <c r="D410" s="3">
        <v>29230.775348007457</v>
      </c>
      <c r="E410" s="3">
        <v>27945.739602322556</v>
      </c>
      <c r="F410" s="3">
        <v>27978.624470399925</v>
      </c>
      <c r="G410" s="3">
        <v>28756.241464960392</v>
      </c>
      <c r="H410" s="3">
        <v>27492.575356038975</v>
      </c>
      <c r="I410" s="3">
        <v>30051.264986197126</v>
      </c>
    </row>
    <row r="411" spans="1:9" x14ac:dyDescent="0.3">
      <c r="A411" s="6" t="str">
        <f t="shared" si="6"/>
        <v>45_2020</v>
      </c>
      <c r="B411" s="4">
        <v>45</v>
      </c>
      <c r="C411" s="4">
        <v>2020</v>
      </c>
      <c r="D411" s="3">
        <v>28594.494011312341</v>
      </c>
      <c r="E411" s="3">
        <v>26701.600814970374</v>
      </c>
      <c r="F411" s="3">
        <v>27375.760944408365</v>
      </c>
      <c r="G411" s="3">
        <v>28289.198592006927</v>
      </c>
      <c r="H411" s="3">
        <v>26831.503943665768</v>
      </c>
      <c r="I411" s="3">
        <v>30436.809005344807</v>
      </c>
    </row>
    <row r="412" spans="1:9" x14ac:dyDescent="0.3">
      <c r="A412" s="6" t="str">
        <f t="shared" si="6"/>
        <v>45_2021</v>
      </c>
      <c r="B412" s="4">
        <v>45</v>
      </c>
      <c r="C412" s="4">
        <v>2021</v>
      </c>
      <c r="D412" s="3">
        <v>27954.747903437154</v>
      </c>
      <c r="E412" s="3">
        <v>25742.791298260567</v>
      </c>
      <c r="F412" s="3">
        <v>26772.286803377327</v>
      </c>
      <c r="G412" s="3">
        <v>27829.741169517729</v>
      </c>
      <c r="H412" s="3">
        <v>26172.182648427839</v>
      </c>
      <c r="I412" s="3">
        <v>30561.482443580077</v>
      </c>
    </row>
    <row r="413" spans="1:9" x14ac:dyDescent="0.3">
      <c r="A413" s="6" t="str">
        <f t="shared" si="6"/>
        <v>45_2022</v>
      </c>
      <c r="B413" s="4">
        <v>45</v>
      </c>
      <c r="C413" s="4">
        <v>2022</v>
      </c>
      <c r="D413" s="3">
        <v>27313.699154012771</v>
      </c>
      <c r="E413" s="3">
        <v>25214.043081419542</v>
      </c>
      <c r="F413" s="3">
        <v>26168.20204730588</v>
      </c>
      <c r="G413" s="3">
        <v>27377.745998827544</v>
      </c>
      <c r="H413" s="3">
        <v>25515.272033652775</v>
      </c>
      <c r="I413" s="3">
        <v>31681.504802105952</v>
      </c>
    </row>
    <row r="414" spans="1:9" x14ac:dyDescent="0.3">
      <c r="A414" s="6" t="str">
        <f t="shared" si="6"/>
        <v>45_2023</v>
      </c>
      <c r="B414" s="4">
        <v>45</v>
      </c>
      <c r="C414" s="4">
        <v>2023</v>
      </c>
      <c r="D414" s="3">
        <v>26672.160653630111</v>
      </c>
      <c r="E414" s="3">
        <v>25017.706825849782</v>
      </c>
      <c r="F414" s="3">
        <v>25563.506676194491</v>
      </c>
      <c r="G414" s="3">
        <v>26933.091882194512</v>
      </c>
      <c r="H414" s="3">
        <v>24861.412401158828</v>
      </c>
      <c r="I414" s="3">
        <v>32062.954558067755</v>
      </c>
    </row>
    <row r="415" spans="1:9" x14ac:dyDescent="0.3">
      <c r="A415" s="6" t="str">
        <f t="shared" si="6"/>
        <v>45_2024</v>
      </c>
      <c r="B415" s="4">
        <v>45</v>
      </c>
      <c r="C415" s="4">
        <v>2024</v>
      </c>
      <c r="D415" s="3">
        <v>26030.438022777111</v>
      </c>
      <c r="E415" s="3">
        <v>24998.923435379715</v>
      </c>
      <c r="F415" s="3">
        <v>24958.200690043159</v>
      </c>
      <c r="G415" s="3">
        <v>26495.659590303818</v>
      </c>
      <c r="H415" s="3">
        <v>24211.22293385342</v>
      </c>
      <c r="I415" s="3">
        <v>32750.588364963332</v>
      </c>
    </row>
    <row r="416" spans="1:9" x14ac:dyDescent="0.3">
      <c r="A416" s="6" t="str">
        <f t="shared" si="6"/>
        <v>46_2016</v>
      </c>
      <c r="B416" s="4">
        <v>46</v>
      </c>
      <c r="C416" s="4">
        <v>2016</v>
      </c>
      <c r="D416" s="3">
        <v>34483.48442034459</v>
      </c>
      <c r="E416" s="3">
        <v>34168.678626994333</v>
      </c>
      <c r="F416" s="3">
        <v>33089.365839156089</v>
      </c>
      <c r="G416" s="3">
        <v>33500.040604380563</v>
      </c>
      <c r="H416" s="3">
        <v>32558.385130426548</v>
      </c>
      <c r="I416" s="3">
        <v>33286.457072923811</v>
      </c>
    </row>
    <row r="417" spans="1:9" x14ac:dyDescent="0.3">
      <c r="A417" s="6" t="str">
        <f t="shared" si="6"/>
        <v>46_2017</v>
      </c>
      <c r="B417" s="4">
        <v>46</v>
      </c>
      <c r="C417" s="4">
        <v>2017</v>
      </c>
      <c r="D417" s="3">
        <v>33884.680272765545</v>
      </c>
      <c r="E417" s="3">
        <v>32649.530528603122</v>
      </c>
      <c r="F417" s="3">
        <v>32469.646882859059</v>
      </c>
      <c r="G417" s="3">
        <v>32988.352179404486</v>
      </c>
      <c r="H417" s="3">
        <v>31822.700081472813</v>
      </c>
      <c r="I417" s="3">
        <v>33093.512866110999</v>
      </c>
    </row>
    <row r="418" spans="1:9" x14ac:dyDescent="0.3">
      <c r="A418" s="6" t="str">
        <f t="shared" si="6"/>
        <v>46_2018</v>
      </c>
      <c r="B418" s="4">
        <v>46</v>
      </c>
      <c r="C418" s="4">
        <v>2018</v>
      </c>
      <c r="D418" s="3">
        <v>33285.876125186493</v>
      </c>
      <c r="E418" s="3">
        <v>32043.837442749646</v>
      </c>
      <c r="F418" s="3">
        <v>31849.297155781416</v>
      </c>
      <c r="G418" s="3">
        <v>32484.479417917977</v>
      </c>
      <c r="H418" s="3">
        <v>31083.848387951221</v>
      </c>
      <c r="I418" s="3">
        <v>32046.790252715426</v>
      </c>
    </row>
    <row r="419" spans="1:9" x14ac:dyDescent="0.3">
      <c r="A419" s="6" t="str">
        <f t="shared" si="6"/>
        <v>46_2019</v>
      </c>
      <c r="B419" s="4">
        <v>46</v>
      </c>
      <c r="C419" s="4">
        <v>2019</v>
      </c>
      <c r="D419" s="3">
        <v>32687.071977607447</v>
      </c>
      <c r="E419" s="3">
        <v>31438.144356895937</v>
      </c>
      <c r="F419" s="3">
        <v>31228.316657923395</v>
      </c>
      <c r="G419" s="3">
        <v>31988.302941422942</v>
      </c>
      <c r="H419" s="3">
        <v>30342.832865167671</v>
      </c>
      <c r="I419" s="3">
        <v>32392.526454091891</v>
      </c>
    </row>
    <row r="420" spans="1:9" x14ac:dyDescent="0.3">
      <c r="A420" s="6" t="str">
        <f t="shared" si="6"/>
        <v>46_2020</v>
      </c>
      <c r="B420" s="4">
        <v>46</v>
      </c>
      <c r="C420" s="4">
        <v>2020</v>
      </c>
      <c r="D420" s="3">
        <v>32088.267830028402</v>
      </c>
      <c r="E420" s="3">
        <v>30832.451271042461</v>
      </c>
      <c r="F420" s="3">
        <v>30606.705389284296</v>
      </c>
      <c r="G420" s="3">
        <v>31499.705194839386</v>
      </c>
      <c r="H420" s="3">
        <v>29600.636818730945</v>
      </c>
      <c r="I420" s="3">
        <v>32584.299245068392</v>
      </c>
    </row>
    <row r="421" spans="1:9" x14ac:dyDescent="0.3">
      <c r="A421" s="6" t="str">
        <f t="shared" si="6"/>
        <v>46_2021</v>
      </c>
      <c r="B421" s="4">
        <v>46</v>
      </c>
      <c r="C421" s="4">
        <v>2021</v>
      </c>
      <c r="D421" s="3">
        <v>31489.463682449354</v>
      </c>
      <c r="E421" s="3">
        <v>30226.758185188984</v>
      </c>
      <c r="F421" s="3">
        <v>29984.463349865051</v>
      </c>
      <c r="G421" s="3">
        <v>31018.570418654839</v>
      </c>
      <c r="H421" s="3">
        <v>28858.22203715306</v>
      </c>
      <c r="I421" s="3">
        <v>33002.340938082772</v>
      </c>
    </row>
    <row r="422" spans="1:9" x14ac:dyDescent="0.3">
      <c r="A422" s="6" t="str">
        <f t="shared" si="6"/>
        <v>46_2022</v>
      </c>
      <c r="B422" s="4">
        <v>46</v>
      </c>
      <c r="C422" s="4">
        <v>2022</v>
      </c>
      <c r="D422" s="3">
        <v>30890.659534870305</v>
      </c>
      <c r="E422" s="3">
        <v>29621.065099335508</v>
      </c>
      <c r="F422" s="3">
        <v>29361.590539665427</v>
      </c>
      <c r="G422" s="3">
        <v>30544.78462149806</v>
      </c>
      <c r="H422" s="3">
        <v>28116.526900847992</v>
      </c>
      <c r="I422" s="3">
        <v>33137.523154912429</v>
      </c>
    </row>
    <row r="423" spans="1:9" x14ac:dyDescent="0.3">
      <c r="A423" s="6" t="str">
        <f t="shared" si="6"/>
        <v>46_2023</v>
      </c>
      <c r="B423" s="4">
        <v>46</v>
      </c>
      <c r="C423" s="4">
        <v>2023</v>
      </c>
      <c r="D423" s="3">
        <v>30291.85538729126</v>
      </c>
      <c r="E423" s="3">
        <v>29015.3720134818</v>
      </c>
      <c r="F423" s="3">
        <v>28738.086958684726</v>
      </c>
      <c r="G423" s="3">
        <v>30078.235553131628</v>
      </c>
      <c r="H423" s="3">
        <v>27376.464611227013</v>
      </c>
      <c r="I423" s="3">
        <v>34351.952687517391</v>
      </c>
    </row>
    <row r="424" spans="1:9" x14ac:dyDescent="0.3">
      <c r="A424" s="6" t="str">
        <f t="shared" si="6"/>
        <v>46_2024</v>
      </c>
      <c r="B424" s="4">
        <v>46</v>
      </c>
      <c r="C424" s="4">
        <v>2024</v>
      </c>
      <c r="D424" s="3">
        <v>29693.051239712211</v>
      </c>
      <c r="E424" s="3">
        <v>28409.678927628323</v>
      </c>
      <c r="F424" s="3">
        <v>28113.952606923645</v>
      </c>
      <c r="G424" s="3">
        <v>29618.812677858088</v>
      </c>
      <c r="H424" s="3">
        <v>26638.92154392958</v>
      </c>
      <c r="I424" s="3">
        <v>34765.555010112657</v>
      </c>
    </row>
    <row r="425" spans="1:9" x14ac:dyDescent="0.3">
      <c r="A425" s="6" t="str">
        <f t="shared" si="6"/>
        <v>47_2016</v>
      </c>
      <c r="B425" s="4">
        <v>47</v>
      </c>
      <c r="C425" s="4">
        <v>2016</v>
      </c>
      <c r="D425" s="3">
        <v>36258.344756760634</v>
      </c>
      <c r="E425" s="3">
        <v>36458.099171167371</v>
      </c>
      <c r="F425" s="3">
        <v>36827.555428158958</v>
      </c>
      <c r="G425" s="3">
        <v>37158.877034133133</v>
      </c>
      <c r="H425" s="3">
        <v>35131.103174416778</v>
      </c>
      <c r="I425" s="3">
        <v>36524.000526602453</v>
      </c>
    </row>
    <row r="426" spans="1:9" x14ac:dyDescent="0.3">
      <c r="A426" s="6" t="str">
        <f t="shared" si="6"/>
        <v>47_2017</v>
      </c>
      <c r="B426" s="4">
        <v>47</v>
      </c>
      <c r="C426" s="4">
        <v>2017</v>
      </c>
      <c r="D426" s="3">
        <v>35695.323251030233</v>
      </c>
      <c r="E426" s="3">
        <v>36017.709921167792</v>
      </c>
      <c r="F426" s="3">
        <v>36255.62276454689</v>
      </c>
      <c r="G426" s="3">
        <v>36674.097413763382</v>
      </c>
      <c r="H426" s="3">
        <v>34165.36571387497</v>
      </c>
      <c r="I426" s="3">
        <v>35654.316090425767</v>
      </c>
    </row>
    <row r="427" spans="1:9" x14ac:dyDescent="0.3">
      <c r="A427" s="6" t="str">
        <f t="shared" si="6"/>
        <v>47_2018</v>
      </c>
      <c r="B427" s="4">
        <v>47</v>
      </c>
      <c r="C427" s="4">
        <v>2018</v>
      </c>
      <c r="D427" s="3">
        <v>35132.301745299832</v>
      </c>
      <c r="E427" s="3">
        <v>35529.793791071483</v>
      </c>
      <c r="F427" s="3">
        <v>35683.104875054676</v>
      </c>
      <c r="G427" s="3">
        <v>36195.642292385215</v>
      </c>
      <c r="H427" s="3">
        <v>33184.313203531405</v>
      </c>
      <c r="I427" s="3">
        <v>35447.646641573032</v>
      </c>
    </row>
    <row r="428" spans="1:9" x14ac:dyDescent="0.3">
      <c r="A428" s="6" t="str">
        <f t="shared" si="6"/>
        <v>47_2019</v>
      </c>
      <c r="B428" s="4">
        <v>47</v>
      </c>
      <c r="C428" s="4">
        <v>2019</v>
      </c>
      <c r="D428" s="3">
        <v>34569.280239569431</v>
      </c>
      <c r="E428" s="3">
        <v>35012.589005541886</v>
      </c>
      <c r="F428" s="3">
        <v>35110.001759682316</v>
      </c>
      <c r="G428" s="3">
        <v>35723.429159748732</v>
      </c>
      <c r="H428" s="3">
        <v>32190.822037757782</v>
      </c>
      <c r="I428" s="3">
        <v>34326.464569379488</v>
      </c>
    </row>
    <row r="429" spans="1:9" x14ac:dyDescent="0.3">
      <c r="A429" s="6" t="str">
        <f t="shared" si="6"/>
        <v>47_2020</v>
      </c>
      <c r="B429" s="4">
        <v>47</v>
      </c>
      <c r="C429" s="4">
        <v>2020</v>
      </c>
      <c r="D429" s="3">
        <v>34006.258733839029</v>
      </c>
      <c r="E429" s="3">
        <v>34477.334953253259</v>
      </c>
      <c r="F429" s="3">
        <v>34536.313418429578</v>
      </c>
      <c r="G429" s="3">
        <v>35257.376582044184</v>
      </c>
      <c r="H429" s="3">
        <v>31187.730599469098</v>
      </c>
      <c r="I429" s="3">
        <v>34696.794994776654</v>
      </c>
    </row>
    <row r="430" spans="1:9" x14ac:dyDescent="0.3">
      <c r="A430" s="6" t="str">
        <f t="shared" si="6"/>
        <v>47_2021</v>
      </c>
      <c r="B430" s="4">
        <v>47</v>
      </c>
      <c r="C430" s="4">
        <v>2021</v>
      </c>
      <c r="D430" s="3">
        <v>33443.237228108621</v>
      </c>
      <c r="E430" s="3">
        <v>33930.957958456034</v>
      </c>
      <c r="F430" s="3">
        <v>33962.039851296693</v>
      </c>
      <c r="G430" s="3">
        <v>34797.404187857559</v>
      </c>
      <c r="H430" s="3">
        <v>30177.826312607776</v>
      </c>
      <c r="I430" s="3">
        <v>34902.209698181076</v>
      </c>
    </row>
    <row r="431" spans="1:9" x14ac:dyDescent="0.3">
      <c r="A431" s="6" t="str">
        <f t="shared" si="6"/>
        <v>47_2022</v>
      </c>
      <c r="B431" s="4">
        <v>47</v>
      </c>
      <c r="C431" s="4">
        <v>2022</v>
      </c>
      <c r="D431" s="3">
        <v>32880.21572237822</v>
      </c>
      <c r="E431" s="3">
        <v>33377.726399886145</v>
      </c>
      <c r="F431" s="3">
        <v>33387.18105828343</v>
      </c>
      <c r="G431" s="3">
        <v>34343.432654311298</v>
      </c>
      <c r="H431" s="3">
        <v>29163.833405785059</v>
      </c>
      <c r="I431" s="3">
        <v>35349.989124782631</v>
      </c>
    </row>
    <row r="432" spans="1:9" x14ac:dyDescent="0.3">
      <c r="A432" s="6" t="str">
        <f t="shared" si="6"/>
        <v>47_2023</v>
      </c>
      <c r="B432" s="4">
        <v>47</v>
      </c>
      <c r="C432" s="4">
        <v>2023</v>
      </c>
      <c r="D432" s="3">
        <v>32317.194216647818</v>
      </c>
      <c r="E432" s="3">
        <v>32820.270685300246</v>
      </c>
      <c r="F432" s="3">
        <v>32811.73703939002</v>
      </c>
      <c r="G432" s="3">
        <v>33895.383693384596</v>
      </c>
      <c r="H432" s="3">
        <v>28148.401456146668</v>
      </c>
      <c r="I432" s="3">
        <v>35494.787637826266</v>
      </c>
    </row>
    <row r="433" spans="1:9" x14ac:dyDescent="0.3">
      <c r="A433" s="6" t="str">
        <f t="shared" si="6"/>
        <v>47_2024</v>
      </c>
      <c r="B433" s="4">
        <v>47</v>
      </c>
      <c r="C433" s="4">
        <v>2024</v>
      </c>
      <c r="D433" s="3">
        <v>31754.172710917413</v>
      </c>
      <c r="E433" s="3">
        <v>32260.211815409439</v>
      </c>
      <c r="F433" s="3">
        <v>32235.707794616232</v>
      </c>
      <c r="G433" s="3">
        <v>33453.180038412131</v>
      </c>
      <c r="H433" s="3">
        <v>27134.094773138859</v>
      </c>
      <c r="I433" s="3">
        <v>36795.606596425059</v>
      </c>
    </row>
    <row r="434" spans="1:9" x14ac:dyDescent="0.3">
      <c r="A434" s="6" t="str">
        <f t="shared" si="6"/>
        <v>48_2016</v>
      </c>
      <c r="B434" s="4">
        <v>48</v>
      </c>
      <c r="C434" s="4">
        <v>2016</v>
      </c>
      <c r="D434" s="3">
        <v>39510.154188934248</v>
      </c>
      <c r="E434" s="3">
        <v>39929.855573935434</v>
      </c>
      <c r="F434" s="3">
        <v>39899.231893700315</v>
      </c>
      <c r="G434" s="3">
        <v>40308.968446104416</v>
      </c>
      <c r="H434" s="3">
        <v>39093.968504895303</v>
      </c>
      <c r="I434" s="3">
        <v>39857.16666108065</v>
      </c>
    </row>
    <row r="435" spans="1:9" x14ac:dyDescent="0.3">
      <c r="A435" s="6" t="str">
        <f t="shared" si="6"/>
        <v>48_2017</v>
      </c>
      <c r="B435" s="4">
        <v>48</v>
      </c>
      <c r="C435" s="4">
        <v>2017</v>
      </c>
      <c r="D435" s="3">
        <v>38587.724752605413</v>
      </c>
      <c r="E435" s="3">
        <v>39267.614979711594</v>
      </c>
      <c r="F435" s="3">
        <v>39228.961175048957</v>
      </c>
      <c r="G435" s="3">
        <v>39746.723115339337</v>
      </c>
      <c r="H435" s="3">
        <v>38240.091824864117</v>
      </c>
      <c r="I435" s="3">
        <v>39437.462824112728</v>
      </c>
    </row>
    <row r="436" spans="1:9" x14ac:dyDescent="0.3">
      <c r="A436" s="6" t="str">
        <f t="shared" si="6"/>
        <v>48_2018</v>
      </c>
      <c r="B436" s="4">
        <v>48</v>
      </c>
      <c r="C436" s="4">
        <v>2018</v>
      </c>
      <c r="D436" s="3">
        <v>37665.295316276577</v>
      </c>
      <c r="E436" s="3">
        <v>38605.374385487754</v>
      </c>
      <c r="F436" s="3">
        <v>38558.006210483378</v>
      </c>
      <c r="G436" s="3">
        <v>39192.320203374817</v>
      </c>
      <c r="H436" s="3">
        <v>37379.192527709318</v>
      </c>
      <c r="I436" s="3">
        <v>38498.405023052641</v>
      </c>
    </row>
    <row r="437" spans="1:9" x14ac:dyDescent="0.3">
      <c r="A437" s="6" t="str">
        <f t="shared" si="6"/>
        <v>48_2019</v>
      </c>
      <c r="B437" s="4">
        <v>48</v>
      </c>
      <c r="C437" s="4">
        <v>2019</v>
      </c>
      <c r="D437" s="3">
        <v>36742.865879947742</v>
      </c>
      <c r="E437" s="3">
        <v>37943.133791263914</v>
      </c>
      <c r="F437" s="3">
        <v>37886.367000004044</v>
      </c>
      <c r="G437" s="3">
        <v>38645.650321071575</v>
      </c>
      <c r="H437" s="3">
        <v>36512.597161325095</v>
      </c>
      <c r="I437" s="3">
        <v>38275.249876067217</v>
      </c>
    </row>
    <row r="438" spans="1:9" x14ac:dyDescent="0.3">
      <c r="A438" s="6" t="str">
        <f t="shared" si="6"/>
        <v>48_2020</v>
      </c>
      <c r="B438" s="4">
        <v>48</v>
      </c>
      <c r="C438" s="4">
        <v>2020</v>
      </c>
      <c r="D438" s="3">
        <v>35820.436443618906</v>
      </c>
      <c r="E438" s="3">
        <v>37280.893197040074</v>
      </c>
      <c r="F438" s="3">
        <v>37214.043543610489</v>
      </c>
      <c r="G438" s="3">
        <v>38106.605605093566</v>
      </c>
      <c r="H438" s="3">
        <v>35641.613562392493</v>
      </c>
      <c r="I438" s="3">
        <v>37064.632866602769</v>
      </c>
    </row>
    <row r="439" spans="1:9" x14ac:dyDescent="0.3">
      <c r="A439" s="6" t="str">
        <f t="shared" si="6"/>
        <v>48_2021</v>
      </c>
      <c r="B439" s="4">
        <v>48</v>
      </c>
      <c r="C439" s="4">
        <v>2021</v>
      </c>
      <c r="D439" s="3">
        <v>34898.007007290063</v>
      </c>
      <c r="E439" s="3">
        <v>36618.652602816233</v>
      </c>
      <c r="F439" s="3">
        <v>36541.035841302946</v>
      </c>
      <c r="G439" s="3">
        <v>37575.079696624409</v>
      </c>
      <c r="H439" s="3">
        <v>34767.527742003207</v>
      </c>
      <c r="I439" s="3">
        <v>37464.503969813384</v>
      </c>
    </row>
    <row r="440" spans="1:9" x14ac:dyDescent="0.3">
      <c r="A440" s="6" t="str">
        <f t="shared" si="6"/>
        <v>48_2022</v>
      </c>
      <c r="B440" s="4">
        <v>48</v>
      </c>
      <c r="C440" s="4">
        <v>2022</v>
      </c>
      <c r="D440" s="3">
        <v>33975.577570961228</v>
      </c>
      <c r="E440" s="3">
        <v>35956.412008592393</v>
      </c>
      <c r="F440" s="3">
        <v>35867.343893081183</v>
      </c>
      <c r="G440" s="3">
        <v>37050.967720382825</v>
      </c>
      <c r="H440" s="3">
        <v>33891.600918328237</v>
      </c>
      <c r="I440" s="3">
        <v>37686.304282271965</v>
      </c>
    </row>
    <row r="441" spans="1:9" x14ac:dyDescent="0.3">
      <c r="A441" s="6" t="str">
        <f t="shared" si="6"/>
        <v>48_2023</v>
      </c>
      <c r="B441" s="4">
        <v>48</v>
      </c>
      <c r="C441" s="4">
        <v>2023</v>
      </c>
      <c r="D441" s="3">
        <v>33053.148134632393</v>
      </c>
      <c r="E441" s="3">
        <v>35294.171414368553</v>
      </c>
      <c r="F441" s="3">
        <v>35192.967698945664</v>
      </c>
      <c r="G441" s="3">
        <v>36534.166263928637</v>
      </c>
      <c r="H441" s="3">
        <v>33015.066705264711</v>
      </c>
      <c r="I441" s="3">
        <v>38169.802372168786</v>
      </c>
    </row>
    <row r="442" spans="1:9" x14ac:dyDescent="0.3">
      <c r="A442" s="6" t="str">
        <f t="shared" si="6"/>
        <v>48_2024</v>
      </c>
      <c r="B442" s="4">
        <v>48</v>
      </c>
      <c r="C442" s="4">
        <v>2024</v>
      </c>
      <c r="D442" s="3">
        <v>32130.718698303554</v>
      </c>
      <c r="E442" s="3">
        <v>34631.930820144713</v>
      </c>
      <c r="F442" s="3">
        <v>34517.907258895924</v>
      </c>
      <c r="G442" s="3">
        <v>36024.573357259527</v>
      </c>
      <c r="H442" s="3">
        <v>32139.128464441568</v>
      </c>
      <c r="I442" s="3">
        <v>38326.151235732745</v>
      </c>
    </row>
    <row r="443" spans="1:9" x14ac:dyDescent="0.3">
      <c r="A443" s="6" t="str">
        <f t="shared" si="6"/>
        <v>49_2016</v>
      </c>
      <c r="B443" s="4">
        <v>49</v>
      </c>
      <c r="C443" s="4">
        <v>2016</v>
      </c>
      <c r="D443" s="3">
        <v>44720.932209874998</v>
      </c>
      <c r="E443" s="3">
        <v>44614.20182839175</v>
      </c>
      <c r="F443" s="3">
        <v>45193.286772178719</v>
      </c>
      <c r="G443" s="3">
        <v>45419.604985675272</v>
      </c>
      <c r="H443" s="3">
        <v>43078.011802027067</v>
      </c>
      <c r="I443" s="3">
        <v>43236.828064476445</v>
      </c>
    </row>
    <row r="444" spans="1:9" x14ac:dyDescent="0.3">
      <c r="A444" s="6" t="str">
        <f t="shared" si="6"/>
        <v>49_2017</v>
      </c>
      <c r="B444" s="4">
        <v>49</v>
      </c>
      <c r="C444" s="4">
        <v>2017</v>
      </c>
      <c r="D444" s="3">
        <v>44720.932209874998</v>
      </c>
      <c r="E444" s="3">
        <v>44295.870671911296</v>
      </c>
      <c r="F444" s="3">
        <v>44691.011379529722</v>
      </c>
      <c r="G444" s="3">
        <v>44976.993286261182</v>
      </c>
      <c r="H444" s="3">
        <v>42064.030101685377</v>
      </c>
      <c r="I444" s="3">
        <v>42321.650857866982</v>
      </c>
    </row>
    <row r="445" spans="1:9" x14ac:dyDescent="0.3">
      <c r="A445" s="6" t="str">
        <f t="shared" si="6"/>
        <v>49_2018</v>
      </c>
      <c r="B445" s="4">
        <v>49</v>
      </c>
      <c r="C445" s="4">
        <v>2018</v>
      </c>
      <c r="D445" s="3">
        <v>44720.932209874998</v>
      </c>
      <c r="E445" s="3">
        <v>43875.497499140904</v>
      </c>
      <c r="F445" s="3">
        <v>44188.215716481674</v>
      </c>
      <c r="G445" s="3">
        <v>44538.694814945833</v>
      </c>
      <c r="H445" s="3">
        <v>41024.467034171437</v>
      </c>
      <c r="I445" s="3">
        <v>41875.995515556635</v>
      </c>
    </row>
    <row r="446" spans="1:9" x14ac:dyDescent="0.3">
      <c r="A446" s="6" t="str">
        <f t="shared" si="6"/>
        <v>49_2019</v>
      </c>
      <c r="B446" s="4">
        <v>49</v>
      </c>
      <c r="C446" s="4">
        <v>2019</v>
      </c>
      <c r="D446" s="3">
        <v>44720.932209874998</v>
      </c>
      <c r="E446" s="3">
        <v>43405.915749092637</v>
      </c>
      <c r="F446" s="3">
        <v>43684.899783034343</v>
      </c>
      <c r="G446" s="3">
        <v>44104.667539544687</v>
      </c>
      <c r="H446" s="3">
        <v>39962.42693533811</v>
      </c>
      <c r="I446" s="3">
        <v>40878.873047475412</v>
      </c>
    </row>
    <row r="447" spans="1:9" x14ac:dyDescent="0.3">
      <c r="A447" s="6" t="str">
        <f t="shared" si="6"/>
        <v>49_2020</v>
      </c>
      <c r="B447" s="4">
        <v>49</v>
      </c>
      <c r="C447" s="4">
        <v>2020</v>
      </c>
      <c r="D447" s="3">
        <v>44720.932209874998</v>
      </c>
      <c r="E447" s="3">
        <v>42912.603734142191</v>
      </c>
      <c r="F447" s="3">
        <v>43181.063579187728</v>
      </c>
      <c r="G447" s="3">
        <v>43674.86983747482</v>
      </c>
      <c r="H447" s="3">
        <v>38881.015762299576</v>
      </c>
      <c r="I447" s="3">
        <v>40641.919570622435</v>
      </c>
    </row>
    <row r="448" spans="1:9" x14ac:dyDescent="0.3">
      <c r="A448" s="6" t="str">
        <f t="shared" si="6"/>
        <v>49_2021</v>
      </c>
      <c r="B448" s="4">
        <v>49</v>
      </c>
      <c r="C448" s="4">
        <v>2021</v>
      </c>
      <c r="D448" s="3">
        <v>44720.932209874998</v>
      </c>
      <c r="E448" s="3">
        <v>42407.848074537113</v>
      </c>
      <c r="F448" s="3">
        <v>42676.707104942063</v>
      </c>
      <c r="G448" s="3">
        <v>43249.260491762747</v>
      </c>
      <c r="H448" s="3">
        <v>37783.326293291757</v>
      </c>
      <c r="I448" s="3">
        <v>39356.446600784351</v>
      </c>
    </row>
    <row r="449" spans="1:9" x14ac:dyDescent="0.3">
      <c r="A449" s="6" t="str">
        <f t="shared" si="6"/>
        <v>49_2022</v>
      </c>
      <c r="B449" s="4">
        <v>49</v>
      </c>
      <c r="C449" s="4">
        <v>2022</v>
      </c>
      <c r="D449" s="3">
        <v>44720.932209874998</v>
      </c>
      <c r="E449" s="3">
        <v>41897.573850199573</v>
      </c>
      <c r="F449" s="3">
        <v>42171.830360297114</v>
      </c>
      <c r="G449" s="3">
        <v>42827.798687092727</v>
      </c>
      <c r="H449" s="3">
        <v>36672.423797451818</v>
      </c>
      <c r="I449" s="3">
        <v>39781.042893896039</v>
      </c>
    </row>
    <row r="450" spans="1:9" x14ac:dyDescent="0.3">
      <c r="A450" s="6" t="str">
        <f t="shared" si="6"/>
        <v>49_2023</v>
      </c>
      <c r="B450" s="4">
        <v>49</v>
      </c>
      <c r="C450" s="4">
        <v>2023</v>
      </c>
      <c r="D450" s="3">
        <v>44720.932209874998</v>
      </c>
      <c r="E450" s="3">
        <v>41384.638362110345</v>
      </c>
      <c r="F450" s="3">
        <v>41666.433345253114</v>
      </c>
      <c r="G450" s="3">
        <v>42410.444005892015</v>
      </c>
      <c r="H450" s="3">
        <v>35551.332263671946</v>
      </c>
      <c r="I450" s="3">
        <v>40016.55776287456</v>
      </c>
    </row>
    <row r="451" spans="1:9" x14ac:dyDescent="0.3">
      <c r="A451" s="6" t="str">
        <f t="shared" ref="A451:A514" si="7">+B451&amp;"_"&amp;C451</f>
        <v>49_2024</v>
      </c>
      <c r="B451" s="4">
        <v>49</v>
      </c>
      <c r="C451" s="4">
        <v>2024</v>
      </c>
      <c r="D451" s="3">
        <v>44720.932209874998</v>
      </c>
      <c r="E451" s="3">
        <v>40870.4195104838</v>
      </c>
      <c r="F451" s="3">
        <v>41160.516059809597</v>
      </c>
      <c r="G451" s="3">
        <v>41997.156424455003</v>
      </c>
      <c r="H451" s="3">
        <v>34423.021271004123</v>
      </c>
      <c r="I451" s="3">
        <v>40529.951941769832</v>
      </c>
    </row>
    <row r="452" spans="1:9" x14ac:dyDescent="0.3">
      <c r="A452" s="6" t="str">
        <f t="shared" si="7"/>
        <v>50_2016</v>
      </c>
      <c r="B452" s="4">
        <v>50</v>
      </c>
      <c r="C452" s="4">
        <v>2016</v>
      </c>
      <c r="D452" s="3">
        <v>49295.995138921127</v>
      </c>
      <c r="E452" s="3">
        <v>49293.577631510285</v>
      </c>
      <c r="F452" s="3">
        <v>50828.818377356394</v>
      </c>
      <c r="G452" s="3">
        <v>50955.806450321834</v>
      </c>
      <c r="H452" s="3">
        <v>48261.651760854285</v>
      </c>
      <c r="I452" s="3">
        <v>47010.709119644176</v>
      </c>
    </row>
    <row r="453" spans="1:9" x14ac:dyDescent="0.3">
      <c r="A453" s="6" t="str">
        <f t="shared" si="7"/>
        <v>50_2017</v>
      </c>
      <c r="B453" s="4">
        <v>50</v>
      </c>
      <c r="C453" s="4">
        <v>2017</v>
      </c>
      <c r="D453" s="3">
        <v>49295.995138921127</v>
      </c>
      <c r="E453" s="3">
        <v>49145.455420367347</v>
      </c>
      <c r="F453" s="3">
        <v>50450.987513785367</v>
      </c>
      <c r="G453" s="3">
        <v>50611.202064410019</v>
      </c>
      <c r="H453" s="3">
        <v>47245.038408477049</v>
      </c>
      <c r="I453" s="3">
        <v>46444.423046866083</v>
      </c>
    </row>
    <row r="454" spans="1:9" x14ac:dyDescent="0.3">
      <c r="A454" s="6" t="str">
        <f t="shared" si="7"/>
        <v>50_2018</v>
      </c>
      <c r="B454" s="4">
        <v>50</v>
      </c>
      <c r="C454" s="4">
        <v>2018</v>
      </c>
      <c r="D454" s="3">
        <v>49295.995138921127</v>
      </c>
      <c r="E454" s="3">
        <v>48901.037172336386</v>
      </c>
      <c r="F454" s="3">
        <v>50072.75700363901</v>
      </c>
      <c r="G454" s="3">
        <v>50268.928172136948</v>
      </c>
      <c r="H454" s="3">
        <v>46192.048206257634</v>
      </c>
      <c r="I454" s="3">
        <v>45461.351918631706</v>
      </c>
    </row>
    <row r="455" spans="1:9" x14ac:dyDescent="0.3">
      <c r="A455" s="6" t="str">
        <f t="shared" si="7"/>
        <v>50_2019</v>
      </c>
      <c r="B455" s="4">
        <v>50</v>
      </c>
      <c r="C455" s="4">
        <v>2019</v>
      </c>
      <c r="D455" s="3">
        <v>49295.995138921127</v>
      </c>
      <c r="E455" s="3">
        <v>48592.977006901128</v>
      </c>
      <c r="F455" s="3">
        <v>49694.126846917439</v>
      </c>
      <c r="G455" s="3">
        <v>49928.969012819289</v>
      </c>
      <c r="H455" s="3">
        <v>45106.094115328066</v>
      </c>
      <c r="I455" s="3">
        <v>44982.634904041915</v>
      </c>
    </row>
    <row r="456" spans="1:9" x14ac:dyDescent="0.3">
      <c r="A456" s="6" t="str">
        <f t="shared" si="7"/>
        <v>50_2020</v>
      </c>
      <c r="B456" s="4">
        <v>50</v>
      </c>
      <c r="C456" s="4">
        <v>2020</v>
      </c>
      <c r="D456" s="3">
        <v>49295.995138921127</v>
      </c>
      <c r="E456" s="3">
        <v>48242.855986400609</v>
      </c>
      <c r="F456" s="3">
        <v>49315.097043620655</v>
      </c>
      <c r="G456" s="3">
        <v>49591.308932360218</v>
      </c>
      <c r="H456" s="3">
        <v>43990.633105267363</v>
      </c>
      <c r="I456" s="3">
        <v>43911.539270753616</v>
      </c>
    </row>
    <row r="457" spans="1:9" x14ac:dyDescent="0.3">
      <c r="A457" s="6" t="str">
        <f t="shared" si="7"/>
        <v>50_2021</v>
      </c>
      <c r="B457" s="4">
        <v>50</v>
      </c>
      <c r="C457" s="4">
        <v>2021</v>
      </c>
      <c r="D457" s="3">
        <v>49295.995138921127</v>
      </c>
      <c r="E457" s="3">
        <v>47864.937005044107</v>
      </c>
      <c r="F457" s="3">
        <v>48935.667593748774</v>
      </c>
      <c r="G457" s="3">
        <v>49255.932382528459</v>
      </c>
      <c r="H457" s="3">
        <v>42849.148050588192</v>
      </c>
      <c r="I457" s="3">
        <v>43657.007011704089</v>
      </c>
    </row>
    <row r="458" spans="1:9" x14ac:dyDescent="0.3">
      <c r="A458" s="6" t="str">
        <f t="shared" si="7"/>
        <v>50_2022</v>
      </c>
      <c r="B458" s="4">
        <v>50</v>
      </c>
      <c r="C458" s="4">
        <v>2022</v>
      </c>
      <c r="D458" s="3">
        <v>49295.995138921127</v>
      </c>
      <c r="E458" s="3">
        <v>47468.64638985943</v>
      </c>
      <c r="F458" s="3">
        <v>48555.838497301564</v>
      </c>
      <c r="G458" s="3">
        <v>48922.82392024275</v>
      </c>
      <c r="H458" s="3">
        <v>41685.129903718283</v>
      </c>
      <c r="I458" s="3">
        <v>42276.16912189775</v>
      </c>
    </row>
    <row r="459" spans="1:9" x14ac:dyDescent="0.3">
      <c r="A459" s="6" t="str">
        <f t="shared" si="7"/>
        <v>50_2023</v>
      </c>
      <c r="B459" s="4">
        <v>50</v>
      </c>
      <c r="C459" s="4">
        <v>2023</v>
      </c>
      <c r="D459" s="3">
        <v>49295.995138921127</v>
      </c>
      <c r="E459" s="3">
        <v>47060.213987323375</v>
      </c>
      <c r="F459" s="3">
        <v>48175.609754279256</v>
      </c>
      <c r="G459" s="3">
        <v>48591.96820686014</v>
      </c>
      <c r="H459" s="3">
        <v>40502.060269560832</v>
      </c>
      <c r="I459" s="3">
        <v>42732.264787195047</v>
      </c>
    </row>
    <row r="460" spans="1:9" x14ac:dyDescent="0.3">
      <c r="A460" s="6" t="str">
        <f t="shared" si="7"/>
        <v>50_2024</v>
      </c>
      <c r="B460" s="4">
        <v>50</v>
      </c>
      <c r="C460" s="4">
        <v>2024</v>
      </c>
      <c r="D460" s="3">
        <v>49295.995138921127</v>
      </c>
      <c r="E460" s="3">
        <v>46643.757094343804</v>
      </c>
      <c r="F460" s="3">
        <v>47794.981364681618</v>
      </c>
      <c r="G460" s="3">
        <v>48263.350007470115</v>
      </c>
      <c r="H460" s="3">
        <v>39303.394500409282</v>
      </c>
      <c r="I460" s="3">
        <v>42985.251712886085</v>
      </c>
    </row>
    <row r="461" spans="1:9" x14ac:dyDescent="0.3">
      <c r="A461" s="6" t="str">
        <f t="shared" si="7"/>
        <v>51_2016</v>
      </c>
      <c r="B461" s="4">
        <v>51</v>
      </c>
      <c r="C461" s="4">
        <v>2016</v>
      </c>
      <c r="D461" s="3">
        <v>55420.151854396005</v>
      </c>
      <c r="E461" s="3">
        <v>55055.977456505876</v>
      </c>
      <c r="F461" s="3">
        <v>55034.552095037536</v>
      </c>
      <c r="G461" s="3">
        <v>55195.375091643604</v>
      </c>
      <c r="H461" s="3">
        <v>54412.837644790226</v>
      </c>
      <c r="I461" s="3">
        <v>52564.825177786603</v>
      </c>
    </row>
    <row r="462" spans="1:9" x14ac:dyDescent="0.3">
      <c r="A462" s="6" t="str">
        <f t="shared" si="7"/>
        <v>51_2017</v>
      </c>
      <c r="B462" s="4">
        <v>51</v>
      </c>
      <c r="C462" s="4">
        <v>2017</v>
      </c>
      <c r="D462" s="3">
        <v>55420.151854396005</v>
      </c>
      <c r="E462" s="3">
        <v>54606.664689656114</v>
      </c>
      <c r="F462" s="3">
        <v>54579.625474825851</v>
      </c>
      <c r="G462" s="3">
        <v>54783.405336419601</v>
      </c>
      <c r="H462" s="3">
        <v>53800.95703120777</v>
      </c>
      <c r="I462" s="3">
        <v>50888.612000202105</v>
      </c>
    </row>
    <row r="463" spans="1:9" x14ac:dyDescent="0.3">
      <c r="A463" s="6" t="str">
        <f t="shared" si="7"/>
        <v>51_2018</v>
      </c>
      <c r="B463" s="4">
        <v>51</v>
      </c>
      <c r="C463" s="4">
        <v>2018</v>
      </c>
      <c r="D463" s="3">
        <v>55420.151854396005</v>
      </c>
      <c r="E463" s="3">
        <v>54157.351922806352</v>
      </c>
      <c r="F463" s="3">
        <v>54124.220693478594</v>
      </c>
      <c r="G463" s="3">
        <v>54374.510459823243</v>
      </c>
      <c r="H463" s="3">
        <v>53178.469975139982</v>
      </c>
      <c r="I463" s="3">
        <v>50275.613115939726</v>
      </c>
    </row>
    <row r="464" spans="1:9" x14ac:dyDescent="0.3">
      <c r="A464" s="6" t="str">
        <f t="shared" si="7"/>
        <v>51_2019</v>
      </c>
      <c r="B464" s="4">
        <v>51</v>
      </c>
      <c r="C464" s="4">
        <v>2019</v>
      </c>
      <c r="D464" s="3">
        <v>55420.151854396005</v>
      </c>
      <c r="E464" s="3">
        <v>53708.039155956591</v>
      </c>
      <c r="F464" s="3">
        <v>53668.337750995881</v>
      </c>
      <c r="G464" s="3">
        <v>53968.667511435437</v>
      </c>
      <c r="H464" s="3">
        <v>52545.906088420314</v>
      </c>
      <c r="I464" s="3">
        <v>49211.448670217396</v>
      </c>
    </row>
    <row r="465" spans="1:9" x14ac:dyDescent="0.3">
      <c r="A465" s="6" t="str">
        <f t="shared" si="7"/>
        <v>51_2020</v>
      </c>
      <c r="B465" s="4">
        <v>51</v>
      </c>
      <c r="C465" s="4">
        <v>2020</v>
      </c>
      <c r="D465" s="3">
        <v>55420.151854396005</v>
      </c>
      <c r="E465" s="3">
        <v>53258.726389106712</v>
      </c>
      <c r="F465" s="3">
        <v>53211.976647377596</v>
      </c>
      <c r="G465" s="3">
        <v>53565.853712135373</v>
      </c>
      <c r="H465" s="3">
        <v>51903.798648651144</v>
      </c>
      <c r="I465" s="3">
        <v>48693.242396167108</v>
      </c>
    </row>
    <row r="466" spans="1:9" x14ac:dyDescent="0.3">
      <c r="A466" s="6" t="str">
        <f t="shared" si="7"/>
        <v>51_2021</v>
      </c>
      <c r="B466" s="4">
        <v>51</v>
      </c>
      <c r="C466" s="4">
        <v>2021</v>
      </c>
      <c r="D466" s="3">
        <v>55420.151854396005</v>
      </c>
      <c r="E466" s="3">
        <v>52809.41362225695</v>
      </c>
      <c r="F466" s="3">
        <v>52755.13738262374</v>
      </c>
      <c r="G466" s="3">
        <v>53166.046452822193</v>
      </c>
      <c r="H466" s="3">
        <v>51252.683858597142</v>
      </c>
      <c r="I466" s="3">
        <v>47533.79232365705</v>
      </c>
    </row>
    <row r="467" spans="1:9" x14ac:dyDescent="0.3">
      <c r="A467" s="6" t="str">
        <f t="shared" si="7"/>
        <v>51_2022</v>
      </c>
      <c r="B467" s="4">
        <v>51</v>
      </c>
      <c r="C467" s="4">
        <v>2022</v>
      </c>
      <c r="D467" s="3">
        <v>55420.151854396005</v>
      </c>
      <c r="E467" s="3">
        <v>52360.100855407189</v>
      </c>
      <c r="F467" s="3">
        <v>52297.819956734427</v>
      </c>
      <c r="G467" s="3">
        <v>52769.223293145566</v>
      </c>
      <c r="H467" s="3">
        <v>50593.100109776598</v>
      </c>
      <c r="I467" s="3">
        <v>47258.263755488872</v>
      </c>
    </row>
    <row r="468" spans="1:9" x14ac:dyDescent="0.3">
      <c r="A468" s="6" t="str">
        <f t="shared" si="7"/>
        <v>51_2023</v>
      </c>
      <c r="B468" s="4">
        <v>51</v>
      </c>
      <c r="C468" s="4">
        <v>2023</v>
      </c>
      <c r="D468" s="3">
        <v>55420.151854396005</v>
      </c>
      <c r="E468" s="3">
        <v>51910.788088557427</v>
      </c>
      <c r="F468" s="3">
        <v>51840.024369709543</v>
      </c>
      <c r="G468" s="3">
        <v>52375.361960246781</v>
      </c>
      <c r="H468" s="3">
        <v>49925.587251553901</v>
      </c>
      <c r="I468" s="3">
        <v>45763.520856999639</v>
      </c>
    </row>
    <row r="469" spans="1:9" x14ac:dyDescent="0.3">
      <c r="A469" s="6" t="str">
        <f t="shared" si="7"/>
        <v>51_2024</v>
      </c>
      <c r="B469" s="4">
        <v>51</v>
      </c>
      <c r="C469" s="4">
        <v>2024</v>
      </c>
      <c r="D469" s="3">
        <v>55420.151854396005</v>
      </c>
      <c r="E469" s="3">
        <v>51461.475321707665</v>
      </c>
      <c r="F469" s="3">
        <v>51381.750621549319</v>
      </c>
      <c r="G469" s="3">
        <v>51984.4403475082</v>
      </c>
      <c r="H469" s="3">
        <v>49250.685867155764</v>
      </c>
      <c r="I469" s="3">
        <v>46257.239751713947</v>
      </c>
    </row>
    <row r="470" spans="1:9" x14ac:dyDescent="0.3">
      <c r="A470" s="6" t="str">
        <f t="shared" si="7"/>
        <v>52_2016</v>
      </c>
      <c r="B470" s="4">
        <v>52</v>
      </c>
      <c r="C470" s="4">
        <v>2016</v>
      </c>
      <c r="D470" s="3">
        <v>60353.998045664572</v>
      </c>
      <c r="E470" s="3">
        <v>60182.258319268934</v>
      </c>
      <c r="F470" s="3">
        <v>60160.434583929135</v>
      </c>
      <c r="G470" s="3">
        <v>60310.122091732694</v>
      </c>
      <c r="H470" s="3">
        <v>59362.272977586217</v>
      </c>
      <c r="I470" s="3">
        <v>59231.999532332127</v>
      </c>
    </row>
    <row r="471" spans="1:9" x14ac:dyDescent="0.3">
      <c r="A471" s="6" t="str">
        <f t="shared" si="7"/>
        <v>52_2017</v>
      </c>
      <c r="B471" s="4">
        <v>52</v>
      </c>
      <c r="C471" s="4">
        <v>2017</v>
      </c>
      <c r="D471" s="3">
        <v>60353.998045664572</v>
      </c>
      <c r="E471" s="3">
        <v>59734.296083230758</v>
      </c>
      <c r="F471" s="3">
        <v>59706.812816831749</v>
      </c>
      <c r="G471" s="3">
        <v>59896.462781631009</v>
      </c>
      <c r="H471" s="3">
        <v>58705.638592689225</v>
      </c>
      <c r="I471" s="3">
        <v>56435.965429896416</v>
      </c>
    </row>
    <row r="472" spans="1:9" x14ac:dyDescent="0.3">
      <c r="A472" s="6" t="str">
        <f t="shared" si="7"/>
        <v>52_2018</v>
      </c>
      <c r="B472" s="4">
        <v>52</v>
      </c>
      <c r="C472" s="4">
        <v>2018</v>
      </c>
      <c r="D472" s="3">
        <v>60353.998045664572</v>
      </c>
      <c r="E472" s="3">
        <v>59286.333847192698</v>
      </c>
      <c r="F472" s="3">
        <v>59252.711661283742</v>
      </c>
      <c r="G472" s="3">
        <v>59485.640707119288</v>
      </c>
      <c r="H472" s="3">
        <v>58035.048931073499</v>
      </c>
      <c r="I472" s="3">
        <v>54636.307414800911</v>
      </c>
    </row>
    <row r="473" spans="1:9" x14ac:dyDescent="0.3">
      <c r="A473" s="6" t="str">
        <f t="shared" si="7"/>
        <v>52_2019</v>
      </c>
      <c r="B473" s="4">
        <v>52</v>
      </c>
      <c r="C473" s="4">
        <v>2019</v>
      </c>
      <c r="D473" s="3">
        <v>60353.998045664572</v>
      </c>
      <c r="E473" s="3">
        <v>58838.371611154522</v>
      </c>
      <c r="F473" s="3">
        <v>58798.131117284996</v>
      </c>
      <c r="G473" s="3">
        <v>59077.636407966376</v>
      </c>
      <c r="H473" s="3">
        <v>57351.150782332013</v>
      </c>
      <c r="I473" s="3">
        <v>53978.164184536421</v>
      </c>
    </row>
    <row r="474" spans="1:9" x14ac:dyDescent="0.3">
      <c r="A474" s="6" t="str">
        <f t="shared" si="7"/>
        <v>52_2020</v>
      </c>
      <c r="B474" s="4">
        <v>52</v>
      </c>
      <c r="C474" s="4">
        <v>2020</v>
      </c>
      <c r="D474" s="3">
        <v>60353.998045664572</v>
      </c>
      <c r="E474" s="3">
        <v>58390.409375116345</v>
      </c>
      <c r="F474" s="3">
        <v>58343.071184835746</v>
      </c>
      <c r="G474" s="3">
        <v>58672.43055741633</v>
      </c>
      <c r="H474" s="3">
        <v>56654.59793851382</v>
      </c>
      <c r="I474" s="3">
        <v>52835.629273264858</v>
      </c>
    </row>
    <row r="475" spans="1:9" x14ac:dyDescent="0.3">
      <c r="A475" s="6" t="str">
        <f t="shared" si="7"/>
        <v>52_2021</v>
      </c>
      <c r="B475" s="4">
        <v>52</v>
      </c>
      <c r="C475" s="4">
        <v>2021</v>
      </c>
      <c r="D475" s="3">
        <v>60353.998045664572</v>
      </c>
      <c r="E475" s="3">
        <v>57942.447139078169</v>
      </c>
      <c r="F475" s="3">
        <v>57887.531863935641</v>
      </c>
      <c r="G475" s="3">
        <v>58270.003961272909</v>
      </c>
      <c r="H475" s="3">
        <v>55946.050161491825</v>
      </c>
      <c r="I475" s="3">
        <v>52279.259661667267</v>
      </c>
    </row>
    <row r="476" spans="1:9" x14ac:dyDescent="0.3">
      <c r="A476" s="6" t="str">
        <f t="shared" si="7"/>
        <v>52_2022</v>
      </c>
      <c r="B476" s="4">
        <v>52</v>
      </c>
      <c r="C476" s="4">
        <v>2022</v>
      </c>
      <c r="D476" s="3">
        <v>60353.998045664572</v>
      </c>
      <c r="E476" s="3">
        <v>57494.484903039993</v>
      </c>
      <c r="F476" s="3">
        <v>57431.513154584914</v>
      </c>
      <c r="G476" s="3">
        <v>57870.337556990489</v>
      </c>
      <c r="H476" s="3">
        <v>55226.172151989143</v>
      </c>
      <c r="I476" s="3">
        <v>51034.421806912629</v>
      </c>
    </row>
    <row r="477" spans="1:9" x14ac:dyDescent="0.3">
      <c r="A477" s="6" t="str">
        <f t="shared" si="7"/>
        <v>52_2023</v>
      </c>
      <c r="B477" s="4">
        <v>52</v>
      </c>
      <c r="C477" s="4">
        <v>2023</v>
      </c>
      <c r="D477" s="3">
        <v>60353.998045664572</v>
      </c>
      <c r="E477" s="3">
        <v>57046.522667001933</v>
      </c>
      <c r="F477" s="3">
        <v>56975.015056783566</v>
      </c>
      <c r="G477" s="3">
        <v>57473.41241277066</v>
      </c>
      <c r="H477" s="3">
        <v>54495.632522175969</v>
      </c>
      <c r="I477" s="3">
        <v>50738.601917937573</v>
      </c>
    </row>
    <row r="478" spans="1:9" x14ac:dyDescent="0.3">
      <c r="A478" s="6" t="str">
        <f t="shared" si="7"/>
        <v>52_2024</v>
      </c>
      <c r="B478" s="4">
        <v>52</v>
      </c>
      <c r="C478" s="4">
        <v>2024</v>
      </c>
      <c r="D478" s="3">
        <v>60353.998045664572</v>
      </c>
      <c r="E478" s="3">
        <v>56598.560430963757</v>
      </c>
      <c r="F478" s="3">
        <v>56518.03757053148</v>
      </c>
      <c r="G478" s="3">
        <v>57079.209726666078</v>
      </c>
      <c r="H478" s="3">
        <v>53755.102774287647</v>
      </c>
      <c r="I478" s="3">
        <v>49133.778573421412</v>
      </c>
    </row>
    <row r="479" spans="1:9" x14ac:dyDescent="0.3">
      <c r="A479" s="6" t="str">
        <f t="shared" si="7"/>
        <v>53_2016</v>
      </c>
      <c r="B479" s="4">
        <v>53</v>
      </c>
      <c r="C479" s="4">
        <v>2016</v>
      </c>
      <c r="D479" s="3">
        <v>66125.53391586832</v>
      </c>
      <c r="E479" s="3">
        <v>64687.03116242541</v>
      </c>
      <c r="F479" s="3">
        <v>64666.252509042155</v>
      </c>
      <c r="G479" s="3">
        <v>64857.659376609023</v>
      </c>
      <c r="H479" s="3">
        <v>66370.927598383409</v>
      </c>
      <c r="I479" s="3">
        <v>65058.086560672593</v>
      </c>
    </row>
    <row r="480" spans="1:9" x14ac:dyDescent="0.3">
      <c r="A480" s="6" t="str">
        <f t="shared" si="7"/>
        <v>53_2017</v>
      </c>
      <c r="B480" s="4">
        <v>53</v>
      </c>
      <c r="C480" s="4">
        <v>2017</v>
      </c>
      <c r="D480" s="3">
        <v>66125.53391586832</v>
      </c>
      <c r="E480" s="3">
        <v>64147.623393686255</v>
      </c>
      <c r="F480" s="3">
        <v>64120.564085763181</v>
      </c>
      <c r="G480" s="3">
        <v>64363.944672553218</v>
      </c>
      <c r="H480" s="3">
        <v>66274.029569981823</v>
      </c>
      <c r="I480" s="3">
        <v>63609.69279810162</v>
      </c>
    </row>
    <row r="481" spans="1:9" x14ac:dyDescent="0.3">
      <c r="A481" s="6" t="str">
        <f t="shared" si="7"/>
        <v>53_2018</v>
      </c>
      <c r="B481" s="4">
        <v>53</v>
      </c>
      <c r="C481" s="4">
        <v>2018</v>
      </c>
      <c r="D481" s="3">
        <v>66125.53391586832</v>
      </c>
      <c r="E481" s="3">
        <v>63608.215624947101</v>
      </c>
      <c r="F481" s="3">
        <v>63574.302767157089</v>
      </c>
      <c r="G481" s="3">
        <v>63873.988263374893</v>
      </c>
      <c r="H481" s="3">
        <v>66212.508455370029</v>
      </c>
      <c r="I481" s="3">
        <v>60607.010604131945</v>
      </c>
    </row>
    <row r="482" spans="1:9" x14ac:dyDescent="0.3">
      <c r="A482" s="6" t="str">
        <f t="shared" si="7"/>
        <v>53_2019</v>
      </c>
      <c r="B482" s="4">
        <v>53</v>
      </c>
      <c r="C482" s="4">
        <v>2019</v>
      </c>
      <c r="D482" s="3">
        <v>66125.53391586832</v>
      </c>
      <c r="E482" s="3">
        <v>63068.807856208179</v>
      </c>
      <c r="F482" s="3">
        <v>63027.468553223647</v>
      </c>
      <c r="G482" s="3">
        <v>63387.761539878768</v>
      </c>
      <c r="H482" s="3">
        <v>66186.265932507958</v>
      </c>
      <c r="I482" s="3">
        <v>58674.344234843171</v>
      </c>
    </row>
    <row r="483" spans="1:9" x14ac:dyDescent="0.3">
      <c r="A483" s="6" t="str">
        <f t="shared" si="7"/>
        <v>53_2020</v>
      </c>
      <c r="B483" s="4">
        <v>53</v>
      </c>
      <c r="C483" s="4">
        <v>2020</v>
      </c>
      <c r="D483" s="3">
        <v>66125.53391586832</v>
      </c>
      <c r="E483" s="3">
        <v>62529.400087469025</v>
      </c>
      <c r="F483" s="3">
        <v>62480.061443963088</v>
      </c>
      <c r="G483" s="3">
        <v>62905.236110650774</v>
      </c>
      <c r="H483" s="3">
        <v>66195.260079583561</v>
      </c>
      <c r="I483" s="3">
        <v>57967.559236450208</v>
      </c>
    </row>
    <row r="484" spans="1:9" x14ac:dyDescent="0.3">
      <c r="A484" s="6" t="str">
        <f t="shared" si="7"/>
        <v>53_2021</v>
      </c>
      <c r="B484" s="4">
        <v>53</v>
      </c>
      <c r="C484" s="4">
        <v>2021</v>
      </c>
      <c r="D484" s="3">
        <v>66125.53391586832</v>
      </c>
      <c r="E484" s="3">
        <v>61989.99231872987</v>
      </c>
      <c r="F484" s="3">
        <v>61932.081439375645</v>
      </c>
      <c r="G484" s="3">
        <v>62426.383800400246</v>
      </c>
      <c r="H484" s="3">
        <v>66239.505263242172</v>
      </c>
      <c r="I484" s="3">
        <v>56740.582344045572</v>
      </c>
    </row>
    <row r="485" spans="1:9" x14ac:dyDescent="0.3">
      <c r="A485" s="6" t="str">
        <f t="shared" si="7"/>
        <v>53_2022</v>
      </c>
      <c r="B485" s="4">
        <v>53</v>
      </c>
      <c r="C485" s="4">
        <v>2022</v>
      </c>
      <c r="D485" s="3">
        <v>66125.53391586832</v>
      </c>
      <c r="E485" s="3">
        <v>61450.584549990715</v>
      </c>
      <c r="F485" s="3">
        <v>61383.528539460851</v>
      </c>
      <c r="G485" s="3">
        <v>61951.176648314758</v>
      </c>
      <c r="H485" s="3">
        <v>66319.072177066599</v>
      </c>
      <c r="I485" s="3">
        <v>56143.092805361281</v>
      </c>
    </row>
    <row r="486" spans="1:9" x14ac:dyDescent="0.3">
      <c r="A486" s="6" t="str">
        <f t="shared" si="7"/>
        <v>53_2023</v>
      </c>
      <c r="B486" s="4">
        <v>53</v>
      </c>
      <c r="C486" s="4">
        <v>2023</v>
      </c>
      <c r="D486" s="3">
        <v>66125.53391586832</v>
      </c>
      <c r="E486" s="3">
        <v>60911.176781251561</v>
      </c>
      <c r="F486" s="3">
        <v>60834.402744218707</v>
      </c>
      <c r="G486" s="3">
        <v>61479.586906427423</v>
      </c>
      <c r="H486" s="3">
        <v>66434.088029607534</v>
      </c>
      <c r="I486" s="3">
        <v>54806.252007319927</v>
      </c>
    </row>
    <row r="487" spans="1:9" x14ac:dyDescent="0.3">
      <c r="A487" s="6" t="str">
        <f t="shared" si="7"/>
        <v>53_2024</v>
      </c>
      <c r="B487" s="4">
        <v>53</v>
      </c>
      <c r="C487" s="4">
        <v>2024</v>
      </c>
      <c r="D487" s="3">
        <v>66125.53391586832</v>
      </c>
      <c r="E487" s="3">
        <v>60371.769012512406</v>
      </c>
      <c r="F487" s="3">
        <v>60284.704053649679</v>
      </c>
      <c r="G487" s="3">
        <v>61011.587037996665</v>
      </c>
      <c r="H487" s="3">
        <v>66584.736883660516</v>
      </c>
      <c r="I487" s="3">
        <v>54488.568788623197</v>
      </c>
    </row>
    <row r="488" spans="1:9" x14ac:dyDescent="0.3">
      <c r="A488" s="6" t="str">
        <f t="shared" si="7"/>
        <v>54_2016</v>
      </c>
      <c r="B488" s="4">
        <v>54</v>
      </c>
      <c r="C488" s="4">
        <v>2016</v>
      </c>
      <c r="D488" s="3">
        <v>72088.175547271865</v>
      </c>
      <c r="E488" s="3">
        <v>70236.566280557541</v>
      </c>
      <c r="F488" s="3">
        <v>70218.706140409224</v>
      </c>
      <c r="G488" s="3">
        <v>70372.029459356607</v>
      </c>
      <c r="H488" s="3">
        <v>72566.329366659862</v>
      </c>
      <c r="I488" s="3">
        <v>70323.673015556749</v>
      </c>
    </row>
    <row r="489" spans="1:9" x14ac:dyDescent="0.3">
      <c r="A489" s="6" t="str">
        <f t="shared" si="7"/>
        <v>54_2017</v>
      </c>
      <c r="B489" s="4">
        <v>54</v>
      </c>
      <c r="C489" s="4">
        <v>2017</v>
      </c>
      <c r="D489" s="3">
        <v>72265.514130505122</v>
      </c>
      <c r="E489" s="3">
        <v>69739.569164033281</v>
      </c>
      <c r="F489" s="3">
        <v>69715.999689486111</v>
      </c>
      <c r="G489" s="3">
        <v>69911.401314297458</v>
      </c>
      <c r="H489" s="3">
        <v>72688.923776923795</v>
      </c>
      <c r="I489" s="3">
        <v>69121.163615226178</v>
      </c>
    </row>
    <row r="490" spans="1:9" x14ac:dyDescent="0.3">
      <c r="A490" s="6" t="str">
        <f t="shared" si="7"/>
        <v>54_2018</v>
      </c>
      <c r="B490" s="4">
        <v>54</v>
      </c>
      <c r="C490" s="4">
        <v>2018</v>
      </c>
      <c r="D490" s="3">
        <v>72187.704682837153</v>
      </c>
      <c r="E490" s="3">
        <v>69242.57204750902</v>
      </c>
      <c r="F490" s="3">
        <v>69212.760231960798</v>
      </c>
      <c r="G490" s="3">
        <v>69453.788263298411</v>
      </c>
      <c r="H490" s="3">
        <v>72863.582334647203</v>
      </c>
      <c r="I490" s="3">
        <v>67582.313219609641</v>
      </c>
    </row>
    <row r="491" spans="1:9" x14ac:dyDescent="0.3">
      <c r="A491" s="6" t="str">
        <f t="shared" si="7"/>
        <v>54_2019</v>
      </c>
      <c r="B491" s="4">
        <v>54</v>
      </c>
      <c r="C491" s="4">
        <v>2019</v>
      </c>
      <c r="D491" s="3">
        <v>72221.844518827784</v>
      </c>
      <c r="E491" s="3">
        <v>68745.57493098476</v>
      </c>
      <c r="F491" s="3">
        <v>68708.987767833285</v>
      </c>
      <c r="G491" s="3">
        <v>68999.170570717411</v>
      </c>
      <c r="H491" s="3">
        <v>73090.679225760585</v>
      </c>
      <c r="I491" s="3">
        <v>64392.104312676216</v>
      </c>
    </row>
    <row r="492" spans="1:9" x14ac:dyDescent="0.3">
      <c r="A492" s="6" t="str">
        <f t="shared" si="7"/>
        <v>54_2020</v>
      </c>
      <c r="B492" s="4">
        <v>54</v>
      </c>
      <c r="C492" s="4">
        <v>2020</v>
      </c>
      <c r="D492" s="3">
        <v>72206.865252987976</v>
      </c>
      <c r="E492" s="3">
        <v>68248.577814460499</v>
      </c>
      <c r="F492" s="3">
        <v>68204.682297103805</v>
      </c>
      <c r="G492" s="3">
        <v>68547.528630094312</v>
      </c>
      <c r="H492" s="3">
        <v>73370.701871151148</v>
      </c>
      <c r="I492" s="3">
        <v>62338.737000671616</v>
      </c>
    </row>
    <row r="493" spans="1:9" x14ac:dyDescent="0.3">
      <c r="A493" s="6" t="str">
        <f t="shared" si="7"/>
        <v>54_2021</v>
      </c>
      <c r="B493" s="4">
        <v>54</v>
      </c>
      <c r="C493" s="4">
        <v>2021</v>
      </c>
      <c r="D493" s="3">
        <v>72213.437586995715</v>
      </c>
      <c r="E493" s="3">
        <v>67751.580697936239</v>
      </c>
      <c r="F493" s="3">
        <v>67699.843819771893</v>
      </c>
      <c r="G493" s="3">
        <v>68098.842963305273</v>
      </c>
      <c r="H493" s="3">
        <v>73704.252670576941</v>
      </c>
      <c r="I493" s="3">
        <v>61587.811111248935</v>
      </c>
    </row>
    <row r="494" spans="1:9" x14ac:dyDescent="0.3">
      <c r="A494" s="6" t="str">
        <f t="shared" si="7"/>
        <v>54_2022</v>
      </c>
      <c r="B494" s="4">
        <v>54</v>
      </c>
      <c r="C494" s="4">
        <v>2022</v>
      </c>
      <c r="D494" s="3">
        <v>72210.553895981007</v>
      </c>
      <c r="E494" s="3">
        <v>67254.583581411978</v>
      </c>
      <c r="F494" s="3">
        <v>67194.472335837549</v>
      </c>
      <c r="G494" s="3">
        <v>67653.09421972261</v>
      </c>
      <c r="H494" s="3">
        <v>74092.051163117969</v>
      </c>
      <c r="I494" s="3">
        <v>60284.205748479624</v>
      </c>
    </row>
    <row r="495" spans="1:9" x14ac:dyDescent="0.3">
      <c r="A495" s="6" t="str">
        <f t="shared" si="7"/>
        <v>54_2023</v>
      </c>
      <c r="B495" s="4">
        <v>54</v>
      </c>
      <c r="C495" s="4">
        <v>2023</v>
      </c>
      <c r="D495" s="3">
        <v>72211.819150281619</v>
      </c>
      <c r="E495" s="3">
        <v>66757.586464887718</v>
      </c>
      <c r="F495" s="3">
        <v>66688.567845301237</v>
      </c>
      <c r="G495" s="3">
        <v>67210.263175380751</v>
      </c>
      <c r="H495" s="3">
        <v>74534.936614562597</v>
      </c>
      <c r="I495" s="3">
        <v>59649.401155460058</v>
      </c>
    </row>
    <row r="496" spans="1:9" x14ac:dyDescent="0.3">
      <c r="A496" s="6" t="str">
        <f t="shared" si="7"/>
        <v>54_2024</v>
      </c>
      <c r="B496" s="4">
        <v>54</v>
      </c>
      <c r="C496" s="4">
        <v>2024</v>
      </c>
      <c r="D496" s="3">
        <v>72211.264004658515</v>
      </c>
      <c r="E496" s="3">
        <v>66260.589348363457</v>
      </c>
      <c r="F496" s="3">
        <v>66182.130348162726</v>
      </c>
      <c r="G496" s="3">
        <v>66770.330732146409</v>
      </c>
      <c r="H496" s="3">
        <v>75033.87104527757</v>
      </c>
      <c r="I496" s="3">
        <v>58229.070549167889</v>
      </c>
    </row>
    <row r="497" spans="1:9" x14ac:dyDescent="0.3">
      <c r="A497" s="6" t="str">
        <f t="shared" si="7"/>
        <v>55_2016</v>
      </c>
      <c r="B497" s="4">
        <v>55</v>
      </c>
      <c r="C497" s="4">
        <v>2016</v>
      </c>
      <c r="D497" s="3">
        <v>78343.091568919117</v>
      </c>
      <c r="E497" s="3">
        <v>76757.46518373955</v>
      </c>
      <c r="F497" s="3">
        <v>76737.64383360534</v>
      </c>
      <c r="G497" s="3">
        <v>76914.13489763219</v>
      </c>
      <c r="H497" s="3">
        <v>79497.978542689321</v>
      </c>
      <c r="I497" s="3">
        <v>77290.602504464157</v>
      </c>
    </row>
    <row r="498" spans="1:9" x14ac:dyDescent="0.3">
      <c r="A498" s="6" t="str">
        <f t="shared" si="7"/>
        <v>55_2017</v>
      </c>
      <c r="B498" s="4">
        <v>55</v>
      </c>
      <c r="C498" s="4">
        <v>2017</v>
      </c>
      <c r="D498" s="3">
        <v>78343.091568919117</v>
      </c>
      <c r="E498" s="3">
        <v>76197.993877820903</v>
      </c>
      <c r="F498" s="3">
        <v>76171.780319713056</v>
      </c>
      <c r="G498" s="3">
        <v>76396.707746828761</v>
      </c>
      <c r="H498" s="3">
        <v>79667.549958554955</v>
      </c>
      <c r="I498" s="3">
        <v>76366.638480840425</v>
      </c>
    </row>
    <row r="499" spans="1:9" x14ac:dyDescent="0.3">
      <c r="A499" s="6" t="str">
        <f t="shared" si="7"/>
        <v>55_2018</v>
      </c>
      <c r="B499" s="4">
        <v>55</v>
      </c>
      <c r="C499" s="4">
        <v>2018</v>
      </c>
      <c r="D499" s="3">
        <v>78343.091568919117</v>
      </c>
      <c r="E499" s="3">
        <v>75638.522571902256</v>
      </c>
      <c r="F499" s="3">
        <v>75605.317968119634</v>
      </c>
      <c r="G499" s="3">
        <v>75882.761501800909</v>
      </c>
      <c r="H499" s="3">
        <v>79898.641677292093</v>
      </c>
      <c r="I499" s="3">
        <v>75060.796554401983</v>
      </c>
    </row>
    <row r="500" spans="1:9" x14ac:dyDescent="0.3">
      <c r="A500" s="6" t="str">
        <f t="shared" si="7"/>
        <v>55_2019</v>
      </c>
      <c r="B500" s="4">
        <v>55</v>
      </c>
      <c r="C500" s="4">
        <v>2019</v>
      </c>
      <c r="D500" s="3">
        <v>78343.091568919117</v>
      </c>
      <c r="E500" s="3">
        <v>75079.051265983842</v>
      </c>
      <c r="F500" s="3">
        <v>75038.25677882554</v>
      </c>
      <c r="G500" s="3">
        <v>75372.272745329537</v>
      </c>
      <c r="H500" s="3">
        <v>80191.786714732123</v>
      </c>
      <c r="I500" s="3">
        <v>73389.711601086921</v>
      </c>
    </row>
    <row r="501" spans="1:9" x14ac:dyDescent="0.3">
      <c r="A501" s="6" t="str">
        <f t="shared" si="7"/>
        <v>55_2020</v>
      </c>
      <c r="B501" s="4">
        <v>55</v>
      </c>
      <c r="C501" s="4">
        <v>2020</v>
      </c>
      <c r="D501" s="3">
        <v>78343.091568919117</v>
      </c>
      <c r="E501" s="3">
        <v>74519.579960065195</v>
      </c>
      <c r="F501" s="3">
        <v>74470.596751830773</v>
      </c>
      <c r="G501" s="3">
        <v>74865.218217730668</v>
      </c>
      <c r="H501" s="3">
        <v>80547.662686940806</v>
      </c>
      <c r="I501" s="3">
        <v>69925.365672792686</v>
      </c>
    </row>
    <row r="502" spans="1:9" x14ac:dyDescent="0.3">
      <c r="A502" s="6" t="str">
        <f t="shared" si="7"/>
        <v>55_2021</v>
      </c>
      <c r="B502" s="4">
        <v>55</v>
      </c>
      <c r="C502" s="4">
        <v>2021</v>
      </c>
      <c r="D502" s="3">
        <v>78343.091568919117</v>
      </c>
      <c r="E502" s="3">
        <v>73960.108654146548</v>
      </c>
      <c r="F502" s="3">
        <v>73902.337887134636</v>
      </c>
      <c r="G502" s="3">
        <v>74361.574815796368</v>
      </c>
      <c r="H502" s="3">
        <v>80967.094421248898</v>
      </c>
      <c r="I502" s="3">
        <v>67695.550982232584</v>
      </c>
    </row>
    <row r="503" spans="1:9" x14ac:dyDescent="0.3">
      <c r="A503" s="6" t="str">
        <f t="shared" si="7"/>
        <v>55_2022</v>
      </c>
      <c r="B503" s="4">
        <v>55</v>
      </c>
      <c r="C503" s="4">
        <v>2022</v>
      </c>
      <c r="D503" s="3">
        <v>78343.091568919117</v>
      </c>
      <c r="E503" s="3">
        <v>73400.637348228134</v>
      </c>
      <c r="F503" s="3">
        <v>73333.480184737826</v>
      </c>
      <c r="G503" s="3">
        <v>73861.319591741732</v>
      </c>
      <c r="H503" s="3">
        <v>81451.057143350918</v>
      </c>
      <c r="I503" s="3">
        <v>66880.097473273228</v>
      </c>
    </row>
    <row r="504" spans="1:9" x14ac:dyDescent="0.3">
      <c r="A504" s="6" t="str">
        <f t="shared" si="7"/>
        <v>55_2023</v>
      </c>
      <c r="B504" s="4">
        <v>55</v>
      </c>
      <c r="C504" s="4">
        <v>2023</v>
      </c>
      <c r="D504" s="3">
        <v>78343.091568919117</v>
      </c>
      <c r="E504" s="3">
        <v>72841.166042309487</v>
      </c>
      <c r="F504" s="3">
        <v>72764.023644639878</v>
      </c>
      <c r="G504" s="3">
        <v>73364.429752158918</v>
      </c>
      <c r="H504" s="3">
        <v>82000.680257148822</v>
      </c>
      <c r="I504" s="3">
        <v>65464.472333240214</v>
      </c>
    </row>
    <row r="505" spans="1:9" x14ac:dyDescent="0.3">
      <c r="A505" s="6" t="str">
        <f t="shared" si="7"/>
        <v>55_2024</v>
      </c>
      <c r="B505" s="4">
        <v>55</v>
      </c>
      <c r="C505" s="4">
        <v>2024</v>
      </c>
      <c r="D505" s="3">
        <v>78343.091568919117</v>
      </c>
      <c r="E505" s="3">
        <v>72281.69473639084</v>
      </c>
      <c r="F505" s="3">
        <v>72193.96826684149</v>
      </c>
      <c r="G505" s="3">
        <v>72870.882656979316</v>
      </c>
      <c r="H505" s="3">
        <v>82617.251738258783</v>
      </c>
      <c r="I505" s="3">
        <v>64775.118509949687</v>
      </c>
    </row>
    <row r="506" spans="1:9" x14ac:dyDescent="0.3">
      <c r="A506" s="6" t="str">
        <f t="shared" si="7"/>
        <v>56_2016</v>
      </c>
      <c r="B506" s="4">
        <v>56</v>
      </c>
      <c r="C506" s="4">
        <v>2016</v>
      </c>
      <c r="D506" s="3">
        <v>83860.936353077297</v>
      </c>
      <c r="E506" s="3">
        <v>81577.171843618387</v>
      </c>
      <c r="F506" s="3">
        <v>81556.266168731265</v>
      </c>
      <c r="G506" s="3">
        <v>81816.950166037568</v>
      </c>
      <c r="H506" s="3">
        <v>87259.787425547038</v>
      </c>
      <c r="I506" s="3">
        <v>84020.068892601121</v>
      </c>
    </row>
    <row r="507" spans="1:9" x14ac:dyDescent="0.3">
      <c r="A507" s="6" t="str">
        <f t="shared" si="7"/>
        <v>56_2017</v>
      </c>
      <c r="B507">
        <v>56</v>
      </c>
      <c r="C507">
        <v>2017</v>
      </c>
      <c r="D507" s="3">
        <v>83107.199525266245</v>
      </c>
      <c r="E507" s="3">
        <v>80856.982933145016</v>
      </c>
      <c r="F507" s="3">
        <v>80828.337151843356</v>
      </c>
      <c r="G507" s="3">
        <v>81160.909785405209</v>
      </c>
      <c r="H507" s="3">
        <v>88070.178944246145</v>
      </c>
      <c r="I507" s="3">
        <v>82708.156546238068</v>
      </c>
    </row>
    <row r="508" spans="1:9" x14ac:dyDescent="0.3">
      <c r="A508" s="6" t="str">
        <f t="shared" si="7"/>
        <v>56_2018</v>
      </c>
      <c r="B508">
        <v>56</v>
      </c>
      <c r="C508">
        <v>2018</v>
      </c>
      <c r="D508" s="3">
        <v>82353.462697455179</v>
      </c>
      <c r="E508" s="3">
        <v>80136.794022671878</v>
      </c>
      <c r="F508" s="3">
        <v>80099.646227653604</v>
      </c>
      <c r="G508" s="3">
        <v>80510.129793728265</v>
      </c>
      <c r="H508" s="3">
        <v>89020.544238843519</v>
      </c>
      <c r="I508" s="3">
        <v>81719.428827308016</v>
      </c>
    </row>
    <row r="509" spans="1:9" x14ac:dyDescent="0.3">
      <c r="A509" s="6" t="str">
        <f t="shared" si="7"/>
        <v>56_2019</v>
      </c>
      <c r="B509">
        <v>56</v>
      </c>
      <c r="C509">
        <v>2019</v>
      </c>
      <c r="D509" s="3">
        <v>81599.725869644113</v>
      </c>
      <c r="E509" s="3">
        <v>79416.605112198507</v>
      </c>
      <c r="F509" s="3">
        <v>79370.193396161543</v>
      </c>
      <c r="G509" s="3">
        <v>79864.568011145908</v>
      </c>
      <c r="H509" s="3">
        <v>90115.241228205443</v>
      </c>
      <c r="I509" s="3">
        <v>80322.056119930363</v>
      </c>
    </row>
    <row r="510" spans="1:9" x14ac:dyDescent="0.3">
      <c r="A510" s="6" t="str">
        <f t="shared" si="7"/>
        <v>56_2020</v>
      </c>
      <c r="B510">
        <v>56</v>
      </c>
      <c r="C510">
        <v>2020</v>
      </c>
      <c r="D510" s="3">
        <v>80845.989041833061</v>
      </c>
      <c r="E510" s="3">
        <v>78696.416201725369</v>
      </c>
      <c r="F510" s="3">
        <v>78639.978657368105</v>
      </c>
      <c r="G510" s="3">
        <v>79224.18259601196</v>
      </c>
      <c r="H510" s="3">
        <v>91359.32713928209</v>
      </c>
      <c r="I510" s="3">
        <v>78533.839293533427</v>
      </c>
    </row>
    <row r="511" spans="1:9" x14ac:dyDescent="0.3">
      <c r="A511" s="6" t="str">
        <f t="shared" si="7"/>
        <v>56_2021</v>
      </c>
      <c r="B511">
        <v>56</v>
      </c>
      <c r="C511">
        <v>2021</v>
      </c>
      <c r="D511" s="3">
        <v>80092.25221402201</v>
      </c>
      <c r="E511" s="3">
        <v>77976.227291252231</v>
      </c>
      <c r="F511" s="3">
        <v>77909.002011272358</v>
      </c>
      <c r="G511" s="3">
        <v>78588.932042182947</v>
      </c>
      <c r="H511" s="3">
        <v>92758.59744957053</v>
      </c>
      <c r="I511" s="3">
        <v>74826.66589750335</v>
      </c>
    </row>
    <row r="512" spans="1:9" x14ac:dyDescent="0.3">
      <c r="A512" s="6" t="str">
        <f t="shared" si="7"/>
        <v>56_2022</v>
      </c>
      <c r="B512">
        <v>56</v>
      </c>
      <c r="C512">
        <v>2022</v>
      </c>
      <c r="D512" s="3">
        <v>79338.515386210958</v>
      </c>
      <c r="E512" s="3">
        <v>77256.03838077886</v>
      </c>
      <c r="F512" s="3">
        <v>77177.263457874767</v>
      </c>
      <c r="G512" s="3">
        <v>77958.775176327676</v>
      </c>
      <c r="H512" s="3">
        <v>94319.630876804091</v>
      </c>
      <c r="I512" s="3">
        <v>72440.55611804736</v>
      </c>
    </row>
    <row r="513" spans="1:9" x14ac:dyDescent="0.3">
      <c r="A513" s="6" t="str">
        <f t="shared" si="7"/>
        <v>56_2023</v>
      </c>
      <c r="B513">
        <v>56</v>
      </c>
      <c r="C513">
        <v>2023</v>
      </c>
      <c r="D513" s="3">
        <v>78584.778558399892</v>
      </c>
      <c r="E513" s="3">
        <v>76535.849470305722</v>
      </c>
      <c r="F513" s="3">
        <v>76444.762997175334</v>
      </c>
      <c r="G513" s="3">
        <v>77333.671155259653</v>
      </c>
      <c r="H513" s="3">
        <v>96049.840906434489</v>
      </c>
      <c r="I513" s="3">
        <v>71567.944774756455</v>
      </c>
    </row>
    <row r="514" spans="1:9" x14ac:dyDescent="0.3">
      <c r="A514" s="6" t="str">
        <f t="shared" si="7"/>
        <v>56_2024</v>
      </c>
      <c r="B514">
        <v>56</v>
      </c>
      <c r="C514">
        <v>2024</v>
      </c>
      <c r="D514" s="3">
        <v>77831.04173058884</v>
      </c>
      <c r="E514" s="3">
        <v>75815.660559832584</v>
      </c>
      <c r="F514" s="3">
        <v>75711.500629173825</v>
      </c>
      <c r="G514" s="3">
        <v>76713.57946328829</v>
      </c>
      <c r="H514" s="3">
        <v>97957.53441998233</v>
      </c>
      <c r="I514" s="3">
        <v>70053.093785130855</v>
      </c>
    </row>
    <row r="515" spans="1:9" x14ac:dyDescent="0.3">
      <c r="A515" s="6" t="str">
        <f t="shared" ref="A515:A578" si="8">+B515&amp;"_"&amp;C515</f>
        <v>57_2016</v>
      </c>
      <c r="B515">
        <v>57</v>
      </c>
      <c r="C515">
        <v>2016</v>
      </c>
      <c r="D515" s="3">
        <v>93256.07045828049</v>
      </c>
      <c r="E515" s="3">
        <v>89937.155248334209</v>
      </c>
      <c r="F515" s="3">
        <v>87763.425166253932</v>
      </c>
      <c r="G515" s="3">
        <v>88066.422683490557</v>
      </c>
      <c r="H515" s="3">
        <v>94134.997860416173</v>
      </c>
      <c r="I515" s="3">
        <v>91585.361943685319</v>
      </c>
    </row>
    <row r="516" spans="1:9" x14ac:dyDescent="0.3">
      <c r="A516" s="6" t="str">
        <f t="shared" si="8"/>
        <v>57_2017</v>
      </c>
      <c r="B516">
        <v>57</v>
      </c>
      <c r="C516">
        <v>2017</v>
      </c>
      <c r="D516" s="3">
        <v>93256.07045828049</v>
      </c>
      <c r="E516" s="3">
        <v>88030.331297937068</v>
      </c>
      <c r="F516" s="3">
        <v>86946.21497007343</v>
      </c>
      <c r="G516" s="3">
        <v>87332.620461658429</v>
      </c>
      <c r="H516" s="3">
        <v>95035.073668562734</v>
      </c>
      <c r="I516" s="3">
        <v>89918.714209359474</v>
      </c>
    </row>
    <row r="517" spans="1:9" x14ac:dyDescent="0.3">
      <c r="A517" s="6" t="str">
        <f t="shared" si="8"/>
        <v>57_2018</v>
      </c>
      <c r="B517">
        <v>57</v>
      </c>
      <c r="C517">
        <v>2018</v>
      </c>
      <c r="D517" s="3">
        <v>93256.07045828049</v>
      </c>
      <c r="E517" s="3">
        <v>86737.460143404431</v>
      </c>
      <c r="F517" s="3">
        <v>86128.151284907945</v>
      </c>
      <c r="G517" s="3">
        <v>86604.932553140388</v>
      </c>
      <c r="H517" s="3">
        <v>96091.527059169457</v>
      </c>
      <c r="I517" s="3">
        <v>88514.698800955754</v>
      </c>
    </row>
    <row r="518" spans="1:9" x14ac:dyDescent="0.3">
      <c r="A518" s="6" t="str">
        <f t="shared" si="8"/>
        <v>57_2019</v>
      </c>
      <c r="B518">
        <v>57</v>
      </c>
      <c r="C518">
        <v>2019</v>
      </c>
      <c r="D518" s="3">
        <v>93256.07045828049</v>
      </c>
      <c r="E518" s="3">
        <v>85711.525019386943</v>
      </c>
      <c r="F518" s="3">
        <v>85309.234110757476</v>
      </c>
      <c r="G518" s="3">
        <v>85883.308011202113</v>
      </c>
      <c r="H518" s="3">
        <v>97309.368759640041</v>
      </c>
      <c r="I518" s="3">
        <v>87456.557259760535</v>
      </c>
    </row>
    <row r="519" spans="1:9" x14ac:dyDescent="0.3">
      <c r="A519" s="6" t="str">
        <f t="shared" si="8"/>
        <v>57_2020</v>
      </c>
      <c r="B519">
        <v>57</v>
      </c>
      <c r="C519">
        <v>2020</v>
      </c>
      <c r="D519" s="3">
        <v>93256.07045828049</v>
      </c>
      <c r="E519" s="3">
        <v>84801.649053121393</v>
      </c>
      <c r="F519" s="3">
        <v>84489.463447622256</v>
      </c>
      <c r="G519" s="3">
        <v>85167.69631361519</v>
      </c>
      <c r="H519" s="3">
        <v>98694.419351805467</v>
      </c>
      <c r="I519" s="3">
        <v>85961.081729036392</v>
      </c>
    </row>
    <row r="520" spans="1:9" x14ac:dyDescent="0.3">
      <c r="A520" s="6" t="str">
        <f t="shared" si="8"/>
        <v>57_2021</v>
      </c>
      <c r="B520">
        <v>57</v>
      </c>
      <c r="C520">
        <v>2021</v>
      </c>
      <c r="D520" s="3">
        <v>93256.07045828049</v>
      </c>
      <c r="E520" s="3">
        <v>83942.233596334569</v>
      </c>
      <c r="F520" s="3">
        <v>83668.839295502286</v>
      </c>
      <c r="G520" s="3">
        <v>84458.047359122153</v>
      </c>
      <c r="H520" s="3">
        <v>100253.35564076394</v>
      </c>
      <c r="I520" s="3">
        <v>84047.322791719926</v>
      </c>
    </row>
    <row r="521" spans="1:9" x14ac:dyDescent="0.3">
      <c r="A521" s="6" t="str">
        <f t="shared" si="8"/>
        <v>57_2022</v>
      </c>
      <c r="B521">
        <v>57</v>
      </c>
      <c r="C521">
        <v>2022</v>
      </c>
      <c r="D521" s="3">
        <v>93256.07045828049</v>
      </c>
      <c r="E521" s="3">
        <v>83104.757494150617</v>
      </c>
      <c r="F521" s="3">
        <v>82847.361654397333</v>
      </c>
      <c r="G521" s="3">
        <v>83754.311463927836</v>
      </c>
      <c r="H521" s="3">
        <v>101993.76429088134</v>
      </c>
      <c r="I521" s="3">
        <v>80079.886564688655</v>
      </c>
    </row>
    <row r="522" spans="1:9" x14ac:dyDescent="0.3">
      <c r="A522" s="6" t="str">
        <f t="shared" si="8"/>
        <v>57_2023</v>
      </c>
      <c r="B522">
        <v>57</v>
      </c>
      <c r="C522">
        <v>2023</v>
      </c>
      <c r="D522" s="3">
        <v>93256.07045828049</v>
      </c>
      <c r="E522" s="3">
        <v>82276.820242949048</v>
      </c>
      <c r="F522" s="3">
        <v>82025.030524307862</v>
      </c>
      <c r="G522" s="3">
        <v>83056.439358220086</v>
      </c>
      <c r="H522" s="3">
        <v>103924.20333065209</v>
      </c>
      <c r="I522" s="3">
        <v>77526.259482981404</v>
      </c>
    </row>
    <row r="523" spans="1:9" x14ac:dyDescent="0.3">
      <c r="A523" s="6" t="str">
        <f t="shared" si="8"/>
        <v>57_2024</v>
      </c>
      <c r="B523">
        <v>57</v>
      </c>
      <c r="C523">
        <v>2024</v>
      </c>
      <c r="D523" s="3">
        <v>93256.07045828049</v>
      </c>
      <c r="E523" s="3">
        <v>81453.030318763267</v>
      </c>
      <c r="F523" s="3">
        <v>81201.845905233175</v>
      </c>
      <c r="G523" s="3">
        <v>82364.382182722344</v>
      </c>
      <c r="H523" s="3">
        <v>106054.27222549378</v>
      </c>
      <c r="I523" s="3">
        <v>76592.386290214534</v>
      </c>
    </row>
    <row r="524" spans="1:9" x14ac:dyDescent="0.3">
      <c r="A524" s="6" t="str">
        <f t="shared" si="8"/>
        <v>58_2016</v>
      </c>
      <c r="B524">
        <v>58</v>
      </c>
      <c r="C524">
        <v>2016</v>
      </c>
      <c r="D524" s="3">
        <v>100422.35871268778</v>
      </c>
      <c r="E524" s="3">
        <v>97154.052944784722</v>
      </c>
      <c r="F524" s="3">
        <v>92981.713168891147</v>
      </c>
      <c r="G524" s="3">
        <v>93497.756859536632</v>
      </c>
      <c r="H524" s="3">
        <v>101350.16412170502</v>
      </c>
      <c r="I524" s="3">
        <v>100205.48622195829</v>
      </c>
    </row>
    <row r="525" spans="1:9" x14ac:dyDescent="0.3">
      <c r="A525" s="6" t="str">
        <f t="shared" si="8"/>
        <v>58_2017</v>
      </c>
      <c r="B525">
        <v>58</v>
      </c>
      <c r="C525">
        <v>2017</v>
      </c>
      <c r="D525" s="3">
        <v>100422.35871268778</v>
      </c>
      <c r="E525" s="3">
        <v>94764.571938346358</v>
      </c>
      <c r="F525" s="3">
        <v>91857.312381663825</v>
      </c>
      <c r="G525" s="3">
        <v>92513.836178964688</v>
      </c>
      <c r="H525" s="3">
        <v>102467.59142088691</v>
      </c>
      <c r="I525" s="3">
        <v>98787.611053176282</v>
      </c>
    </row>
    <row r="526" spans="1:9" x14ac:dyDescent="0.3">
      <c r="A526" s="6" t="str">
        <f t="shared" si="8"/>
        <v>58_2018</v>
      </c>
      <c r="B526">
        <v>58</v>
      </c>
      <c r="C526">
        <v>2018</v>
      </c>
      <c r="D526" s="3">
        <v>100422.35871268778</v>
      </c>
      <c r="E526" s="3">
        <v>92899.074132959169</v>
      </c>
      <c r="F526" s="3">
        <v>90731.750937352888</v>
      </c>
      <c r="G526" s="3">
        <v>91540.269756485926</v>
      </c>
      <c r="H526" s="3">
        <v>103789.07478671196</v>
      </c>
      <c r="I526" s="3">
        <v>96989.89857328801</v>
      </c>
    </row>
    <row r="527" spans="1:9" x14ac:dyDescent="0.3">
      <c r="A527" s="6" t="str">
        <f t="shared" si="8"/>
        <v>58_2019</v>
      </c>
      <c r="B527">
        <v>58</v>
      </c>
      <c r="C527">
        <v>2019</v>
      </c>
      <c r="D527" s="3">
        <v>100422.35871268778</v>
      </c>
      <c r="E527" s="3">
        <v>91345.991733944087</v>
      </c>
      <c r="F527" s="3">
        <v>89605.028835958336</v>
      </c>
      <c r="G527" s="3">
        <v>90576.948629393519</v>
      </c>
      <c r="H527" s="3">
        <v>105322.16894265337</v>
      </c>
      <c r="I527" s="3">
        <v>95475.471757315623</v>
      </c>
    </row>
    <row r="528" spans="1:9" x14ac:dyDescent="0.3">
      <c r="A528" s="6" t="str">
        <f t="shared" si="8"/>
        <v>58_2020</v>
      </c>
      <c r="B528">
        <v>58</v>
      </c>
      <c r="C528">
        <v>2020</v>
      </c>
      <c r="D528" s="3">
        <v>100422.35871268778</v>
      </c>
      <c r="E528" s="3">
        <v>89979.181310716536</v>
      </c>
      <c r="F528" s="3">
        <v>88477.146077480167</v>
      </c>
      <c r="G528" s="3">
        <v>89623.764981645902</v>
      </c>
      <c r="H528" s="3">
        <v>107075.71639910643</v>
      </c>
      <c r="I528" s="3">
        <v>94334.118239762596</v>
      </c>
    </row>
    <row r="529" spans="1:9" x14ac:dyDescent="0.3">
      <c r="A529" s="6" t="str">
        <f t="shared" si="8"/>
        <v>58_2021</v>
      </c>
      <c r="B529">
        <v>58</v>
      </c>
      <c r="C529">
        <v>2021</v>
      </c>
      <c r="D529" s="3">
        <v>100422.35871268778</v>
      </c>
      <c r="E529" s="3">
        <v>88723.432148411841</v>
      </c>
      <c r="F529" s="3">
        <v>87348.102661918849</v>
      </c>
      <c r="G529" s="3">
        <v>88680.612131801186</v>
      </c>
      <c r="H529" s="3">
        <v>109059.93246228978</v>
      </c>
      <c r="I529" s="3">
        <v>92721.038901171705</v>
      </c>
    </row>
    <row r="530" spans="1:9" x14ac:dyDescent="0.3">
      <c r="A530" s="6" t="str">
        <f t="shared" si="8"/>
        <v>58_2022</v>
      </c>
      <c r="B530">
        <v>58</v>
      </c>
      <c r="C530">
        <v>2022</v>
      </c>
      <c r="D530" s="3">
        <v>100422.35871268778</v>
      </c>
      <c r="E530" s="3">
        <v>87533.901232978969</v>
      </c>
      <c r="F530" s="3">
        <v>86217.898589273449</v>
      </c>
      <c r="G530" s="3">
        <v>87747.384521075262</v>
      </c>
      <c r="H530" s="3">
        <v>111286.50439388705</v>
      </c>
      <c r="I530" s="3">
        <v>90656.782457380978</v>
      </c>
    </row>
    <row r="531" spans="1:9" x14ac:dyDescent="0.3">
      <c r="A531" s="6" t="str">
        <f t="shared" si="8"/>
        <v>58_2023</v>
      </c>
      <c r="B531">
        <v>58</v>
      </c>
      <c r="C531">
        <v>2023</v>
      </c>
      <c r="D531" s="3">
        <v>100422.35871268778</v>
      </c>
      <c r="E531" s="3">
        <v>86383.851736919591</v>
      </c>
      <c r="F531" s="3">
        <v>85086.533859544899</v>
      </c>
      <c r="G531" s="3">
        <v>86823.977701528886</v>
      </c>
      <c r="H531" s="3">
        <v>113768.70606689026</v>
      </c>
      <c r="I531" s="3">
        <v>86377.348074458147</v>
      </c>
    </row>
    <row r="532" spans="1:9" x14ac:dyDescent="0.3">
      <c r="A532" s="6" t="str">
        <f t="shared" si="8"/>
        <v>58_2024</v>
      </c>
      <c r="B532">
        <v>58</v>
      </c>
      <c r="C532">
        <v>2024</v>
      </c>
      <c r="D532" s="3">
        <v>100422.35871268778</v>
      </c>
      <c r="E532" s="3">
        <v>85257.342315529371</v>
      </c>
      <c r="F532" s="3">
        <v>83954.008472732734</v>
      </c>
      <c r="G532" s="3">
        <v>85910.288324377398</v>
      </c>
      <c r="H532" s="3">
        <v>116521.52969198354</v>
      </c>
      <c r="I532" s="3">
        <v>83622.904421359126</v>
      </c>
    </row>
    <row r="533" spans="1:9" x14ac:dyDescent="0.3">
      <c r="A533" s="6" t="str">
        <f t="shared" si="8"/>
        <v>59_2016</v>
      </c>
      <c r="B533">
        <v>59</v>
      </c>
      <c r="C533">
        <v>2016</v>
      </c>
      <c r="D533" s="3">
        <v>107490.20218821774</v>
      </c>
      <c r="E533" s="3">
        <v>103145.6441480982</v>
      </c>
      <c r="F533" s="3">
        <v>100096.57405813597</v>
      </c>
      <c r="G533" s="3">
        <v>100649.43843947025</v>
      </c>
      <c r="H533" s="3">
        <v>106900.61724763789</v>
      </c>
      <c r="I533" s="3">
        <v>109628.75932962105</v>
      </c>
    </row>
    <row r="534" spans="1:9" x14ac:dyDescent="0.3">
      <c r="A534" s="6" t="str">
        <f t="shared" si="8"/>
        <v>59_2017</v>
      </c>
      <c r="B534">
        <v>59</v>
      </c>
      <c r="C534">
        <v>2017</v>
      </c>
      <c r="D534" s="3">
        <v>107490.20218821774</v>
      </c>
      <c r="E534" s="3">
        <v>100600.04510909003</v>
      </c>
      <c r="F534" s="3">
        <v>98894.057280459441</v>
      </c>
      <c r="G534" s="3">
        <v>99596.704433248582</v>
      </c>
      <c r="H534" s="3">
        <v>107496.69240932851</v>
      </c>
      <c r="I534" s="3">
        <v>106867.41955844162</v>
      </c>
    </row>
    <row r="535" spans="1:9" x14ac:dyDescent="0.3">
      <c r="A535" s="6" t="str">
        <f t="shared" si="8"/>
        <v>59_2018</v>
      </c>
      <c r="B535">
        <v>59</v>
      </c>
      <c r="C535">
        <v>2018</v>
      </c>
      <c r="D535" s="3">
        <v>107490.20218821774</v>
      </c>
      <c r="E535" s="3">
        <v>98834.594416724329</v>
      </c>
      <c r="F535" s="3">
        <v>97690.298888647463</v>
      </c>
      <c r="G535" s="3">
        <v>98554.981406373045</v>
      </c>
      <c r="H535" s="3">
        <v>108245.3330235788</v>
      </c>
      <c r="I535" s="3">
        <v>105355.28019106106</v>
      </c>
    </row>
    <row r="536" spans="1:9" x14ac:dyDescent="0.3">
      <c r="A536" s="6" t="str">
        <f t="shared" si="8"/>
        <v>59_2019</v>
      </c>
      <c r="B536">
        <v>59</v>
      </c>
      <c r="C536">
        <v>2019</v>
      </c>
      <c r="D536" s="3">
        <v>107490.20218821774</v>
      </c>
      <c r="E536" s="3">
        <v>97407.467967653676</v>
      </c>
      <c r="F536" s="3">
        <v>96485.298882699106</v>
      </c>
      <c r="G536" s="3">
        <v>97524.154190467336</v>
      </c>
      <c r="H536" s="3">
        <v>109149.676007912</v>
      </c>
      <c r="I536" s="3">
        <v>103438.05089477163</v>
      </c>
    </row>
    <row r="537" spans="1:9" x14ac:dyDescent="0.3">
      <c r="A537" s="6" t="str">
        <f t="shared" si="8"/>
        <v>59_2020</v>
      </c>
      <c r="B537">
        <v>59</v>
      </c>
      <c r="C537">
        <v>2020</v>
      </c>
      <c r="D537" s="3">
        <v>107490.20218821774</v>
      </c>
      <c r="E537" s="3">
        <v>96127.061426525048</v>
      </c>
      <c r="F537" s="3">
        <v>95279.057262614835</v>
      </c>
      <c r="G537" s="3">
        <v>96504.108821748741</v>
      </c>
      <c r="H537" s="3">
        <v>110213.52976348446</v>
      </c>
      <c r="I537" s="3">
        <v>101822.94086402361</v>
      </c>
    </row>
    <row r="538" spans="1:9" x14ac:dyDescent="0.3">
      <c r="A538" s="6" t="str">
        <f t="shared" si="8"/>
        <v>59_2021</v>
      </c>
      <c r="B538">
        <v>59</v>
      </c>
      <c r="C538">
        <v>2021</v>
      </c>
      <c r="D538" s="3">
        <v>107490.20218821774</v>
      </c>
      <c r="E538" s="3">
        <v>94910.28240193802</v>
      </c>
      <c r="F538" s="3">
        <v>94071.574028395116</v>
      </c>
      <c r="G538" s="3">
        <v>95494.732528428765</v>
      </c>
      <c r="H538" s="3">
        <v>111441.40091397421</v>
      </c>
      <c r="I538" s="3">
        <v>100605.70705953235</v>
      </c>
    </row>
    <row r="539" spans="1:9" x14ac:dyDescent="0.3">
      <c r="A539" s="6" t="str">
        <f t="shared" si="8"/>
        <v>59_2022</v>
      </c>
      <c r="B539">
        <v>59</v>
      </c>
      <c r="C539">
        <v>2022</v>
      </c>
      <c r="D539" s="3">
        <v>107490.20218821774</v>
      </c>
      <c r="E539" s="3">
        <v>93721.09650304215</v>
      </c>
      <c r="F539" s="3">
        <v>92862.849180039018</v>
      </c>
      <c r="G539" s="3">
        <v>94495.91371824556</v>
      </c>
      <c r="H539" s="3">
        <v>112838.52613228957</v>
      </c>
      <c r="I539" s="3">
        <v>98885.385818074501</v>
      </c>
    </row>
    <row r="540" spans="1:9" x14ac:dyDescent="0.3">
      <c r="A540" s="6" t="str">
        <f t="shared" si="8"/>
        <v>59_2023</v>
      </c>
      <c r="B540">
        <v>59</v>
      </c>
      <c r="C540">
        <v>2023</v>
      </c>
      <c r="D540" s="3">
        <v>107490.20218821774</v>
      </c>
      <c r="E540" s="3">
        <v>92543.876819815574</v>
      </c>
      <c r="F540" s="3">
        <v>91652.882717547007</v>
      </c>
      <c r="G540" s="3">
        <v>93507.541966126839</v>
      </c>
      <c r="H540" s="3">
        <v>114410.90936889985</v>
      </c>
      <c r="I540" s="3">
        <v>96683.891990020507</v>
      </c>
    </row>
    <row r="541" spans="1:9" x14ac:dyDescent="0.3">
      <c r="A541" s="6" t="str">
        <f t="shared" si="8"/>
        <v>59_2024</v>
      </c>
      <c r="B541">
        <v>59</v>
      </c>
      <c r="C541">
        <v>2024</v>
      </c>
      <c r="D541" s="3">
        <v>107490.20218821774</v>
      </c>
      <c r="E541" s="3">
        <v>91371.846484074384</v>
      </c>
      <c r="F541" s="3">
        <v>90441.674640919082</v>
      </c>
      <c r="G541" s="3">
        <v>92529.508001981667</v>
      </c>
      <c r="H541" s="3">
        <v>116165.36485096208</v>
      </c>
      <c r="I541" s="3">
        <v>92119.949166973471</v>
      </c>
    </row>
    <row r="542" spans="1:9" x14ac:dyDescent="0.3">
      <c r="A542" s="6" t="str">
        <f t="shared" si="8"/>
        <v>60_2016</v>
      </c>
      <c r="B542">
        <v>60</v>
      </c>
      <c r="C542">
        <v>2016</v>
      </c>
      <c r="D542" s="3">
        <v>115762.40249852609</v>
      </c>
      <c r="E542" s="3">
        <v>111333.40661282837</v>
      </c>
      <c r="F542" s="3">
        <v>107442.77148577338</v>
      </c>
      <c r="G542" s="3">
        <v>108197.59439622529</v>
      </c>
      <c r="H542" s="3">
        <v>115633.92007777267</v>
      </c>
      <c r="I542" s="3">
        <v>117980.85667437546</v>
      </c>
    </row>
    <row r="543" spans="1:9" x14ac:dyDescent="0.3">
      <c r="A543" s="6" t="str">
        <f t="shared" si="8"/>
        <v>60_2017</v>
      </c>
      <c r="B543">
        <v>60</v>
      </c>
      <c r="C543">
        <v>2017</v>
      </c>
      <c r="D543" s="3">
        <v>115762.40249852609</v>
      </c>
      <c r="E543" s="3">
        <v>108220.42070945913</v>
      </c>
      <c r="F543" s="3">
        <v>105967.1623209035</v>
      </c>
      <c r="G543" s="3">
        <v>106925.4829806546</v>
      </c>
      <c r="H543" s="3">
        <v>116312.99230115244</v>
      </c>
      <c r="I543" s="3">
        <v>118309.18113932572</v>
      </c>
    </row>
    <row r="544" spans="1:9" x14ac:dyDescent="0.3">
      <c r="A544" s="6" t="str">
        <f t="shared" si="8"/>
        <v>60_2018</v>
      </c>
      <c r="B544">
        <v>60</v>
      </c>
      <c r="C544">
        <v>2018</v>
      </c>
      <c r="D544" s="3">
        <v>115762.40249852609</v>
      </c>
      <c r="E544" s="3">
        <v>105829.15047579148</v>
      </c>
      <c r="F544" s="3">
        <v>104490.03713799734</v>
      </c>
      <c r="G544" s="3">
        <v>105668.32815873699</v>
      </c>
      <c r="H544" s="3">
        <v>117173.46182943693</v>
      </c>
      <c r="I544" s="3">
        <v>115329.19806578352</v>
      </c>
    </row>
    <row r="545" spans="1:9" x14ac:dyDescent="0.3">
      <c r="A545" s="6" t="str">
        <f t="shared" si="8"/>
        <v>60_2019</v>
      </c>
      <c r="B545">
        <v>60</v>
      </c>
      <c r="C545">
        <v>2019</v>
      </c>
      <c r="D545" s="3">
        <v>115762.40249852609</v>
      </c>
      <c r="E545" s="3">
        <v>103833.67777777162</v>
      </c>
      <c r="F545" s="3">
        <v>103011.39593705349</v>
      </c>
      <c r="G545" s="3">
        <v>104425.95408133615</v>
      </c>
      <c r="H545" s="3">
        <v>118219.28985205478</v>
      </c>
      <c r="I545" s="3">
        <v>113697.32727369115</v>
      </c>
    </row>
    <row r="546" spans="1:9" x14ac:dyDescent="0.3">
      <c r="A546" s="6" t="str">
        <f t="shared" si="8"/>
        <v>60_2020</v>
      </c>
      <c r="B546">
        <v>60</v>
      </c>
      <c r="C546">
        <v>2020</v>
      </c>
      <c r="D546" s="3">
        <v>115762.40249852609</v>
      </c>
      <c r="E546" s="3">
        <v>102055.26519885508</v>
      </c>
      <c r="F546" s="3">
        <v>101531.23871807242</v>
      </c>
      <c r="G546" s="3">
        <v>103198.18696682659</v>
      </c>
      <c r="H546" s="3">
        <v>119455.316661042</v>
      </c>
      <c r="I546" s="3">
        <v>111628.29147061033</v>
      </c>
    </row>
    <row r="547" spans="1:9" x14ac:dyDescent="0.3">
      <c r="A547" s="6" t="str">
        <f t="shared" si="8"/>
        <v>60_2021</v>
      </c>
      <c r="B547">
        <v>60</v>
      </c>
      <c r="C547">
        <v>2021</v>
      </c>
      <c r="D547" s="3">
        <v>115762.40249852609</v>
      </c>
      <c r="E547" s="3">
        <v>100395.89099451632</v>
      </c>
      <c r="F547" s="3">
        <v>100049.56548105506</v>
      </c>
      <c r="G547" s="3">
        <v>101984.85507678523</v>
      </c>
      <c r="H547" s="3">
        <v>120887.29900128819</v>
      </c>
      <c r="I547" s="3">
        <v>109885.29678238995</v>
      </c>
    </row>
    <row r="548" spans="1:9" x14ac:dyDescent="0.3">
      <c r="A548" s="6" t="str">
        <f t="shared" si="8"/>
        <v>60_2022</v>
      </c>
      <c r="B548">
        <v>60</v>
      </c>
      <c r="C548">
        <v>2022</v>
      </c>
      <c r="D548" s="3">
        <v>115762.40249852609</v>
      </c>
      <c r="E548" s="3">
        <v>98801.798863552554</v>
      </c>
      <c r="F548" s="3">
        <v>98566.376225999556</v>
      </c>
      <c r="G548" s="3">
        <v>100785.78869196893</v>
      </c>
      <c r="H548" s="3">
        <v>122521.95477140619</v>
      </c>
      <c r="I548" s="3">
        <v>108571.68222043478</v>
      </c>
    </row>
    <row r="549" spans="1:9" x14ac:dyDescent="0.3">
      <c r="A549" s="6" t="str">
        <f t="shared" si="8"/>
        <v>60_2023</v>
      </c>
      <c r="B549">
        <v>60</v>
      </c>
      <c r="C549">
        <v>2023</v>
      </c>
      <c r="D549" s="3">
        <v>115762.40249852609</v>
      </c>
      <c r="E549" s="3">
        <v>97243.508205174876</v>
      </c>
      <c r="F549" s="3">
        <v>97081.670952907763</v>
      </c>
      <c r="G549" s="3">
        <v>99600.820088574343</v>
      </c>
      <c r="H549" s="3">
        <v>124367.01555700703</v>
      </c>
      <c r="I549" s="3">
        <v>106715.14568186556</v>
      </c>
    </row>
    <row r="550" spans="1:9" x14ac:dyDescent="0.3">
      <c r="A550" s="6" t="str">
        <f t="shared" si="8"/>
        <v>60_2024</v>
      </c>
      <c r="B550">
        <v>60</v>
      </c>
      <c r="C550">
        <v>2024</v>
      </c>
      <c r="D550" s="3">
        <v>115762.40249852609</v>
      </c>
      <c r="E550" s="3">
        <v>95704.851504070131</v>
      </c>
      <c r="F550" s="3">
        <v>95595.449661778752</v>
      </c>
      <c r="G550" s="3">
        <v>98429.783514776922</v>
      </c>
      <c r="H550" s="3">
        <v>126431.28757622253</v>
      </c>
      <c r="I550" s="3">
        <v>104339.33723823223</v>
      </c>
    </row>
    <row r="551" spans="1:9" x14ac:dyDescent="0.3">
      <c r="A551" s="6" t="str">
        <f t="shared" si="8"/>
        <v>61_2016</v>
      </c>
      <c r="B551">
        <v>61</v>
      </c>
      <c r="C551">
        <v>2016</v>
      </c>
      <c r="D551" s="3">
        <v>125474.10267432012</v>
      </c>
      <c r="E551" s="3">
        <v>120122.29601032381</v>
      </c>
      <c r="F551" s="3">
        <v>111465.88480378967</v>
      </c>
      <c r="G551" s="3">
        <v>112754.55861492787</v>
      </c>
      <c r="H551" s="3">
        <v>124778.36755303206</v>
      </c>
      <c r="I551" s="3">
        <v>126944.81184020985</v>
      </c>
    </row>
    <row r="552" spans="1:9" x14ac:dyDescent="0.3">
      <c r="A552" s="6" t="str">
        <f t="shared" si="8"/>
        <v>61_2017</v>
      </c>
      <c r="B552">
        <v>61</v>
      </c>
      <c r="C552">
        <v>2017</v>
      </c>
      <c r="D552" s="3">
        <v>125474.10267432012</v>
      </c>
      <c r="E552" s="3">
        <v>115932.25662600275</v>
      </c>
      <c r="F552" s="3">
        <v>109436.78575252276</v>
      </c>
      <c r="G552" s="3">
        <v>111070.06338786357</v>
      </c>
      <c r="H552" s="3">
        <v>126253.82371801333</v>
      </c>
      <c r="I552" s="3">
        <v>126219.59104675698</v>
      </c>
    </row>
    <row r="553" spans="1:9" x14ac:dyDescent="0.3">
      <c r="A553" s="6" t="str">
        <f t="shared" si="8"/>
        <v>61_2018</v>
      </c>
      <c r="B553">
        <v>61</v>
      </c>
      <c r="C553">
        <v>2018</v>
      </c>
      <c r="D553" s="3">
        <v>125474.10267432012</v>
      </c>
      <c r="E553" s="3">
        <v>112505.14868865104</v>
      </c>
      <c r="F553" s="3">
        <v>107405.61987957079</v>
      </c>
      <c r="G553" s="3">
        <v>109410.73365481439</v>
      </c>
      <c r="H553" s="3">
        <v>128039.39504737518</v>
      </c>
      <c r="I553" s="3">
        <v>126570.84277406924</v>
      </c>
    </row>
    <row r="554" spans="1:9" x14ac:dyDescent="0.3">
      <c r="A554" s="6" t="str">
        <f t="shared" si="8"/>
        <v>61_2019</v>
      </c>
      <c r="B554">
        <v>61</v>
      </c>
      <c r="C554">
        <v>2019</v>
      </c>
      <c r="D554" s="3">
        <v>125474.10267432012</v>
      </c>
      <c r="E554" s="3">
        <v>109579.05709334834</v>
      </c>
      <c r="F554" s="3">
        <v>105372.38718493469</v>
      </c>
      <c r="G554" s="3">
        <v>107776.19345621797</v>
      </c>
      <c r="H554" s="3">
        <v>130147.70677233498</v>
      </c>
      <c r="I554" s="3">
        <v>123382.7641698693</v>
      </c>
    </row>
    <row r="555" spans="1:9" x14ac:dyDescent="0.3">
      <c r="A555" s="6" t="str">
        <f t="shared" si="8"/>
        <v>61_2020</v>
      </c>
      <c r="B555">
        <v>61</v>
      </c>
      <c r="C555">
        <v>2020</v>
      </c>
      <c r="D555" s="3">
        <v>125474.10267432012</v>
      </c>
      <c r="E555" s="3">
        <v>106981.98244445212</v>
      </c>
      <c r="F555" s="3">
        <v>103337.08766861539</v>
      </c>
      <c r="G555" s="3">
        <v>106166.07244915367</v>
      </c>
      <c r="H555" s="3">
        <v>132593.81301626051</v>
      </c>
      <c r="I555" s="3">
        <v>121636.93802633217</v>
      </c>
    </row>
    <row r="556" spans="1:9" x14ac:dyDescent="0.3">
      <c r="A556" s="6" t="str">
        <f t="shared" si="8"/>
        <v>61_2021</v>
      </c>
      <c r="B556">
        <v>61</v>
      </c>
      <c r="C556">
        <v>2021</v>
      </c>
      <c r="D556" s="3">
        <v>125474.10267432012</v>
      </c>
      <c r="E556" s="3">
        <v>104600.97290548937</v>
      </c>
      <c r="F556" s="3">
        <v>101299.72133060917</v>
      </c>
      <c r="G556" s="3">
        <v>104580.00582343513</v>
      </c>
      <c r="H556" s="3">
        <v>135395.37598834801</v>
      </c>
      <c r="I556" s="3">
        <v>119423.41915312421</v>
      </c>
    </row>
    <row r="557" spans="1:9" x14ac:dyDescent="0.3">
      <c r="A557" s="6" t="str">
        <f t="shared" si="8"/>
        <v>61_2022</v>
      </c>
      <c r="B557">
        <v>61</v>
      </c>
      <c r="C557">
        <v>2022</v>
      </c>
      <c r="D557" s="3">
        <v>125474.10267432012</v>
      </c>
      <c r="E557" s="3">
        <v>102361.85311488163</v>
      </c>
      <c r="F557" s="3">
        <v>99260.288170920685</v>
      </c>
      <c r="G557" s="3">
        <v>103017.63421895288</v>
      </c>
      <c r="H557" s="3">
        <v>138572.87850895672</v>
      </c>
      <c r="I557" s="3">
        <v>117558.70920826391</v>
      </c>
    </row>
    <row r="558" spans="1:9" x14ac:dyDescent="0.3">
      <c r="A558" s="6" t="str">
        <f t="shared" si="8"/>
        <v>61_2023</v>
      </c>
      <c r="B558">
        <v>61</v>
      </c>
      <c r="C558">
        <v>2023</v>
      </c>
      <c r="D558" s="3">
        <v>125474.10267432012</v>
      </c>
      <c r="E558" s="3">
        <v>100215.9121845476</v>
      </c>
      <c r="F558" s="3">
        <v>97218.788189547136</v>
      </c>
      <c r="G558" s="3">
        <v>101478.60364425195</v>
      </c>
      <c r="H558" s="3">
        <v>142149.87344317892</v>
      </c>
      <c r="I558" s="3">
        <v>116153.36348119695</v>
      </c>
    </row>
    <row r="559" spans="1:9" x14ac:dyDescent="0.3">
      <c r="A559" s="6" t="str">
        <f t="shared" si="8"/>
        <v>61_2024</v>
      </c>
      <c r="B559">
        <v>61</v>
      </c>
      <c r="C559">
        <v>2024</v>
      </c>
      <c r="D559" s="3">
        <v>125474.10267432012</v>
      </c>
      <c r="E559" s="3">
        <v>98131.161721477009</v>
      </c>
      <c r="F559" s="3">
        <v>95175.221386488527</v>
      </c>
      <c r="G559" s="3">
        <v>99962.565396329432</v>
      </c>
      <c r="H559" s="3">
        <v>146153.27429364176</v>
      </c>
      <c r="I559" s="3">
        <v>114167.18293236154</v>
      </c>
    </row>
    <row r="560" spans="1:9" x14ac:dyDescent="0.3">
      <c r="A560" s="6" t="str">
        <f t="shared" si="8"/>
        <v>62_2016</v>
      </c>
      <c r="B560">
        <v>62</v>
      </c>
      <c r="C560">
        <v>2016</v>
      </c>
      <c r="D560" s="3">
        <v>134789.64778004852</v>
      </c>
      <c r="E560" s="3">
        <v>127813.15815314584</v>
      </c>
      <c r="F560" s="3">
        <v>119305.93517362699</v>
      </c>
      <c r="G560" s="3">
        <v>120986.1255762276</v>
      </c>
      <c r="H560" s="3">
        <v>131052.48362289424</v>
      </c>
      <c r="I560" s="3">
        <v>139134.46512993018</v>
      </c>
    </row>
    <row r="561" spans="1:9" x14ac:dyDescent="0.3">
      <c r="A561" s="6" t="str">
        <f t="shared" si="8"/>
        <v>62_2017</v>
      </c>
      <c r="B561">
        <v>62</v>
      </c>
      <c r="C561">
        <v>2017</v>
      </c>
      <c r="D561" s="3">
        <v>134789.64778004852</v>
      </c>
      <c r="E561" s="3">
        <v>122847.19755974505</v>
      </c>
      <c r="F561" s="3">
        <v>116882.47276669461</v>
      </c>
      <c r="G561" s="3">
        <v>119008.54119150362</v>
      </c>
      <c r="H561" s="3">
        <v>131650.52273547385</v>
      </c>
      <c r="I561" s="3">
        <v>137048.93443682202</v>
      </c>
    </row>
    <row r="562" spans="1:9" x14ac:dyDescent="0.3">
      <c r="A562" s="6" t="str">
        <f t="shared" si="8"/>
        <v>62_2018</v>
      </c>
      <c r="B562">
        <v>62</v>
      </c>
      <c r="C562">
        <v>2018</v>
      </c>
      <c r="D562" s="3">
        <v>134789.64778004852</v>
      </c>
      <c r="E562" s="3">
        <v>119028.42659933974</v>
      </c>
      <c r="F562" s="3">
        <v>114456.548642423</v>
      </c>
      <c r="G562" s="3">
        <v>117063.28150500501</v>
      </c>
      <c r="H562" s="3">
        <v>132488.52652852252</v>
      </c>
      <c r="I562" s="3">
        <v>136265.98997825474</v>
      </c>
    </row>
    <row r="563" spans="1:9" x14ac:dyDescent="0.3">
      <c r="A563" s="6" t="str">
        <f t="shared" si="8"/>
        <v>62_2019</v>
      </c>
      <c r="B563">
        <v>62</v>
      </c>
      <c r="C563">
        <v>2019</v>
      </c>
      <c r="D563" s="3">
        <v>134789.64778004852</v>
      </c>
      <c r="E563" s="3">
        <v>115864.23163963872</v>
      </c>
      <c r="F563" s="3">
        <v>112028.16280080844</v>
      </c>
      <c r="G563" s="3">
        <v>115149.81815186222</v>
      </c>
      <c r="H563" s="3">
        <v>133571.03849702299</v>
      </c>
      <c r="I563" s="3">
        <v>136645.19944927932</v>
      </c>
    </row>
    <row r="564" spans="1:9" x14ac:dyDescent="0.3">
      <c r="A564" s="6" t="str">
        <f t="shared" si="8"/>
        <v>62_2020</v>
      </c>
      <c r="B564">
        <v>62</v>
      </c>
      <c r="C564">
        <v>2020</v>
      </c>
      <c r="D564" s="3">
        <v>134789.64778004852</v>
      </c>
      <c r="E564" s="3">
        <v>113073.53180957862</v>
      </c>
      <c r="F564" s="3">
        <v>109597.31524185371</v>
      </c>
      <c r="G564" s="3">
        <v>113267.63140361769</v>
      </c>
      <c r="H564" s="3">
        <v>134903.95596119959</v>
      </c>
      <c r="I564" s="3">
        <v>133203.36697678419</v>
      </c>
    </row>
    <row r="565" spans="1:9" x14ac:dyDescent="0.3">
      <c r="A565" s="6" t="str">
        <f t="shared" si="8"/>
        <v>62_2021</v>
      </c>
      <c r="B565">
        <v>62</v>
      </c>
      <c r="C565">
        <v>2021</v>
      </c>
      <c r="D565" s="3">
        <v>134789.64778004852</v>
      </c>
      <c r="E565" s="3">
        <v>110495.9449132579</v>
      </c>
      <c r="F565" s="3">
        <v>107164.00596555881</v>
      </c>
      <c r="G565" s="3">
        <v>111416.21002706212</v>
      </c>
      <c r="H565" s="3">
        <v>136494.58364034101</v>
      </c>
      <c r="I565" s="3">
        <v>131318.58248488314</v>
      </c>
    </row>
    <row r="566" spans="1:9" x14ac:dyDescent="0.3">
      <c r="A566" s="6" t="str">
        <f t="shared" si="8"/>
        <v>62_2022</v>
      </c>
      <c r="B566">
        <v>62</v>
      </c>
      <c r="C566">
        <v>2022</v>
      </c>
      <c r="D566" s="3">
        <v>134789.64778004852</v>
      </c>
      <c r="E566" s="3">
        <v>108039.95832420404</v>
      </c>
      <c r="F566" s="3">
        <v>104728.23497192189</v>
      </c>
      <c r="G566" s="3">
        <v>109595.05114537018</v>
      </c>
      <c r="H566" s="3">
        <v>138351.70040499649</v>
      </c>
      <c r="I566" s="3">
        <v>128928.87944360569</v>
      </c>
    </row>
    <row r="567" spans="1:9" x14ac:dyDescent="0.3">
      <c r="A567" s="6" t="str">
        <f t="shared" si="8"/>
        <v>62_2023</v>
      </c>
      <c r="B567">
        <v>62</v>
      </c>
      <c r="C567">
        <v>2023</v>
      </c>
      <c r="D567" s="3">
        <v>134789.64778004852</v>
      </c>
      <c r="E567" s="3">
        <v>105653.35576768138</v>
      </c>
      <c r="F567" s="3">
        <v>102290.00226094481</v>
      </c>
      <c r="G567" s="3">
        <v>107803.66010151405</v>
      </c>
      <c r="H567" s="3">
        <v>140485.64005878271</v>
      </c>
      <c r="I567" s="3">
        <v>126915.74864076111</v>
      </c>
    </row>
    <row r="568" spans="1:9" x14ac:dyDescent="0.3">
      <c r="A568" s="6" t="str">
        <f t="shared" si="8"/>
        <v>62_2024</v>
      </c>
      <c r="B568">
        <v>62</v>
      </c>
      <c r="C568">
        <v>2024</v>
      </c>
      <c r="D568" s="3">
        <v>134789.64778004852</v>
      </c>
      <c r="E568" s="3">
        <v>103306.34311087604</v>
      </c>
      <c r="F568" s="3">
        <v>99849.307832627557</v>
      </c>
      <c r="G568" s="3">
        <v>106041.55032390553</v>
      </c>
      <c r="H568" s="3">
        <v>142908.38719258236</v>
      </c>
      <c r="I568" s="3">
        <v>125398.54497077326</v>
      </c>
    </row>
    <row r="569" spans="1:9" x14ac:dyDescent="0.3">
      <c r="A569" s="6" t="str">
        <f t="shared" si="8"/>
        <v>63_2016</v>
      </c>
      <c r="B569">
        <v>63</v>
      </c>
      <c r="C569">
        <v>2016</v>
      </c>
      <c r="D569" s="3">
        <v>147519.587090702</v>
      </c>
      <c r="E569" s="3">
        <v>140084.43608044399</v>
      </c>
      <c r="F569" s="3">
        <v>128833.26762911957</v>
      </c>
      <c r="G569" s="3">
        <v>130598.26404410884</v>
      </c>
      <c r="H569" s="3">
        <v>139202.27692901637</v>
      </c>
      <c r="I569" s="3">
        <v>148495.77023332636</v>
      </c>
    </row>
    <row r="570" spans="1:9" x14ac:dyDescent="0.3">
      <c r="A570" s="6" t="str">
        <f t="shared" si="8"/>
        <v>63_2017</v>
      </c>
      <c r="B570">
        <v>63</v>
      </c>
      <c r="C570">
        <v>2017</v>
      </c>
      <c r="D570" s="3">
        <v>147519.587090702</v>
      </c>
      <c r="E570" s="3">
        <v>134684.39690157471</v>
      </c>
      <c r="F570" s="3">
        <v>126260.3505872786</v>
      </c>
      <c r="G570" s="3">
        <v>128493.28974890434</v>
      </c>
      <c r="H570" s="3">
        <v>139276.21962393884</v>
      </c>
      <c r="I570" s="3">
        <v>148094.30027404288</v>
      </c>
    </row>
    <row r="571" spans="1:9" x14ac:dyDescent="0.3">
      <c r="A571" s="6" t="str">
        <f t="shared" si="8"/>
        <v>63_2018</v>
      </c>
      <c r="B571">
        <v>63</v>
      </c>
      <c r="C571">
        <v>2018</v>
      </c>
      <c r="D571" s="3">
        <v>147519.587090702</v>
      </c>
      <c r="E571" s="3">
        <v>130506.87518035581</v>
      </c>
      <c r="F571" s="3">
        <v>123684.8189470917</v>
      </c>
      <c r="G571" s="3">
        <v>126422.24329198914</v>
      </c>
      <c r="H571" s="3">
        <v>139549.6304145742</v>
      </c>
      <c r="I571" s="3">
        <v>145874.46776591855</v>
      </c>
    </row>
    <row r="572" spans="1:9" x14ac:dyDescent="0.3">
      <c r="A572" s="6" t="str">
        <f t="shared" si="8"/>
        <v>63_2019</v>
      </c>
      <c r="B572">
        <v>63</v>
      </c>
      <c r="C572">
        <v>2019</v>
      </c>
      <c r="D572" s="3">
        <v>147519.587090702</v>
      </c>
      <c r="E572" s="3">
        <v>127063.73518263931</v>
      </c>
      <c r="F572" s="3">
        <v>121106.67270855699</v>
      </c>
      <c r="G572" s="3">
        <v>124384.57782668213</v>
      </c>
      <c r="H572" s="3">
        <v>140023.68421641632</v>
      </c>
      <c r="I572" s="3">
        <v>145041.1040724823</v>
      </c>
    </row>
    <row r="573" spans="1:9" x14ac:dyDescent="0.3">
      <c r="A573" s="6" t="str">
        <f t="shared" si="8"/>
        <v>63_2020</v>
      </c>
      <c r="B573">
        <v>63</v>
      </c>
      <c r="C573">
        <v>2020</v>
      </c>
      <c r="D573" s="3">
        <v>147519.587090702</v>
      </c>
      <c r="E573" s="3">
        <v>124061.74758928508</v>
      </c>
      <c r="F573" s="3">
        <v>118525.9118716754</v>
      </c>
      <c r="G573" s="3">
        <v>122379.75532033767</v>
      </c>
      <c r="H573" s="3">
        <v>140700.42179290173</v>
      </c>
      <c r="I573" s="3">
        <v>145444.73347671542</v>
      </c>
    </row>
    <row r="574" spans="1:9" x14ac:dyDescent="0.3">
      <c r="A574" s="6" t="str">
        <f t="shared" si="8"/>
        <v>63_2021</v>
      </c>
      <c r="B574">
        <v>63</v>
      </c>
      <c r="C574">
        <v>2021</v>
      </c>
      <c r="D574" s="3">
        <v>147519.587090702</v>
      </c>
      <c r="E574" s="3">
        <v>121324.76583369146</v>
      </c>
      <c r="F574" s="3">
        <v>115942.53643644787</v>
      </c>
      <c r="G574" s="3">
        <v>120407.24641228876</v>
      </c>
      <c r="H574" s="3">
        <v>141582.76440419065</v>
      </c>
      <c r="I574" s="3">
        <v>141781.25749182078</v>
      </c>
    </row>
    <row r="575" spans="1:9" x14ac:dyDescent="0.3">
      <c r="A575" s="6" t="str">
        <f t="shared" si="8"/>
        <v>63_2022</v>
      </c>
      <c r="B575">
        <v>63</v>
      </c>
      <c r="C575">
        <v>2022</v>
      </c>
      <c r="D575" s="3">
        <v>147519.587090702</v>
      </c>
      <c r="E575" s="3">
        <v>118746.97644190188</v>
      </c>
      <c r="F575" s="3">
        <v>113356.5464028744</v>
      </c>
      <c r="G575" s="3">
        <v>118466.53027406559</v>
      </c>
      <c r="H575" s="3">
        <v>142674.53483455849</v>
      </c>
      <c r="I575" s="3">
        <v>139775.09862791316</v>
      </c>
    </row>
    <row r="576" spans="1:9" x14ac:dyDescent="0.3">
      <c r="A576" s="6" t="str">
        <f t="shared" si="8"/>
        <v>63_2023</v>
      </c>
      <c r="B576">
        <v>63</v>
      </c>
      <c r="C576">
        <v>2023</v>
      </c>
      <c r="D576" s="3">
        <v>147519.587090702</v>
      </c>
      <c r="E576" s="3">
        <v>116264.8159196762</v>
      </c>
      <c r="F576" s="3">
        <v>110767.94177095313</v>
      </c>
      <c r="G576" s="3">
        <v>116557.09447188102</v>
      </c>
      <c r="H576" s="3">
        <v>143980.48500821026</v>
      </c>
      <c r="I576" s="3">
        <v>137231.50600023294</v>
      </c>
    </row>
    <row r="577" spans="1:9" x14ac:dyDescent="0.3">
      <c r="A577" s="6" t="str">
        <f t="shared" si="8"/>
        <v>63_2024</v>
      </c>
      <c r="B577">
        <v>63</v>
      </c>
      <c r="C577">
        <v>2024</v>
      </c>
      <c r="D577" s="3">
        <v>147519.587090702</v>
      </c>
      <c r="E577" s="3">
        <v>113840.10087081323</v>
      </c>
      <c r="F577" s="3">
        <v>108176.72254068591</v>
      </c>
      <c r="G577" s="3">
        <v>114678.43483131973</v>
      </c>
      <c r="H577" s="3">
        <v>145506.33047447127</v>
      </c>
      <c r="I577" s="3">
        <v>135088.73571445941</v>
      </c>
    </row>
    <row r="578" spans="1:9" x14ac:dyDescent="0.3">
      <c r="A578" s="6" t="str">
        <f t="shared" si="8"/>
        <v>64_2016</v>
      </c>
      <c r="B578">
        <v>64</v>
      </c>
      <c r="C578">
        <v>2016</v>
      </c>
      <c r="D578" s="3">
        <v>141718.13309823591</v>
      </c>
      <c r="E578" s="3">
        <v>137615.79824943654</v>
      </c>
      <c r="F578" s="3">
        <v>137502.85212486796</v>
      </c>
      <c r="G578" s="3">
        <v>139634.12576189404</v>
      </c>
      <c r="H578" s="3">
        <v>143674.6884643159</v>
      </c>
      <c r="I578" s="3">
        <v>158766.0525082181</v>
      </c>
    </row>
    <row r="579" spans="1:9" x14ac:dyDescent="0.3">
      <c r="A579" s="6" t="str">
        <f t="shared" ref="A579:A642" si="9">+B579&amp;"_"&amp;C579</f>
        <v>64_2017</v>
      </c>
      <c r="B579">
        <v>64</v>
      </c>
      <c r="C579">
        <v>2017</v>
      </c>
      <c r="D579" s="3">
        <v>138953.23511847924</v>
      </c>
      <c r="E579" s="3">
        <v>134709.85056096595</v>
      </c>
      <c r="F579" s="3">
        <v>134563.77704628743</v>
      </c>
      <c r="G579" s="3">
        <v>137256.63157421036</v>
      </c>
      <c r="H579" s="3">
        <v>142286.60204716673</v>
      </c>
      <c r="I579" s="3">
        <v>158613.99575707404</v>
      </c>
    </row>
    <row r="580" spans="1:9" x14ac:dyDescent="0.3">
      <c r="A580" s="6" t="str">
        <f t="shared" si="9"/>
        <v>64_2018</v>
      </c>
      <c r="B580">
        <v>64</v>
      </c>
      <c r="C580">
        <v>2018</v>
      </c>
      <c r="D580" s="3">
        <v>136188.33713872253</v>
      </c>
      <c r="E580" s="3">
        <v>131803.90287249535</v>
      </c>
      <c r="F580" s="3">
        <v>131621.72003328986</v>
      </c>
      <c r="G580" s="3">
        <v>134919.61802535068</v>
      </c>
      <c r="H580" s="3">
        <v>141001.48773441956</v>
      </c>
      <c r="I580" s="3">
        <v>158185.17038165528</v>
      </c>
    </row>
    <row r="581" spans="1:9" x14ac:dyDescent="0.3">
      <c r="A581" s="6" t="str">
        <f t="shared" si="9"/>
        <v>64_2019</v>
      </c>
      <c r="B581">
        <v>64</v>
      </c>
      <c r="C581">
        <v>2019</v>
      </c>
      <c r="D581" s="3">
        <v>133423.43915896586</v>
      </c>
      <c r="E581" s="3">
        <v>128897.95518402476</v>
      </c>
      <c r="F581" s="3">
        <v>128676.68108587805</v>
      </c>
      <c r="G581" s="3">
        <v>132622.39586773221</v>
      </c>
      <c r="H581" s="3">
        <v>139816.78927621053</v>
      </c>
      <c r="I581" s="3">
        <v>155814.08261618012</v>
      </c>
    </row>
    <row r="582" spans="1:9" x14ac:dyDescent="0.3">
      <c r="A582" s="6" t="str">
        <f t="shared" si="9"/>
        <v>64_2020</v>
      </c>
      <c r="B582">
        <v>64</v>
      </c>
      <c r="C582">
        <v>2020</v>
      </c>
      <c r="D582" s="3">
        <v>130658.54117920918</v>
      </c>
      <c r="E582" s="3">
        <v>125992.00749555416</v>
      </c>
      <c r="F582" s="3">
        <v>125728.66020405013</v>
      </c>
      <c r="G582" s="3">
        <v>130364.2875893169</v>
      </c>
      <c r="H582" s="3">
        <v>138730.16335164558</v>
      </c>
      <c r="I582" s="3">
        <v>154923.93507105421</v>
      </c>
    </row>
    <row r="583" spans="1:9" x14ac:dyDescent="0.3">
      <c r="A583" s="6" t="str">
        <f t="shared" si="9"/>
        <v>64_2021</v>
      </c>
      <c r="B583">
        <v>64</v>
      </c>
      <c r="C583">
        <v>2021</v>
      </c>
      <c r="D583" s="3">
        <v>127893.64319945249</v>
      </c>
      <c r="E583" s="3">
        <v>123086.05980708357</v>
      </c>
      <c r="F583" s="3">
        <v>122777.65738780517</v>
      </c>
      <c r="G583" s="3">
        <v>128144.62721378831</v>
      </c>
      <c r="H583" s="3">
        <v>137739.47184549522</v>
      </c>
      <c r="I583" s="3">
        <v>155355.06703198381</v>
      </c>
    </row>
    <row r="584" spans="1:9" x14ac:dyDescent="0.3">
      <c r="A584" s="6" t="str">
        <f t="shared" si="9"/>
        <v>64_2022</v>
      </c>
      <c r="B584">
        <v>64</v>
      </c>
      <c r="C584">
        <v>2022</v>
      </c>
      <c r="D584" s="3">
        <v>125128.7452196958</v>
      </c>
      <c r="E584" s="3">
        <v>120180.11211861204</v>
      </c>
      <c r="F584" s="3">
        <v>119823.67263714503</v>
      </c>
      <c r="G584" s="3">
        <v>125962.760104145</v>
      </c>
      <c r="H584" s="3">
        <v>136842.77483788104</v>
      </c>
      <c r="I584" s="3">
        <v>151441.9686089702</v>
      </c>
    </row>
    <row r="585" spans="1:9" x14ac:dyDescent="0.3">
      <c r="A585" s="6" t="str">
        <f t="shared" si="9"/>
        <v>64_2023</v>
      </c>
      <c r="B585">
        <v>64</v>
      </c>
      <c r="C585">
        <v>2023</v>
      </c>
      <c r="D585" s="3">
        <v>122363.84723993912</v>
      </c>
      <c r="E585" s="3">
        <v>117274.16443014145</v>
      </c>
      <c r="F585" s="3">
        <v>116866.70595206879</v>
      </c>
      <c r="G585" s="3">
        <v>123818.04276962414</v>
      </c>
      <c r="H585" s="3">
        <v>136038.32427343534</v>
      </c>
      <c r="I585" s="3">
        <v>149299.11381231263</v>
      </c>
    </row>
    <row r="586" spans="1:9" x14ac:dyDescent="0.3">
      <c r="A586" s="6" t="str">
        <f t="shared" si="9"/>
        <v>64_2024</v>
      </c>
      <c r="B586">
        <v>64</v>
      </c>
      <c r="C586">
        <v>2024</v>
      </c>
      <c r="D586" s="3">
        <v>119598.94926018243</v>
      </c>
      <c r="E586" s="3">
        <v>114368.21674167085</v>
      </c>
      <c r="F586" s="3">
        <v>113906.75733257644</v>
      </c>
      <c r="G586" s="3">
        <v>121709.84267592178</v>
      </c>
      <c r="H586" s="3">
        <v>135324.5582817728</v>
      </c>
      <c r="I586" s="3">
        <v>146582.20551505484</v>
      </c>
    </row>
    <row r="587" spans="1:9" x14ac:dyDescent="0.3">
      <c r="A587" s="6" t="str">
        <f t="shared" si="9"/>
        <v>65_2016</v>
      </c>
      <c r="B587">
        <v>65</v>
      </c>
      <c r="C587">
        <v>2016</v>
      </c>
      <c r="D587" s="3">
        <v>150572.70690335729</v>
      </c>
      <c r="E587" s="3">
        <v>146361.17194458749</v>
      </c>
      <c r="F587" s="3">
        <v>146233.72998415027</v>
      </c>
      <c r="G587" s="3">
        <v>148752.2845459331</v>
      </c>
      <c r="H587" s="3">
        <v>153192.6319306317</v>
      </c>
      <c r="I587" s="3">
        <v>164320.86935567399</v>
      </c>
    </row>
    <row r="588" spans="1:9" x14ac:dyDescent="0.3">
      <c r="A588" s="6" t="str">
        <f t="shared" si="9"/>
        <v>65_2017</v>
      </c>
      <c r="B588">
        <v>65</v>
      </c>
      <c r="C588">
        <v>2017</v>
      </c>
      <c r="D588" s="3">
        <v>147409.75229137184</v>
      </c>
      <c r="E588" s="3">
        <v>143076.93770597596</v>
      </c>
      <c r="F588" s="3">
        <v>142912.10975653026</v>
      </c>
      <c r="G588" s="3">
        <v>146092.83669113781</v>
      </c>
      <c r="H588" s="3">
        <v>151613.86873181944</v>
      </c>
      <c r="I588" s="3">
        <v>168288.28022544211</v>
      </c>
    </row>
    <row r="589" spans="1:9" x14ac:dyDescent="0.3">
      <c r="A589" s="6" t="str">
        <f t="shared" si="9"/>
        <v>65_2018</v>
      </c>
      <c r="B589">
        <v>65</v>
      </c>
      <c r="C589">
        <v>2018</v>
      </c>
      <c r="D589" s="3">
        <v>144246.79767938642</v>
      </c>
      <c r="E589" s="3">
        <v>139792.70346736349</v>
      </c>
      <c r="F589" s="3">
        <v>139587.12397928257</v>
      </c>
      <c r="G589" s="3">
        <v>143480.93541967144</v>
      </c>
      <c r="H589" s="3">
        <v>150149.40176864268</v>
      </c>
      <c r="I589" s="3">
        <v>168127.1036468067</v>
      </c>
    </row>
    <row r="590" spans="1:9" x14ac:dyDescent="0.3">
      <c r="A590" s="6" t="str">
        <f t="shared" si="9"/>
        <v>65_2019</v>
      </c>
      <c r="B590">
        <v>65</v>
      </c>
      <c r="C590">
        <v>2019</v>
      </c>
      <c r="D590" s="3">
        <v>141083.843067401</v>
      </c>
      <c r="E590" s="3">
        <v>136508.46922875196</v>
      </c>
      <c r="F590" s="3">
        <v>136258.77265240625</v>
      </c>
      <c r="G590" s="3">
        <v>140915.7306762923</v>
      </c>
      <c r="H590" s="3">
        <v>148796.22285254861</v>
      </c>
      <c r="I590" s="3">
        <v>167672.55883822733</v>
      </c>
    </row>
    <row r="591" spans="1:9" x14ac:dyDescent="0.3">
      <c r="A591" s="6" t="str">
        <f t="shared" si="9"/>
        <v>65_2020</v>
      </c>
      <c r="B591">
        <v>65</v>
      </c>
      <c r="C591">
        <v>2020</v>
      </c>
      <c r="D591" s="3">
        <v>137920.88845541555</v>
      </c>
      <c r="E591" s="3">
        <v>133224.23499013949</v>
      </c>
      <c r="F591" s="3">
        <v>132927.05577590317</v>
      </c>
      <c r="G591" s="3">
        <v>138396.3876033588</v>
      </c>
      <c r="H591" s="3">
        <v>147551.56898250003</v>
      </c>
      <c r="I591" s="3">
        <v>165159.26159356147</v>
      </c>
    </row>
    <row r="592" spans="1:9" x14ac:dyDescent="0.3">
      <c r="A592" s="6" t="str">
        <f t="shared" si="9"/>
        <v>65_2021</v>
      </c>
      <c r="B592">
        <v>65</v>
      </c>
      <c r="C592">
        <v>2021</v>
      </c>
      <c r="D592" s="3">
        <v>134757.93384343013</v>
      </c>
      <c r="E592" s="3">
        <v>129940.00075152796</v>
      </c>
      <c r="F592" s="3">
        <v>129591.9733497696</v>
      </c>
      <c r="G592" s="3">
        <v>135922.08626912034</v>
      </c>
      <c r="H592" s="3">
        <v>146412.91294659299</v>
      </c>
      <c r="I592" s="3">
        <v>164215.72613903848</v>
      </c>
    </row>
    <row r="593" spans="1:9" x14ac:dyDescent="0.3">
      <c r="A593" s="6" t="str">
        <f t="shared" si="9"/>
        <v>65_2022</v>
      </c>
      <c r="B593">
        <v>65</v>
      </c>
      <c r="C593">
        <v>2022</v>
      </c>
      <c r="D593" s="3">
        <v>131594.97923144471</v>
      </c>
      <c r="E593" s="3">
        <v>126655.76651291642</v>
      </c>
      <c r="F593" s="3">
        <v>126253.52537401021</v>
      </c>
      <c r="G593" s="3">
        <v>133492.02140086651</v>
      </c>
      <c r="H593" s="3">
        <v>145377.95477175061</v>
      </c>
      <c r="I593" s="3">
        <v>164672.71587399021</v>
      </c>
    </row>
    <row r="594" spans="1:9" x14ac:dyDescent="0.3">
      <c r="A594" s="6" t="str">
        <f t="shared" si="9"/>
        <v>65_2023</v>
      </c>
      <c r="B594">
        <v>65</v>
      </c>
      <c r="C594">
        <v>2023</v>
      </c>
      <c r="D594" s="3">
        <v>128432.02461945929</v>
      </c>
      <c r="E594" s="3">
        <v>123371.53227430396</v>
      </c>
      <c r="F594" s="3">
        <v>122911.71184862126</v>
      </c>
      <c r="G594" s="3">
        <v>131105.40212284759</v>
      </c>
      <c r="H594" s="3">
        <v>144444.61398192658</v>
      </c>
      <c r="I594" s="3">
        <v>160524.92361262036</v>
      </c>
    </row>
    <row r="595" spans="1:9" x14ac:dyDescent="0.3">
      <c r="A595" s="6" t="str">
        <f t="shared" si="9"/>
        <v>65_2024</v>
      </c>
      <c r="B595">
        <v>65</v>
      </c>
      <c r="C595">
        <v>2024</v>
      </c>
      <c r="D595" s="3">
        <v>125269.07000747386</v>
      </c>
      <c r="E595" s="3">
        <v>120087.29803569242</v>
      </c>
      <c r="F595" s="3">
        <v>119566.53277360462</v>
      </c>
      <c r="G595" s="3">
        <v>128761.45169887938</v>
      </c>
      <c r="H595" s="3">
        <v>143611.02262796665</v>
      </c>
      <c r="I595" s="3">
        <v>158253.54794505631</v>
      </c>
    </row>
    <row r="596" spans="1:9" x14ac:dyDescent="0.3">
      <c r="A596" s="6" t="str">
        <f t="shared" si="9"/>
        <v>66_2016</v>
      </c>
      <c r="B596">
        <v>66</v>
      </c>
      <c r="C596">
        <v>2016</v>
      </c>
      <c r="D596" s="3">
        <v>163080.13327501292</v>
      </c>
      <c r="E596" s="3">
        <v>158102.48553315923</v>
      </c>
      <c r="F596" s="3">
        <v>157966.53344893735</v>
      </c>
      <c r="G596" s="3">
        <v>160697.24733953268</v>
      </c>
      <c r="H596" s="3">
        <v>166471.667551922</v>
      </c>
      <c r="I596" s="3">
        <v>172850.19154023798</v>
      </c>
    </row>
    <row r="597" spans="1:9" x14ac:dyDescent="0.3">
      <c r="A597" s="6" t="str">
        <f t="shared" si="9"/>
        <v>66_2017</v>
      </c>
      <c r="B597">
        <v>66</v>
      </c>
      <c r="C597">
        <v>2017</v>
      </c>
      <c r="D597" s="3">
        <v>159645.0890328458</v>
      </c>
      <c r="E597" s="3">
        <v>154545.61315411609</v>
      </c>
      <c r="F597" s="3">
        <v>154369.36293636821</v>
      </c>
      <c r="G597" s="3">
        <v>157818.31417801583</v>
      </c>
      <c r="H597" s="3">
        <v>165003.95652216065</v>
      </c>
      <c r="I597" s="3">
        <v>174858.65060486761</v>
      </c>
    </row>
    <row r="598" spans="1:9" x14ac:dyDescent="0.3">
      <c r="A598" s="6" t="str">
        <f t="shared" si="9"/>
        <v>66_2018</v>
      </c>
      <c r="B598">
        <v>66</v>
      </c>
      <c r="C598">
        <v>2018</v>
      </c>
      <c r="D598" s="3">
        <v>156210.04479067869</v>
      </c>
      <c r="E598" s="3">
        <v>150988.74077507295</v>
      </c>
      <c r="F598" s="3">
        <v>150768.54787553102</v>
      </c>
      <c r="G598" s="3">
        <v>154990.95785608832</v>
      </c>
      <c r="H598" s="3">
        <v>163677.47269143621</v>
      </c>
      <c r="I598" s="3">
        <v>179080.4887304992</v>
      </c>
    </row>
    <row r="599" spans="1:9" x14ac:dyDescent="0.3">
      <c r="A599" s="6" t="str">
        <f t="shared" si="9"/>
        <v>66_2019</v>
      </c>
      <c r="B599">
        <v>66</v>
      </c>
      <c r="C599">
        <v>2019</v>
      </c>
      <c r="D599" s="3">
        <v>152775.00054851157</v>
      </c>
      <c r="E599" s="3">
        <v>147431.86839602981</v>
      </c>
      <c r="F599" s="3">
        <v>147164.0882664267</v>
      </c>
      <c r="G599" s="3">
        <v>152214.2543611977</v>
      </c>
      <c r="H599" s="3">
        <v>162489.00811244771</v>
      </c>
      <c r="I599" s="3">
        <v>178908.97601175684</v>
      </c>
    </row>
    <row r="600" spans="1:9" x14ac:dyDescent="0.3">
      <c r="A600" s="6" t="str">
        <f t="shared" si="9"/>
        <v>66_2020</v>
      </c>
      <c r="B600">
        <v>66</v>
      </c>
      <c r="C600">
        <v>2020</v>
      </c>
      <c r="D600" s="3">
        <v>149339.95630634448</v>
      </c>
      <c r="E600" s="3">
        <v>143874.99601698667</v>
      </c>
      <c r="F600" s="3">
        <v>143555.98410905432</v>
      </c>
      <c r="G600" s="3">
        <v>149487.29623471454</v>
      </c>
      <c r="H600" s="3">
        <v>161435.70294500879</v>
      </c>
      <c r="I600" s="3">
        <v>178425.28156576672</v>
      </c>
    </row>
    <row r="601" spans="1:9" x14ac:dyDescent="0.3">
      <c r="A601" s="6" t="str">
        <f t="shared" si="9"/>
        <v>66_2021</v>
      </c>
      <c r="B601">
        <v>66</v>
      </c>
      <c r="C601">
        <v>2021</v>
      </c>
      <c r="D601" s="3">
        <v>145904.91206417736</v>
      </c>
      <c r="E601" s="3">
        <v>140318.12363794353</v>
      </c>
      <c r="F601" s="3">
        <v>139944.23540341482</v>
      </c>
      <c r="G601" s="3">
        <v>146809.19227537097</v>
      </c>
      <c r="H601" s="3">
        <v>160515.03398634892</v>
      </c>
      <c r="I601" s="3">
        <v>175750.80834459609</v>
      </c>
    </row>
    <row r="602" spans="1:9" x14ac:dyDescent="0.3">
      <c r="A602" s="6" t="str">
        <f t="shared" si="9"/>
        <v>66_2022</v>
      </c>
      <c r="B602">
        <v>66</v>
      </c>
      <c r="C602">
        <v>2022</v>
      </c>
      <c r="D602" s="3">
        <v>142469.86782201024</v>
      </c>
      <c r="E602" s="3">
        <v>136761.25125890039</v>
      </c>
      <c r="F602" s="3">
        <v>136328.84214950632</v>
      </c>
      <c r="G602" s="3">
        <v>144179.06724800161</v>
      </c>
      <c r="H602" s="3">
        <v>159724.80459528056</v>
      </c>
      <c r="I602" s="3">
        <v>174746.76462803912</v>
      </c>
    </row>
    <row r="603" spans="1:9" x14ac:dyDescent="0.3">
      <c r="A603" s="6" t="str">
        <f t="shared" si="9"/>
        <v>66_2023</v>
      </c>
      <c r="B603">
        <v>66</v>
      </c>
      <c r="C603">
        <v>2023</v>
      </c>
      <c r="D603" s="3">
        <v>139034.82357984316</v>
      </c>
      <c r="E603" s="3">
        <v>133204.37887985725</v>
      </c>
      <c r="F603" s="3">
        <v>132709.80434733164</v>
      </c>
      <c r="G603" s="3">
        <v>141596.06159750762</v>
      </c>
      <c r="H603" s="3">
        <v>159063.13595553412</v>
      </c>
      <c r="I603" s="3">
        <v>175233.06079180274</v>
      </c>
    </row>
    <row r="604" spans="1:9" x14ac:dyDescent="0.3">
      <c r="A604" s="6" t="str">
        <f t="shared" si="9"/>
        <v>66_2024</v>
      </c>
      <c r="B604">
        <v>66</v>
      </c>
      <c r="C604">
        <v>2024</v>
      </c>
      <c r="D604" s="3">
        <v>135599.77933767601</v>
      </c>
      <c r="E604" s="3">
        <v>129647.50650081411</v>
      </c>
      <c r="F604" s="3">
        <v>129087.12199688889</v>
      </c>
      <c r="G604" s="3">
        <v>139059.33116794436</v>
      </c>
      <c r="H604" s="3">
        <v>158528.4596295853</v>
      </c>
      <c r="I604" s="3">
        <v>170819.27354337598</v>
      </c>
    </row>
    <row r="605" spans="1:9" x14ac:dyDescent="0.3">
      <c r="A605" s="6" t="str">
        <f t="shared" si="9"/>
        <v>67_2016</v>
      </c>
      <c r="B605">
        <v>67</v>
      </c>
      <c r="C605">
        <v>2016</v>
      </c>
      <c r="D605" s="3">
        <v>176241.99926246176</v>
      </c>
      <c r="E605" s="3">
        <v>169804.15716501325</v>
      </c>
      <c r="F605" s="3">
        <v>169653.53586830013</v>
      </c>
      <c r="G605" s="3">
        <v>172739.64285770932</v>
      </c>
      <c r="H605" s="3">
        <v>178877.62729101663</v>
      </c>
      <c r="I605" s="3">
        <v>182797.67949091745</v>
      </c>
    </row>
    <row r="606" spans="1:9" x14ac:dyDescent="0.3">
      <c r="A606" s="6" t="str">
        <f t="shared" si="9"/>
        <v>67_2017</v>
      </c>
      <c r="B606">
        <v>67</v>
      </c>
      <c r="C606">
        <v>2017</v>
      </c>
      <c r="D606" s="3">
        <v>172417.45981454311</v>
      </c>
      <c r="E606" s="3">
        <v>165869.99593872949</v>
      </c>
      <c r="F606" s="3">
        <v>165674.79841417447</v>
      </c>
      <c r="G606" s="3">
        <v>169571.66574734403</v>
      </c>
      <c r="H606" s="3">
        <v>177204.22159860318</v>
      </c>
      <c r="I606" s="3">
        <v>183543.08692111154</v>
      </c>
    </row>
    <row r="607" spans="1:9" x14ac:dyDescent="0.3">
      <c r="A607" s="6" t="str">
        <f t="shared" si="9"/>
        <v>67_2018</v>
      </c>
      <c r="B607">
        <v>67</v>
      </c>
      <c r="C607">
        <v>2018</v>
      </c>
      <c r="D607" s="3">
        <v>168592.92036662446</v>
      </c>
      <c r="E607" s="3">
        <v>161935.8347124448</v>
      </c>
      <c r="F607" s="3">
        <v>161692.0323125599</v>
      </c>
      <c r="G607" s="3">
        <v>166461.78809119645</v>
      </c>
      <c r="H607" s="3">
        <v>175682.43452863838</v>
      </c>
      <c r="I607" s="3">
        <v>185675.79370837001</v>
      </c>
    </row>
    <row r="608" spans="1:9" x14ac:dyDescent="0.3">
      <c r="A608" s="6" t="str">
        <f t="shared" si="9"/>
        <v>67_2019</v>
      </c>
      <c r="B608">
        <v>67</v>
      </c>
      <c r="C608">
        <v>2019</v>
      </c>
      <c r="D608" s="3">
        <v>164768.38091870581</v>
      </c>
      <c r="E608" s="3">
        <v>158001.67348616105</v>
      </c>
      <c r="F608" s="3">
        <v>157705.23756345455</v>
      </c>
      <c r="G608" s="3">
        <v>163408.94436812715</v>
      </c>
      <c r="H608" s="3">
        <v>174308.61683659951</v>
      </c>
      <c r="I608" s="3">
        <v>190158.80408374054</v>
      </c>
    </row>
    <row r="609" spans="1:9" x14ac:dyDescent="0.3">
      <c r="A609" s="6" t="str">
        <f t="shared" si="9"/>
        <v>67_2020</v>
      </c>
      <c r="B609">
        <v>67</v>
      </c>
      <c r="C609">
        <v>2020</v>
      </c>
      <c r="D609" s="3">
        <v>160943.84147078716</v>
      </c>
      <c r="E609" s="3">
        <v>154067.51225987729</v>
      </c>
      <c r="F609" s="3">
        <v>153714.41416685935</v>
      </c>
      <c r="G609" s="3">
        <v>160412.08859823531</v>
      </c>
      <c r="H609" s="3">
        <v>173079.49164628761</v>
      </c>
      <c r="I609" s="3">
        <v>189976.68120864456</v>
      </c>
    </row>
    <row r="610" spans="1:9" x14ac:dyDescent="0.3">
      <c r="A610" s="6" t="str">
        <f t="shared" si="9"/>
        <v>67_2021</v>
      </c>
      <c r="B610">
        <v>67</v>
      </c>
      <c r="C610">
        <v>2021</v>
      </c>
      <c r="D610" s="3">
        <v>157119.30202286848</v>
      </c>
      <c r="E610" s="3">
        <v>150133.3510335926</v>
      </c>
      <c r="F610" s="3">
        <v>149719.56212277338</v>
      </c>
      <c r="G610" s="3">
        <v>157470.19398447894</v>
      </c>
      <c r="H610" s="3">
        <v>171992.14142264347</v>
      </c>
      <c r="I610" s="3">
        <v>189463.06435376828</v>
      </c>
    </row>
    <row r="611" spans="1:9" x14ac:dyDescent="0.3">
      <c r="A611" s="6" t="str">
        <f t="shared" si="9"/>
        <v>67_2022</v>
      </c>
      <c r="B611">
        <v>67</v>
      </c>
      <c r="C611">
        <v>2022</v>
      </c>
      <c r="D611" s="3">
        <v>153294.76257494983</v>
      </c>
      <c r="E611" s="3">
        <v>146199.18980730884</v>
      </c>
      <c r="F611" s="3">
        <v>145720.68143119756</v>
      </c>
      <c r="G611" s="3">
        <v>154582.25256087334</v>
      </c>
      <c r="H611" s="3">
        <v>171043.99642890293</v>
      </c>
      <c r="I611" s="3">
        <v>186623.14230029922</v>
      </c>
    </row>
    <row r="612" spans="1:9" x14ac:dyDescent="0.3">
      <c r="A612" s="6" t="str">
        <f t="shared" si="9"/>
        <v>67_2023</v>
      </c>
      <c r="B612">
        <v>67</v>
      </c>
      <c r="C612">
        <v>2023</v>
      </c>
      <c r="D612" s="3">
        <v>149470.22312703117</v>
      </c>
      <c r="E612" s="3">
        <v>142265.02858102508</v>
      </c>
      <c r="F612" s="3">
        <v>141717.77209213283</v>
      </c>
      <c r="G612" s="3">
        <v>151747.2748471302</v>
      </c>
      <c r="H612" s="3">
        <v>170232.82460334877</v>
      </c>
      <c r="I612" s="3">
        <v>185556.98621740181</v>
      </c>
    </row>
    <row r="613" spans="1:9" x14ac:dyDescent="0.3">
      <c r="A613" s="6" t="str">
        <f t="shared" si="9"/>
        <v>67_2024</v>
      </c>
      <c r="B613">
        <v>67</v>
      </c>
      <c r="C613">
        <v>2024</v>
      </c>
      <c r="D613" s="3">
        <v>145645.68367911252</v>
      </c>
      <c r="E613" s="3">
        <v>138330.86735474039</v>
      </c>
      <c r="F613" s="3">
        <v>137710.83410557732</v>
      </c>
      <c r="G613" s="3">
        <v>148964.28950964162</v>
      </c>
      <c r="H613" s="3">
        <v>169556.72279955845</v>
      </c>
      <c r="I613" s="3">
        <v>186073.36573807045</v>
      </c>
    </row>
    <row r="614" spans="1:9" x14ac:dyDescent="0.3">
      <c r="A614" s="6" t="str">
        <f t="shared" si="9"/>
        <v>68_2016</v>
      </c>
      <c r="B614">
        <v>68</v>
      </c>
      <c r="C614">
        <v>2016</v>
      </c>
      <c r="D614" s="3">
        <v>220453.55578386533</v>
      </c>
      <c r="E614" s="3">
        <v>209724.40943590604</v>
      </c>
      <c r="F614" s="3">
        <v>182954.60698476806</v>
      </c>
      <c r="G614" s="3">
        <v>186734.25552334654</v>
      </c>
      <c r="H614" s="3">
        <v>201893.58084529816</v>
      </c>
      <c r="I614" s="3">
        <v>191400.98939776653</v>
      </c>
    </row>
    <row r="615" spans="1:9" x14ac:dyDescent="0.3">
      <c r="A615" s="6" t="str">
        <f t="shared" si="9"/>
        <v>68_2017</v>
      </c>
      <c r="B615">
        <v>68</v>
      </c>
      <c r="C615">
        <v>2017</v>
      </c>
      <c r="D615" s="3">
        <v>225179.86449914629</v>
      </c>
      <c r="E615" s="3">
        <v>203986.02955584668</v>
      </c>
      <c r="F615" s="3">
        <v>178323.91846584156</v>
      </c>
      <c r="G615" s="3">
        <v>183096.5925445754</v>
      </c>
      <c r="H615" s="3">
        <v>202035.19621946602</v>
      </c>
      <c r="I615" s="3">
        <v>196366.00230013768</v>
      </c>
    </row>
    <row r="616" spans="1:9" x14ac:dyDescent="0.3">
      <c r="A616" s="6" t="str">
        <f t="shared" si="9"/>
        <v>68_2018</v>
      </c>
      <c r="B616">
        <v>68</v>
      </c>
      <c r="C616">
        <v>2018</v>
      </c>
      <c r="D616" s="3">
        <v>229906.17321442725</v>
      </c>
      <c r="E616" s="3">
        <v>198476.61663326062</v>
      </c>
      <c r="F616" s="3">
        <v>173688.54830108956</v>
      </c>
      <c r="G616" s="3">
        <v>179529.7927928553</v>
      </c>
      <c r="H616" s="3">
        <v>202526.82518649678</v>
      </c>
      <c r="I616" s="3">
        <v>197166.73826987049</v>
      </c>
    </row>
    <row r="617" spans="1:9" x14ac:dyDescent="0.3">
      <c r="A617" s="6" t="str">
        <f t="shared" si="9"/>
        <v>68_2019</v>
      </c>
      <c r="B617">
        <v>68</v>
      </c>
      <c r="C617">
        <v>2019</v>
      </c>
      <c r="D617" s="3">
        <v>234632.48192970821</v>
      </c>
      <c r="E617" s="3">
        <v>193165.44281350041</v>
      </c>
      <c r="F617" s="3">
        <v>169048.49649051577</v>
      </c>
      <c r="G617" s="3">
        <v>176032.47582228278</v>
      </c>
      <c r="H617" s="3">
        <v>203371.02329084894</v>
      </c>
      <c r="I617" s="3">
        <v>199457.74714404563</v>
      </c>
    </row>
    <row r="618" spans="1:9" x14ac:dyDescent="0.3">
      <c r="A618" s="6" t="str">
        <f t="shared" si="9"/>
        <v>68_2020</v>
      </c>
      <c r="B618">
        <v>68</v>
      </c>
      <c r="C618">
        <v>2020</v>
      </c>
      <c r="D618" s="3">
        <v>239358.79064498917</v>
      </c>
      <c r="E618" s="3">
        <v>188025.90398563014</v>
      </c>
      <c r="F618" s="3">
        <v>164403.7630341202</v>
      </c>
      <c r="G618" s="3">
        <v>172603.28807863465</v>
      </c>
      <c r="H618" s="3">
        <v>204572.18840918195</v>
      </c>
      <c r="I618" s="3">
        <v>204273.51301226215</v>
      </c>
    </row>
    <row r="619" spans="1:9" x14ac:dyDescent="0.3">
      <c r="A619" s="6" t="str">
        <f t="shared" si="9"/>
        <v>68_2021</v>
      </c>
      <c r="B619">
        <v>68</v>
      </c>
      <c r="C619">
        <v>2021</v>
      </c>
      <c r="D619" s="3">
        <v>244085.09936027013</v>
      </c>
      <c r="E619" s="3">
        <v>183034.96636721672</v>
      </c>
      <c r="F619" s="3">
        <v>159754.34793190286</v>
      </c>
      <c r="G619" s="3">
        <v>169240.90237549666</v>
      </c>
      <c r="H619" s="3">
        <v>206136.59895811218</v>
      </c>
      <c r="I619" s="3">
        <v>204077.87190232251</v>
      </c>
    </row>
    <row r="620" spans="1:9" x14ac:dyDescent="0.3">
      <c r="A620" s="6" t="str">
        <f t="shared" si="9"/>
        <v>68_2022</v>
      </c>
      <c r="B620">
        <v>68</v>
      </c>
      <c r="C620">
        <v>2022</v>
      </c>
      <c r="D620" s="3">
        <v>248811.40807555109</v>
      </c>
      <c r="E620" s="3">
        <v>178172.68735861525</v>
      </c>
      <c r="F620" s="3">
        <v>155100.25118386187</v>
      </c>
      <c r="G620" s="3">
        <v>165944.01738061701</v>
      </c>
      <c r="H620" s="3">
        <v>208072.46861816451</v>
      </c>
      <c r="I620" s="3">
        <v>203526.13137264564</v>
      </c>
    </row>
    <row r="621" spans="1:9" x14ac:dyDescent="0.3">
      <c r="A621" s="6" t="str">
        <f t="shared" si="9"/>
        <v>68_2023</v>
      </c>
      <c r="B621">
        <v>68</v>
      </c>
      <c r="C621">
        <v>2023</v>
      </c>
      <c r="D621" s="3">
        <v>253537.71679083206</v>
      </c>
      <c r="E621" s="3">
        <v>173421.80069964094</v>
      </c>
      <c r="F621" s="3">
        <v>150441.4727899991</v>
      </c>
      <c r="G621" s="3">
        <v>162711.35711224671</v>
      </c>
      <c r="H621" s="3">
        <v>210390.01824758621</v>
      </c>
      <c r="I621" s="3">
        <v>200475.41354057685</v>
      </c>
    </row>
    <row r="622" spans="1:9" x14ac:dyDescent="0.3">
      <c r="A622" s="6" t="str">
        <f t="shared" si="9"/>
        <v>68_2024</v>
      </c>
      <c r="B622">
        <v>68</v>
      </c>
      <c r="C622">
        <v>2024</v>
      </c>
      <c r="D622" s="3">
        <v>258264.02550611302</v>
      </c>
      <c r="E622" s="3">
        <v>168767.35729909674</v>
      </c>
      <c r="F622" s="3">
        <v>145778.01275031269</v>
      </c>
      <c r="G622" s="3">
        <v>159541.67044530934</v>
      </c>
      <c r="H622" s="3">
        <v>213101.56586359051</v>
      </c>
      <c r="I622" s="3">
        <v>199330.12105978836</v>
      </c>
    </row>
    <row r="623" spans="1:9" x14ac:dyDescent="0.3">
      <c r="A623" s="6" t="str">
        <f t="shared" si="9"/>
        <v>69_2016</v>
      </c>
      <c r="B623">
        <v>69</v>
      </c>
      <c r="C623">
        <v>2016</v>
      </c>
      <c r="D623" s="3">
        <v>213190.02497651346</v>
      </c>
      <c r="E623" s="3">
        <v>209255.90081890122</v>
      </c>
      <c r="F623" s="3">
        <v>194548.13000159338</v>
      </c>
      <c r="G623" s="3">
        <v>199308.97396193334</v>
      </c>
      <c r="H623" s="3">
        <v>209787.08163947822</v>
      </c>
      <c r="I623" s="3">
        <v>232919.39845352698</v>
      </c>
    </row>
    <row r="624" spans="1:9" x14ac:dyDescent="0.3">
      <c r="A624" s="6" t="str">
        <f t="shared" si="9"/>
        <v>69_2017</v>
      </c>
      <c r="B624">
        <v>69</v>
      </c>
      <c r="C624">
        <v>2017</v>
      </c>
      <c r="D624" s="3">
        <v>208271.39407528233</v>
      </c>
      <c r="E624" s="3">
        <v>201439.05317633547</v>
      </c>
      <c r="F624" s="3">
        <v>189119.61262467876</v>
      </c>
      <c r="G624" s="3">
        <v>195123.7293352925</v>
      </c>
      <c r="H624" s="3">
        <v>208130.46912539186</v>
      </c>
      <c r="I624" s="3">
        <v>204954.03693157039</v>
      </c>
    </row>
    <row r="625" spans="1:9" x14ac:dyDescent="0.3">
      <c r="A625" s="6" t="str">
        <f t="shared" si="9"/>
        <v>69_2018</v>
      </c>
      <c r="B625">
        <v>69</v>
      </c>
      <c r="C625">
        <v>2018</v>
      </c>
      <c r="D625" s="3">
        <v>203352.76317405119</v>
      </c>
      <c r="E625" s="3">
        <v>194367.93547154797</v>
      </c>
      <c r="F625" s="3">
        <v>183685.61679518782</v>
      </c>
      <c r="G625" s="3">
        <v>191026.36972575029</v>
      </c>
      <c r="H625" s="3">
        <v>206719.58867043993</v>
      </c>
      <c r="I625" s="3">
        <v>210270.6209312673</v>
      </c>
    </row>
    <row r="626" spans="1:9" x14ac:dyDescent="0.3">
      <c r="A626" s="6" t="str">
        <f t="shared" si="9"/>
        <v>69_2019</v>
      </c>
      <c r="B626">
        <v>69</v>
      </c>
      <c r="C626">
        <v>2019</v>
      </c>
      <c r="D626" s="3">
        <v>198434.13227282005</v>
      </c>
      <c r="E626" s="3">
        <v>187833.65448725849</v>
      </c>
      <c r="F626" s="3">
        <v>178246.14251311496</v>
      </c>
      <c r="G626" s="3">
        <v>187015.04965546401</v>
      </c>
      <c r="H626" s="3">
        <v>205549.60597624484</v>
      </c>
      <c r="I626" s="3">
        <v>211128.0567785397</v>
      </c>
    </row>
    <row r="627" spans="1:9" x14ac:dyDescent="0.3">
      <c r="A627" s="6" t="str">
        <f t="shared" si="9"/>
        <v>69_2020</v>
      </c>
      <c r="B627">
        <v>69</v>
      </c>
      <c r="C627">
        <v>2020</v>
      </c>
      <c r="D627" s="3">
        <v>193515.50137158894</v>
      </c>
      <c r="E627" s="3">
        <v>181685.83199132344</v>
      </c>
      <c r="F627" s="3">
        <v>172801.18977846578</v>
      </c>
      <c r="G627" s="3">
        <v>183087.9623993666</v>
      </c>
      <c r="H627" s="3">
        <v>204616.52862396726</v>
      </c>
      <c r="I627" s="3">
        <v>213581.29131450344</v>
      </c>
    </row>
    <row r="628" spans="1:9" x14ac:dyDescent="0.3">
      <c r="A628" s="6" t="str">
        <f t="shared" si="9"/>
        <v>69_2021</v>
      </c>
      <c r="B628">
        <v>69</v>
      </c>
      <c r="C628">
        <v>2021</v>
      </c>
      <c r="D628" s="3">
        <v>188596.8704703578</v>
      </c>
      <c r="E628" s="3">
        <v>175816.21357033521</v>
      </c>
      <c r="F628" s="3">
        <v>167350.75859123655</v>
      </c>
      <c r="G628" s="3">
        <v>179243.33917140838</v>
      </c>
      <c r="H628" s="3">
        <v>203917.18336121357</v>
      </c>
      <c r="I628" s="3">
        <v>218738.06014163353</v>
      </c>
    </row>
    <row r="629" spans="1:9" x14ac:dyDescent="0.3">
      <c r="A629" s="6" t="str">
        <f t="shared" si="9"/>
        <v>69_2022</v>
      </c>
      <c r="B629">
        <v>69</v>
      </c>
      <c r="C629">
        <v>2022</v>
      </c>
      <c r="D629" s="3">
        <v>183678.23956912666</v>
      </c>
      <c r="E629" s="3">
        <v>170146.86894238787</v>
      </c>
      <c r="F629" s="3">
        <v>161894.84895142913</v>
      </c>
      <c r="G629" s="3">
        <v>175479.44832787904</v>
      </c>
      <c r="H629" s="3">
        <v>203449.19810833325</v>
      </c>
      <c r="I629" s="3">
        <v>218528.56574247664</v>
      </c>
    </row>
    <row r="630" spans="1:9" x14ac:dyDescent="0.3">
      <c r="A630" s="6" t="str">
        <f t="shared" si="9"/>
        <v>69_2023</v>
      </c>
      <c r="B630">
        <v>69</v>
      </c>
      <c r="C630">
        <v>2023</v>
      </c>
      <c r="D630" s="3">
        <v>178759.60866789552</v>
      </c>
      <c r="E630" s="3">
        <v>164621.69758791398</v>
      </c>
      <c r="F630" s="3">
        <v>156433.46085904539</v>
      </c>
      <c r="G630" s="3">
        <v>171794.59458747163</v>
      </c>
      <c r="H630" s="3">
        <v>203210.98854448961</v>
      </c>
      <c r="I630" s="3">
        <v>217937.75662883607</v>
      </c>
    </row>
    <row r="631" spans="1:9" x14ac:dyDescent="0.3">
      <c r="A631" s="6" t="str">
        <f t="shared" si="9"/>
        <v>69_2024</v>
      </c>
      <c r="B631">
        <v>69</v>
      </c>
      <c r="C631">
        <v>2024</v>
      </c>
      <c r="D631" s="3">
        <v>173840.97776666441</v>
      </c>
      <c r="E631" s="3">
        <v>159200.31381577608</v>
      </c>
      <c r="F631" s="3">
        <v>150966.59431407973</v>
      </c>
      <c r="G631" s="3">
        <v>168187.11826771131</v>
      </c>
      <c r="H631" s="3">
        <v>203201.74916483255</v>
      </c>
      <c r="I631" s="3">
        <v>214671.01836803104</v>
      </c>
    </row>
    <row r="632" spans="1:9" x14ac:dyDescent="0.3">
      <c r="A632" s="6" t="str">
        <f t="shared" si="9"/>
        <v>70_2016</v>
      </c>
      <c r="B632">
        <v>70</v>
      </c>
      <c r="C632">
        <v>2016</v>
      </c>
      <c r="D632" s="3">
        <v>224071.98863843823</v>
      </c>
      <c r="E632" s="3">
        <v>220410.97785967443</v>
      </c>
      <c r="F632" s="3">
        <v>211601.62696312182</v>
      </c>
      <c r="G632" s="3">
        <v>216880.61954321043</v>
      </c>
      <c r="H632" s="3">
        <v>228250.36583481345</v>
      </c>
      <c r="I632" s="3">
        <v>234400.23952941329</v>
      </c>
    </row>
    <row r="633" spans="1:9" x14ac:dyDescent="0.3">
      <c r="A633" s="6" t="str">
        <f t="shared" si="9"/>
        <v>70_2017</v>
      </c>
      <c r="B633">
        <v>70</v>
      </c>
      <c r="C633">
        <v>2017</v>
      </c>
      <c r="D633" s="3">
        <v>218341.52497320678</v>
      </c>
      <c r="E633" s="3">
        <v>212291.25133752855</v>
      </c>
      <c r="F633" s="3">
        <v>205629.99584495462</v>
      </c>
      <c r="G633" s="3">
        <v>212286.89112380752</v>
      </c>
      <c r="H633" s="3">
        <v>226396.11310318773</v>
      </c>
      <c r="I633" s="3">
        <v>249474.99822767751</v>
      </c>
    </row>
    <row r="634" spans="1:9" x14ac:dyDescent="0.3">
      <c r="A634" s="6" t="str">
        <f t="shared" si="9"/>
        <v>70_2018</v>
      </c>
      <c r="B634">
        <v>70</v>
      </c>
      <c r="C634">
        <v>2018</v>
      </c>
      <c r="D634" s="3">
        <v>212611.06130797532</v>
      </c>
      <c r="E634" s="3">
        <v>204987.85130096783</v>
      </c>
      <c r="F634" s="3">
        <v>199652.33935024589</v>
      </c>
      <c r="G634" s="3">
        <v>207790.46204279494</v>
      </c>
      <c r="H634" s="3">
        <v>224809.05918594907</v>
      </c>
      <c r="I634" s="3">
        <v>219521.89615696928</v>
      </c>
    </row>
    <row r="635" spans="1:9" x14ac:dyDescent="0.3">
      <c r="A635" s="6" t="str">
        <f t="shared" si="9"/>
        <v>70_2019</v>
      </c>
      <c r="B635">
        <v>70</v>
      </c>
      <c r="C635">
        <v>2019</v>
      </c>
      <c r="D635" s="3">
        <v>206880.59764274387</v>
      </c>
      <c r="E635" s="3">
        <v>198208.44577590778</v>
      </c>
      <c r="F635" s="3">
        <v>193668.65747899376</v>
      </c>
      <c r="G635" s="3">
        <v>203389.27141185122</v>
      </c>
      <c r="H635" s="3">
        <v>223483.77956322994</v>
      </c>
      <c r="I635" s="3">
        <v>225216.37584697382</v>
      </c>
    </row>
    <row r="636" spans="1:9" x14ac:dyDescent="0.3">
      <c r="A636" s="6" t="str">
        <f t="shared" si="9"/>
        <v>70_2020</v>
      </c>
      <c r="B636">
        <v>70</v>
      </c>
      <c r="C636">
        <v>2020</v>
      </c>
      <c r="D636" s="3">
        <v>201150.13397751242</v>
      </c>
      <c r="E636" s="3">
        <v>191765.38882330665</v>
      </c>
      <c r="F636" s="3">
        <v>187678.95023120008</v>
      </c>
      <c r="G636" s="3">
        <v>199081.30199414067</v>
      </c>
      <c r="H636" s="3">
        <v>222415.76373189912</v>
      </c>
      <c r="I636" s="3">
        <v>226134.7570891497</v>
      </c>
    </row>
    <row r="637" spans="1:9" x14ac:dyDescent="0.3">
      <c r="A637" s="6" t="str">
        <f t="shared" si="9"/>
        <v>70_2021</v>
      </c>
      <c r="B637">
        <v>70</v>
      </c>
      <c r="C637">
        <v>2021</v>
      </c>
      <c r="D637" s="3">
        <v>195419.670312281</v>
      </c>
      <c r="E637" s="3">
        <v>185538.23176986378</v>
      </c>
      <c r="F637" s="3">
        <v>181683.21760686487</v>
      </c>
      <c r="G637" s="3">
        <v>194864.57927973507</v>
      </c>
      <c r="H637" s="3">
        <v>221601.38961132354</v>
      </c>
      <c r="I637" s="3">
        <v>228762.36425959229</v>
      </c>
    </row>
    <row r="638" spans="1:9" x14ac:dyDescent="0.3">
      <c r="A638" s="6" t="str">
        <f t="shared" si="9"/>
        <v>70_2022</v>
      </c>
      <c r="B638">
        <v>70</v>
      </c>
      <c r="C638">
        <v>2022</v>
      </c>
      <c r="D638" s="3">
        <v>189689.20664704955</v>
      </c>
      <c r="E638" s="3">
        <v>179449.65941775468</v>
      </c>
      <c r="F638" s="3">
        <v>175681.45960598812</v>
      </c>
      <c r="G638" s="3">
        <v>190737.17058061913</v>
      </c>
      <c r="H638" s="3">
        <v>221037.90306316328</v>
      </c>
      <c r="I638" s="3">
        <v>234285.66932799981</v>
      </c>
    </row>
    <row r="639" spans="1:9" x14ac:dyDescent="0.3">
      <c r="A639" s="6" t="str">
        <f t="shared" si="9"/>
        <v>70_2023</v>
      </c>
      <c r="B639">
        <v>70</v>
      </c>
      <c r="C639">
        <v>2023</v>
      </c>
      <c r="D639" s="3">
        <v>183958.7429818181</v>
      </c>
      <c r="E639" s="3">
        <v>173450.04365857385</v>
      </c>
      <c r="F639" s="3">
        <v>169673.67622856796</v>
      </c>
      <c r="G639" s="3">
        <v>186697.18414486424</v>
      </c>
      <c r="H639" s="3">
        <v>220723.40236149411</v>
      </c>
      <c r="I639" s="3">
        <v>234061.28434673435</v>
      </c>
    </row>
    <row r="640" spans="1:9" x14ac:dyDescent="0.3">
      <c r="A640" s="6" t="str">
        <f t="shared" si="9"/>
        <v>70_2024</v>
      </c>
      <c r="B640">
        <v>70</v>
      </c>
      <c r="C640">
        <v>2024</v>
      </c>
      <c r="D640" s="3">
        <v>178228.27931658668</v>
      </c>
      <c r="E640" s="3">
        <v>167507.52854145298</v>
      </c>
      <c r="F640" s="3">
        <v>163659.86747460626</v>
      </c>
      <c r="G640" s="3">
        <v>182742.76828956517</v>
      </c>
      <c r="H640" s="3">
        <v>220656.82749223945</v>
      </c>
      <c r="I640" s="3">
        <v>233428.48131033211</v>
      </c>
    </row>
    <row r="641" spans="1:9" x14ac:dyDescent="0.3">
      <c r="A641" s="6" t="str">
        <f t="shared" si="9"/>
        <v>71_2016</v>
      </c>
      <c r="B641">
        <v>71</v>
      </c>
      <c r="C641">
        <v>2016</v>
      </c>
      <c r="D641" s="3">
        <v>245207.34521635971</v>
      </c>
      <c r="E641" s="3">
        <v>243875.27710853648</v>
      </c>
      <c r="F641" s="3">
        <v>228449.02290244401</v>
      </c>
      <c r="G641" s="3">
        <v>234542.272893068</v>
      </c>
      <c r="H641" s="3">
        <v>252057.20254934463</v>
      </c>
      <c r="I641" s="3">
        <v>247127.05657434626</v>
      </c>
    </row>
    <row r="642" spans="1:9" x14ac:dyDescent="0.3">
      <c r="A642" s="6" t="str">
        <f t="shared" si="9"/>
        <v>71_2017</v>
      </c>
      <c r="B642">
        <v>71</v>
      </c>
      <c r="C642">
        <v>2017</v>
      </c>
      <c r="D642" s="3">
        <v>238895.35226735732</v>
      </c>
      <c r="E642" s="3">
        <v>236403.91930864551</v>
      </c>
      <c r="F642" s="3">
        <v>221736.82768184692</v>
      </c>
      <c r="G642" s="3">
        <v>229419.62055140405</v>
      </c>
      <c r="H642" s="3">
        <v>251199.87438363009</v>
      </c>
      <c r="I642" s="3">
        <v>250453.86790056792</v>
      </c>
    </row>
    <row r="643" spans="1:9" x14ac:dyDescent="0.3">
      <c r="A643" s="6" t="str">
        <f t="shared" ref="A643:A706" si="10">+B643&amp;"_"&amp;C643</f>
        <v>71_2018</v>
      </c>
      <c r="B643">
        <v>71</v>
      </c>
      <c r="C643">
        <v>2018</v>
      </c>
      <c r="D643" s="3">
        <v>232583.35931835489</v>
      </c>
      <c r="E643" s="3">
        <v>229081.32278969258</v>
      </c>
      <c r="F643" s="3">
        <v>215017.86447593756</v>
      </c>
      <c r="G643" s="3">
        <v>224408.85237752731</v>
      </c>
      <c r="H643" s="3">
        <v>250741.42849559631</v>
      </c>
      <c r="I643" s="3">
        <v>266561.06826532813</v>
      </c>
    </row>
    <row r="644" spans="1:9" x14ac:dyDescent="0.3">
      <c r="A644" s="6" t="str">
        <f t="shared" si="10"/>
        <v>71_2019</v>
      </c>
      <c r="B644">
        <v>71</v>
      </c>
      <c r="C644">
        <v>2019</v>
      </c>
      <c r="D644" s="3">
        <v>226271.36636935247</v>
      </c>
      <c r="E644" s="3">
        <v>221886.86466892858</v>
      </c>
      <c r="F644" s="3">
        <v>208292.13328471407</v>
      </c>
      <c r="G644" s="3">
        <v>219507.52470238379</v>
      </c>
      <c r="H644" s="3">
        <v>250679.68801046896</v>
      </c>
      <c r="I644" s="3">
        <v>234556.53497521582</v>
      </c>
    </row>
    <row r="645" spans="1:9" x14ac:dyDescent="0.3">
      <c r="A645" s="6" t="str">
        <f t="shared" si="10"/>
        <v>71_2020</v>
      </c>
      <c r="B645">
        <v>71</v>
      </c>
      <c r="C645">
        <v>2020</v>
      </c>
      <c r="D645" s="3">
        <v>219959.37342035008</v>
      </c>
      <c r="E645" s="3">
        <v>214802.78102859098</v>
      </c>
      <c r="F645" s="3">
        <v>201559.63410817832</v>
      </c>
      <c r="G645" s="3">
        <v>214713.24722924706</v>
      </c>
      <c r="H645" s="3">
        <v>251014.35996344779</v>
      </c>
      <c r="I645" s="3">
        <v>240641.01879189673</v>
      </c>
    </row>
    <row r="646" spans="1:9" x14ac:dyDescent="0.3">
      <c r="A646" s="6" t="str">
        <f t="shared" si="10"/>
        <v>71_2021</v>
      </c>
      <c r="B646">
        <v>71</v>
      </c>
      <c r="C646">
        <v>2021</v>
      </c>
      <c r="D646" s="3">
        <v>213647.38047134766</v>
      </c>
      <c r="E646" s="3">
        <v>207813.77057553869</v>
      </c>
      <c r="F646" s="3">
        <v>194820.36694632843</v>
      </c>
      <c r="G646" s="3">
        <v>210023.68186801136</v>
      </c>
      <c r="H646" s="3">
        <v>251747.03298226043</v>
      </c>
      <c r="I646" s="3">
        <v>241622.29822562117</v>
      </c>
    </row>
    <row r="647" spans="1:9" x14ac:dyDescent="0.3">
      <c r="A647" s="6" t="str">
        <f t="shared" si="10"/>
        <v>71_2022</v>
      </c>
      <c r="B647">
        <v>71</v>
      </c>
      <c r="C647">
        <v>2022</v>
      </c>
      <c r="D647" s="3">
        <v>207335.38752234523</v>
      </c>
      <c r="E647" s="3">
        <v>200906.65324583443</v>
      </c>
      <c r="F647" s="3">
        <v>188074.33179916628</v>
      </c>
      <c r="G647" s="3">
        <v>205436.54159493759</v>
      </c>
      <c r="H647" s="3">
        <v>252881.18986189427</v>
      </c>
      <c r="I647" s="3">
        <v>244429.8652335807</v>
      </c>
    </row>
    <row r="648" spans="1:9" x14ac:dyDescent="0.3">
      <c r="A648" s="6" t="str">
        <f t="shared" si="10"/>
        <v>71_2023</v>
      </c>
      <c r="B648">
        <v>71</v>
      </c>
      <c r="C648">
        <v>2023</v>
      </c>
      <c r="D648" s="3">
        <v>201023.39457334284</v>
      </c>
      <c r="E648" s="3">
        <v>194070.07613723379</v>
      </c>
      <c r="F648" s="3">
        <v>181321.52866668999</v>
      </c>
      <c r="G648" s="3">
        <v>200949.58933731858</v>
      </c>
      <c r="H648" s="3">
        <v>254422.23517196154</v>
      </c>
      <c r="I648" s="3">
        <v>250331.45100309487</v>
      </c>
    </row>
    <row r="649" spans="1:9" x14ac:dyDescent="0.3">
      <c r="A649" s="6" t="str">
        <f t="shared" si="10"/>
        <v>71_2024</v>
      </c>
      <c r="B649">
        <v>71</v>
      </c>
      <c r="C649">
        <v>2024</v>
      </c>
      <c r="D649" s="3">
        <v>194711.40162434042</v>
      </c>
      <c r="E649" s="3">
        <v>187294.26020844656</v>
      </c>
      <c r="F649" s="3">
        <v>174561.95754890144</v>
      </c>
      <c r="G649" s="3">
        <v>196560.63688248949</v>
      </c>
      <c r="H649" s="3">
        <v>256377.53820253786</v>
      </c>
      <c r="I649" s="3">
        <v>250091.69831952447</v>
      </c>
    </row>
    <row r="650" spans="1:9" x14ac:dyDescent="0.3">
      <c r="A650" s="6" t="str">
        <f t="shared" si="10"/>
        <v>72_2016</v>
      </c>
      <c r="B650">
        <v>72</v>
      </c>
      <c r="C650">
        <v>2016</v>
      </c>
      <c r="D650" s="3">
        <v>282543.57025131729</v>
      </c>
      <c r="E650" s="3">
        <v>280510.98094240308</v>
      </c>
      <c r="F650" s="3">
        <v>252932.60164402053</v>
      </c>
      <c r="G650" s="3">
        <v>259058.87057588919</v>
      </c>
      <c r="H650" s="3">
        <v>274367.08252161258</v>
      </c>
      <c r="I650" s="3">
        <v>267499.04544418294</v>
      </c>
    </row>
    <row r="651" spans="1:9" x14ac:dyDescent="0.3">
      <c r="A651" s="6" t="str">
        <f t="shared" si="10"/>
        <v>72_2017</v>
      </c>
      <c r="B651">
        <v>72</v>
      </c>
      <c r="C651">
        <v>2017</v>
      </c>
      <c r="D651" s="3">
        <v>277124.88974443893</v>
      </c>
      <c r="E651" s="3">
        <v>273284.26566681749</v>
      </c>
      <c r="F651" s="3">
        <v>245915.40313900448</v>
      </c>
      <c r="G651" s="3">
        <v>253642.52119113543</v>
      </c>
      <c r="H651" s="3">
        <v>272665.1601526264</v>
      </c>
      <c r="I651" s="3">
        <v>264658.1418274467</v>
      </c>
    </row>
    <row r="652" spans="1:9" x14ac:dyDescent="0.3">
      <c r="A652" s="6" t="str">
        <f t="shared" si="10"/>
        <v>72_2018</v>
      </c>
      <c r="B652">
        <v>72</v>
      </c>
      <c r="C652">
        <v>2018</v>
      </c>
      <c r="D652" s="3">
        <v>271706.20923756063</v>
      </c>
      <c r="E652" s="3">
        <v>266251.24331482069</v>
      </c>
      <c r="F652" s="3">
        <v>238891.12217379175</v>
      </c>
      <c r="G652" s="3">
        <v>248339.41572114502</v>
      </c>
      <c r="H652" s="3">
        <v>271316.21170125029</v>
      </c>
      <c r="I652" s="3">
        <v>268220.95569337188</v>
      </c>
    </row>
    <row r="653" spans="1:9" x14ac:dyDescent="0.3">
      <c r="A653" s="6" t="str">
        <f t="shared" si="10"/>
        <v>72_2019</v>
      </c>
      <c r="B653">
        <v>72</v>
      </c>
      <c r="C653">
        <v>2019</v>
      </c>
      <c r="D653" s="3">
        <v>266287.52873068221</v>
      </c>
      <c r="E653" s="3">
        <v>259385.29373104047</v>
      </c>
      <c r="F653" s="3">
        <v>231859.75874838792</v>
      </c>
      <c r="G653" s="3">
        <v>243147.1864855231</v>
      </c>
      <c r="H653" s="3">
        <v>270315.09013833606</v>
      </c>
      <c r="I653" s="3">
        <v>285470.7938036613</v>
      </c>
    </row>
    <row r="654" spans="1:9" x14ac:dyDescent="0.3">
      <c r="A654" s="6" t="str">
        <f t="shared" si="10"/>
        <v>72_2020</v>
      </c>
      <c r="B654">
        <v>72</v>
      </c>
      <c r="C654">
        <v>2020</v>
      </c>
      <c r="D654" s="3">
        <v>260868.84822380389</v>
      </c>
      <c r="E654" s="3">
        <v>252663.45529682288</v>
      </c>
      <c r="F654" s="3">
        <v>224821.31286278926</v>
      </c>
      <c r="G654" s="3">
        <v>238063.51530685471</v>
      </c>
      <c r="H654" s="3">
        <v>269657.9865558992</v>
      </c>
      <c r="I654" s="3">
        <v>251195.87292680625</v>
      </c>
    </row>
    <row r="655" spans="1:9" x14ac:dyDescent="0.3">
      <c r="A655" s="6" t="str">
        <f t="shared" si="10"/>
        <v>72_2021</v>
      </c>
      <c r="B655">
        <v>72</v>
      </c>
      <c r="C655">
        <v>2021</v>
      </c>
      <c r="D655" s="3">
        <v>255450.16771692556</v>
      </c>
      <c r="E655" s="3">
        <v>246065.92211982459</v>
      </c>
      <c r="F655" s="3">
        <v>217775.78451699764</v>
      </c>
      <c r="G655" s="3">
        <v>233086.13247569292</v>
      </c>
      <c r="H655" s="3">
        <v>269342.40600522334</v>
      </c>
      <c r="I655" s="3">
        <v>257711.98736293445</v>
      </c>
    </row>
    <row r="656" spans="1:9" x14ac:dyDescent="0.3">
      <c r="A656" s="6" t="str">
        <f t="shared" si="10"/>
        <v>72_2022</v>
      </c>
      <c r="B656">
        <v>72</v>
      </c>
      <c r="C656">
        <v>2022</v>
      </c>
      <c r="D656" s="3">
        <v>250031.4872100472</v>
      </c>
      <c r="E656" s="3">
        <v>239575.6103272886</v>
      </c>
      <c r="F656" s="3">
        <v>210723.17371101305</v>
      </c>
      <c r="G656" s="3">
        <v>228212.815737214</v>
      </c>
      <c r="H656" s="3">
        <v>269367.15169996762</v>
      </c>
      <c r="I656" s="3">
        <v>258762.87833028927</v>
      </c>
    </row>
    <row r="657" spans="1:9" x14ac:dyDescent="0.3">
      <c r="A657" s="6" t="str">
        <f t="shared" si="10"/>
        <v>72_2023</v>
      </c>
      <c r="B657">
        <v>72</v>
      </c>
      <c r="C657">
        <v>2023</v>
      </c>
      <c r="D657" s="3">
        <v>244612.80670316884</v>
      </c>
      <c r="E657" s="3">
        <v>233177.78396572266</v>
      </c>
      <c r="F657" s="3">
        <v>203663.4804448355</v>
      </c>
      <c r="G657" s="3">
        <v>223441.38929903271</v>
      </c>
      <c r="H657" s="3">
        <v>269732.31745047309</v>
      </c>
      <c r="I657" s="3">
        <v>261769.61291323081</v>
      </c>
    </row>
    <row r="658" spans="1:9" x14ac:dyDescent="0.3">
      <c r="A658" s="6" t="str">
        <f t="shared" si="10"/>
        <v>72_2024</v>
      </c>
      <c r="B658">
        <v>72</v>
      </c>
      <c r="C658">
        <v>2024</v>
      </c>
      <c r="D658" s="3">
        <v>239194.12619629048</v>
      </c>
      <c r="E658" s="3">
        <v>226859.73231500536</v>
      </c>
      <c r="F658" s="3">
        <v>196596.70471846126</v>
      </c>
      <c r="G658" s="3">
        <v>218769.72285978677</v>
      </c>
      <c r="H658" s="3">
        <v>270439.28825525823</v>
      </c>
      <c r="I658" s="3">
        <v>268089.85459476052</v>
      </c>
    </row>
    <row r="659" spans="1:9" x14ac:dyDescent="0.3">
      <c r="A659" s="6" t="str">
        <f t="shared" si="10"/>
        <v>73_2016</v>
      </c>
      <c r="B659">
        <v>73</v>
      </c>
      <c r="C659">
        <v>2016</v>
      </c>
      <c r="D659" s="3">
        <v>306296.64415156975</v>
      </c>
      <c r="E659" s="3">
        <v>300128.05564679811</v>
      </c>
      <c r="F659" s="3">
        <v>276505.14134172164</v>
      </c>
      <c r="G659" s="3">
        <v>282857.50664767285</v>
      </c>
      <c r="H659" s="3">
        <v>293190.34220054158</v>
      </c>
      <c r="I659" s="3">
        <v>308454.05374971137</v>
      </c>
    </row>
    <row r="660" spans="1:9" x14ac:dyDescent="0.3">
      <c r="A660" s="6" t="str">
        <f t="shared" si="10"/>
        <v>73_2017</v>
      </c>
      <c r="B660">
        <v>73</v>
      </c>
      <c r="C660">
        <v>2017</v>
      </c>
      <c r="D660" s="3">
        <v>300225.12303951953</v>
      </c>
      <c r="E660" s="3">
        <v>289452.05381314066</v>
      </c>
      <c r="F660" s="3">
        <v>269075.87315998599</v>
      </c>
      <c r="G660" s="3">
        <v>277088.16492277145</v>
      </c>
      <c r="H660" s="3">
        <v>289897.55310826411</v>
      </c>
      <c r="I660" s="3">
        <v>285511.7187467328</v>
      </c>
    </row>
    <row r="661" spans="1:9" x14ac:dyDescent="0.3">
      <c r="A661" s="6" t="str">
        <f t="shared" si="10"/>
        <v>73_2018</v>
      </c>
      <c r="B661">
        <v>73</v>
      </c>
      <c r="C661">
        <v>2018</v>
      </c>
      <c r="D661" s="3">
        <v>294153.60192746937</v>
      </c>
      <c r="E661" s="3">
        <v>279894.62053991196</v>
      </c>
      <c r="F661" s="3">
        <v>261639.10232727602</v>
      </c>
      <c r="G661" s="3">
        <v>271436.49836347968</v>
      </c>
      <c r="H661" s="3">
        <v>286868.10178096674</v>
      </c>
      <c r="I661" s="3">
        <v>282479.51624649105</v>
      </c>
    </row>
    <row r="662" spans="1:9" x14ac:dyDescent="0.3">
      <c r="A662" s="6" t="str">
        <f t="shared" si="10"/>
        <v>73_2019</v>
      </c>
      <c r="B662">
        <v>73</v>
      </c>
      <c r="C662">
        <v>2019</v>
      </c>
      <c r="D662" s="3">
        <v>288082.08081541921</v>
      </c>
      <c r="E662" s="3">
        <v>271137.12934091681</v>
      </c>
      <c r="F662" s="3">
        <v>254194.82884358801</v>
      </c>
      <c r="G662" s="3">
        <v>265900.10679222766</v>
      </c>
      <c r="H662" s="3">
        <v>284094.47669157624</v>
      </c>
      <c r="I662" s="3">
        <v>286282.24050947255</v>
      </c>
    </row>
    <row r="663" spans="1:9" x14ac:dyDescent="0.3">
      <c r="A663" s="6" t="str">
        <f t="shared" si="10"/>
        <v>73_2020</v>
      </c>
      <c r="B663">
        <v>73</v>
      </c>
      <c r="C663">
        <v>2020</v>
      </c>
      <c r="D663" s="3">
        <v>282010.55970336898</v>
      </c>
      <c r="E663" s="3">
        <v>262951.71512026771</v>
      </c>
      <c r="F663" s="3">
        <v>246743.05270892382</v>
      </c>
      <c r="G663" s="3">
        <v>260476.63898699463</v>
      </c>
      <c r="H663" s="3">
        <v>281569.84494264465</v>
      </c>
      <c r="I663" s="3">
        <v>304693.63677742396</v>
      </c>
    </row>
    <row r="664" spans="1:9" x14ac:dyDescent="0.3">
      <c r="A664" s="6" t="str">
        <f t="shared" si="10"/>
        <v>73_2021</v>
      </c>
      <c r="B664">
        <v>73</v>
      </c>
      <c r="C664">
        <v>2021</v>
      </c>
      <c r="D664" s="3">
        <v>275939.03859131876</v>
      </c>
      <c r="E664" s="3">
        <v>255175.42060928183</v>
      </c>
      <c r="F664" s="3">
        <v>239283.77392328344</v>
      </c>
      <c r="G664" s="3">
        <v>255163.79168278075</v>
      </c>
      <c r="H664" s="3">
        <v>279288.02421891043</v>
      </c>
      <c r="I664" s="3">
        <v>268110.73401151079</v>
      </c>
    </row>
    <row r="665" spans="1:9" x14ac:dyDescent="0.3">
      <c r="A665" s="6" t="str">
        <f t="shared" si="10"/>
        <v>73_2022</v>
      </c>
      <c r="B665">
        <v>73</v>
      </c>
      <c r="C665">
        <v>2022</v>
      </c>
      <c r="D665" s="3">
        <v>269867.5174792686</v>
      </c>
      <c r="E665" s="3">
        <v>247691.70724238569</v>
      </c>
      <c r="F665" s="3">
        <v>231816.99248666689</v>
      </c>
      <c r="G665" s="3">
        <v>249959.30859344493</v>
      </c>
      <c r="H665" s="3">
        <v>277243.45755946817</v>
      </c>
      <c r="I665" s="3">
        <v>275065.62623970577</v>
      </c>
    </row>
    <row r="666" spans="1:9" x14ac:dyDescent="0.3">
      <c r="A666" s="6" t="str">
        <f t="shared" si="10"/>
        <v>73_2023</v>
      </c>
      <c r="B666">
        <v>73</v>
      </c>
      <c r="C666">
        <v>2023</v>
      </c>
      <c r="D666" s="3">
        <v>263795.99636721838</v>
      </c>
      <c r="E666" s="3">
        <v>240417.23269693257</v>
      </c>
      <c r="F666" s="3">
        <v>224342.70839907229</v>
      </c>
      <c r="G666" s="3">
        <v>244860.9794534941</v>
      </c>
      <c r="H666" s="3">
        <v>275431.19080421719</v>
      </c>
      <c r="I666" s="3">
        <v>276187.28140601382</v>
      </c>
    </row>
    <row r="667" spans="1:9" x14ac:dyDescent="0.3">
      <c r="A667" s="6" t="str">
        <f t="shared" si="10"/>
        <v>73_2024</v>
      </c>
      <c r="B667">
        <v>73</v>
      </c>
      <c r="C667">
        <v>2024</v>
      </c>
      <c r="D667" s="3">
        <v>257724.47525516816</v>
      </c>
      <c r="E667" s="3">
        <v>233292.39487715939</v>
      </c>
      <c r="F667" s="3">
        <v>216860.92166050337</v>
      </c>
      <c r="G667" s="3">
        <v>239866.63907941696</v>
      </c>
      <c r="H667" s="3">
        <v>273846.85258380487</v>
      </c>
      <c r="I667" s="3">
        <v>279396.48148807546</v>
      </c>
    </row>
    <row r="668" spans="1:9" x14ac:dyDescent="0.3">
      <c r="A668" s="6" t="str">
        <f t="shared" si="10"/>
        <v>74_2016</v>
      </c>
      <c r="B668">
        <v>74</v>
      </c>
      <c r="C668">
        <v>2016</v>
      </c>
      <c r="D668" s="3">
        <v>325648.76028903946</v>
      </c>
      <c r="E668" s="3">
        <v>326654.5420804692</v>
      </c>
      <c r="F668" s="3">
        <v>299256.35982585512</v>
      </c>
      <c r="G668" s="3">
        <v>306279.47725346521</v>
      </c>
      <c r="H668" s="3">
        <v>317253.70414722856</v>
      </c>
      <c r="I668" s="3">
        <v>331067.78207755159</v>
      </c>
    </row>
    <row r="669" spans="1:9" x14ac:dyDescent="0.3">
      <c r="A669" s="6" t="str">
        <f t="shared" si="10"/>
        <v>74_2017</v>
      </c>
      <c r="B669">
        <v>74</v>
      </c>
      <c r="C669">
        <v>2017</v>
      </c>
      <c r="D669" s="3">
        <v>318282.68386957922</v>
      </c>
      <c r="E669" s="3">
        <v>312203.28542177822</v>
      </c>
      <c r="F669" s="3">
        <v>291114.98056357726</v>
      </c>
      <c r="G669" s="3">
        <v>299972.28292504075</v>
      </c>
      <c r="H669" s="3">
        <v>313571.25966485654</v>
      </c>
      <c r="I669" s="3">
        <v>328663.14708352723</v>
      </c>
    </row>
    <row r="670" spans="1:9" x14ac:dyDescent="0.3">
      <c r="A670" s="6" t="str">
        <f t="shared" si="10"/>
        <v>74_2018</v>
      </c>
      <c r="B670">
        <v>74</v>
      </c>
      <c r="C670">
        <v>2018</v>
      </c>
      <c r="D670" s="3">
        <v>310916.60745011899</v>
      </c>
      <c r="E670" s="3">
        <v>300186.28052816889</v>
      </c>
      <c r="F670" s="3">
        <v>282965.38135095499</v>
      </c>
      <c r="G670" s="3">
        <v>293794.97225925425</v>
      </c>
      <c r="H670" s="3">
        <v>310171.50660454639</v>
      </c>
      <c r="I670" s="3">
        <v>304217.69100389379</v>
      </c>
    </row>
    <row r="671" spans="1:9" x14ac:dyDescent="0.3">
      <c r="A671" s="6" t="str">
        <f t="shared" si="10"/>
        <v>74_2019</v>
      </c>
      <c r="B671">
        <v>74</v>
      </c>
      <c r="C671">
        <v>2019</v>
      </c>
      <c r="D671" s="3">
        <v>303550.53103065875</v>
      </c>
      <c r="E671" s="3">
        <v>289730.46311786462</v>
      </c>
      <c r="F671" s="3">
        <v>274807.5621879939</v>
      </c>
      <c r="G671" s="3">
        <v>287744.8705698736</v>
      </c>
      <c r="H671" s="3">
        <v>307046.14438761881</v>
      </c>
      <c r="I671" s="3">
        <v>300986.82662001177</v>
      </c>
    </row>
    <row r="672" spans="1:9" x14ac:dyDescent="0.3">
      <c r="A672" s="6" t="str">
        <f t="shared" si="10"/>
        <v>74_2020</v>
      </c>
      <c r="B672">
        <v>74</v>
      </c>
      <c r="C672">
        <v>2020</v>
      </c>
      <c r="D672" s="3">
        <v>296184.45461119851</v>
      </c>
      <c r="E672" s="3">
        <v>280275.9005461068</v>
      </c>
      <c r="F672" s="3">
        <v>266641.52307469398</v>
      </c>
      <c r="G672" s="3">
        <v>281819.35825032106</v>
      </c>
      <c r="H672" s="3">
        <v>304187.59326993598</v>
      </c>
      <c r="I672" s="3">
        <v>305038.69531348167</v>
      </c>
    </row>
    <row r="673" spans="1:9" x14ac:dyDescent="0.3">
      <c r="A673" s="6" t="str">
        <f t="shared" si="10"/>
        <v>74_2021</v>
      </c>
      <c r="B673">
        <v>74</v>
      </c>
      <c r="C673">
        <v>2021</v>
      </c>
      <c r="D673" s="3">
        <v>288818.37819173827</v>
      </c>
      <c r="E673" s="3">
        <v>271463.48458545771</v>
      </c>
      <c r="F673" s="3">
        <v>258467.26401105896</v>
      </c>
      <c r="G673" s="3">
        <v>276015.86963940877</v>
      </c>
      <c r="H673" s="3">
        <v>301588.96371712169</v>
      </c>
      <c r="I673" s="3">
        <v>324656.35754247906</v>
      </c>
    </row>
    <row r="674" spans="1:9" x14ac:dyDescent="0.3">
      <c r="A674" s="6" t="str">
        <f t="shared" si="10"/>
        <v>74_2022</v>
      </c>
      <c r="B674">
        <v>74</v>
      </c>
      <c r="C674">
        <v>2022</v>
      </c>
      <c r="D674" s="3">
        <v>281452.30177227804</v>
      </c>
      <c r="E674" s="3">
        <v>263062.90410793229</v>
      </c>
      <c r="F674" s="3">
        <v>250284.78499708325</v>
      </c>
      <c r="G674" s="3">
        <v>270331.89191045141</v>
      </c>
      <c r="H674" s="3">
        <v>299244.0287382041</v>
      </c>
      <c r="I674" s="3">
        <v>285676.63979737886</v>
      </c>
    </row>
    <row r="675" spans="1:9" x14ac:dyDescent="0.3">
      <c r="A675" s="6" t="str">
        <f t="shared" si="10"/>
        <v>74_2023</v>
      </c>
      <c r="B675">
        <v>74</v>
      </c>
      <c r="C675">
        <v>2023</v>
      </c>
      <c r="D675" s="3">
        <v>274086.2253528178</v>
      </c>
      <c r="E675" s="3">
        <v>254926.45095308305</v>
      </c>
      <c r="F675" s="3">
        <v>242094.08603276685</v>
      </c>
      <c r="G675" s="3">
        <v>264764.96398325363</v>
      </c>
      <c r="H675" s="3">
        <v>297147.19901774253</v>
      </c>
      <c r="I675" s="3">
        <v>293087.1981595009</v>
      </c>
    </row>
    <row r="676" spans="1:9" x14ac:dyDescent="0.3">
      <c r="A676" s="6" t="str">
        <f t="shared" si="10"/>
        <v>74_2024</v>
      </c>
      <c r="B676">
        <v>74</v>
      </c>
      <c r="C676">
        <v>2024</v>
      </c>
      <c r="D676" s="3">
        <v>266720.14893335756</v>
      </c>
      <c r="E676" s="3">
        <v>246959.39369888627</v>
      </c>
      <c r="F676" s="3">
        <v>233895.16711810976</v>
      </c>
      <c r="G676" s="3">
        <v>259312.67545848488</v>
      </c>
      <c r="H676" s="3">
        <v>295293.50071307004</v>
      </c>
      <c r="I676" s="3">
        <v>294282.3412040479</v>
      </c>
    </row>
    <row r="677" spans="1:9" x14ac:dyDescent="0.3">
      <c r="A677" s="6" t="str">
        <f t="shared" si="10"/>
        <v>75_2016</v>
      </c>
      <c r="B677">
        <v>75</v>
      </c>
      <c r="C677">
        <v>2016</v>
      </c>
      <c r="D677" s="3">
        <v>353687.5704396005</v>
      </c>
      <c r="E677" s="3">
        <v>346923.67804914626</v>
      </c>
      <c r="F677" s="3">
        <v>329687.05041153356</v>
      </c>
      <c r="G677" s="3">
        <v>337442.97218399646</v>
      </c>
      <c r="H677" s="3">
        <v>346480.1768539116</v>
      </c>
      <c r="I677" s="3">
        <v>355727.90201381745</v>
      </c>
    </row>
    <row r="678" spans="1:9" x14ac:dyDescent="0.3">
      <c r="A678" s="6" t="str">
        <f t="shared" si="10"/>
        <v>75_2017</v>
      </c>
      <c r="B678">
        <v>75</v>
      </c>
      <c r="C678">
        <v>2017</v>
      </c>
      <c r="D678" s="3">
        <v>345189.61880835512</v>
      </c>
      <c r="E678" s="3">
        <v>333925.61160919681</v>
      </c>
      <c r="F678" s="3">
        <v>320708.93386314064</v>
      </c>
      <c r="G678" s="3">
        <v>330489.22783371923</v>
      </c>
      <c r="H678" s="3">
        <v>341673.2126882007</v>
      </c>
      <c r="I678" s="3">
        <v>356874.322068226</v>
      </c>
    </row>
    <row r="679" spans="1:9" x14ac:dyDescent="0.3">
      <c r="A679" s="6" t="str">
        <f t="shared" si="10"/>
        <v>75_2018</v>
      </c>
      <c r="B679">
        <v>75</v>
      </c>
      <c r="C679">
        <v>2018</v>
      </c>
      <c r="D679" s="3">
        <v>336691.66717710975</v>
      </c>
      <c r="E679" s="3">
        <v>322406.68498937244</v>
      </c>
      <c r="F679" s="3">
        <v>311721.75271208212</v>
      </c>
      <c r="G679" s="3">
        <v>323678.78046834003</v>
      </c>
      <c r="H679" s="3">
        <v>337128.60474521987</v>
      </c>
      <c r="I679" s="3">
        <v>354282.24718274869</v>
      </c>
    </row>
    <row r="680" spans="1:9" x14ac:dyDescent="0.3">
      <c r="A680" s="6" t="str">
        <f t="shared" si="10"/>
        <v>75_2019</v>
      </c>
      <c r="B680">
        <v>75</v>
      </c>
      <c r="C680">
        <v>2019</v>
      </c>
      <c r="D680" s="3">
        <v>328193.71554586431</v>
      </c>
      <c r="E680" s="3">
        <v>311854.22019207577</v>
      </c>
      <c r="F680" s="3">
        <v>302725.50695835426</v>
      </c>
      <c r="G680" s="3">
        <v>317008.6771426762</v>
      </c>
      <c r="H680" s="3">
        <v>332837.6201722995</v>
      </c>
      <c r="I680" s="3">
        <v>327931.28209843184</v>
      </c>
    </row>
    <row r="681" spans="1:9" x14ac:dyDescent="0.3">
      <c r="A681" s="6" t="str">
        <f t="shared" si="10"/>
        <v>75_2020</v>
      </c>
      <c r="B681">
        <v>75</v>
      </c>
      <c r="C681">
        <v>2020</v>
      </c>
      <c r="D681" s="3">
        <v>319695.76391461893</v>
      </c>
      <c r="E681" s="3">
        <v>301933.23623364914</v>
      </c>
      <c r="F681" s="3">
        <v>293720.19660195708</v>
      </c>
      <c r="G681" s="3">
        <v>310476.02576338541</v>
      </c>
      <c r="H681" s="3">
        <v>328792.07878437598</v>
      </c>
      <c r="I681" s="3">
        <v>324448.57372537052</v>
      </c>
    </row>
    <row r="682" spans="1:9" x14ac:dyDescent="0.3">
      <c r="A682" s="6" t="str">
        <f t="shared" si="10"/>
        <v>75_2021</v>
      </c>
      <c r="B682">
        <v>75</v>
      </c>
      <c r="C682">
        <v>2021</v>
      </c>
      <c r="D682" s="3">
        <v>311197.81228337355</v>
      </c>
      <c r="E682" s="3">
        <v>292424.85838190472</v>
      </c>
      <c r="F682" s="3">
        <v>284705.82164289057</v>
      </c>
      <c r="G682" s="3">
        <v>304077.99383498164</v>
      </c>
      <c r="H682" s="3">
        <v>324984.32714418718</v>
      </c>
      <c r="I682" s="3">
        <v>328816.28321379446</v>
      </c>
    </row>
    <row r="683" spans="1:9" x14ac:dyDescent="0.3">
      <c r="A683" s="6" t="str">
        <f t="shared" si="10"/>
        <v>75_2022</v>
      </c>
      <c r="B683">
        <v>75</v>
      </c>
      <c r="C683">
        <v>2022</v>
      </c>
      <c r="D683" s="3">
        <v>302699.86065212812</v>
      </c>
      <c r="E683" s="3">
        <v>283186.07509075303</v>
      </c>
      <c r="F683" s="3">
        <v>275682.38208115473</v>
      </c>
      <c r="G683" s="3">
        <v>297811.80723169184</v>
      </c>
      <c r="H683" s="3">
        <v>321407.21448698896</v>
      </c>
      <c r="I683" s="3">
        <v>349963.13074031356</v>
      </c>
    </row>
    <row r="684" spans="1:9" x14ac:dyDescent="0.3">
      <c r="A684" s="6" t="str">
        <f t="shared" si="10"/>
        <v>75_2023</v>
      </c>
      <c r="B684">
        <v>75</v>
      </c>
      <c r="C684">
        <v>2023</v>
      </c>
      <c r="D684" s="3">
        <v>294201.90902088274</v>
      </c>
      <c r="E684" s="3">
        <v>274123.44340259855</v>
      </c>
      <c r="F684" s="3">
        <v>266649.87791675329</v>
      </c>
      <c r="G684" s="3">
        <v>291674.74899462162</v>
      </c>
      <c r="H684" s="3">
        <v>318054.07038052415</v>
      </c>
      <c r="I684" s="3">
        <v>307944.96679395036</v>
      </c>
    </row>
    <row r="685" spans="1:9" x14ac:dyDescent="0.3">
      <c r="A685" s="6" t="str">
        <f t="shared" si="10"/>
        <v>75_2024</v>
      </c>
      <c r="B685">
        <v>75</v>
      </c>
      <c r="C685">
        <v>2024</v>
      </c>
      <c r="D685" s="3">
        <v>285703.95738963736</v>
      </c>
      <c r="E685" s="3">
        <v>265175.90820292552</v>
      </c>
      <c r="F685" s="3">
        <v>257608.3091496788</v>
      </c>
      <c r="G685" s="3">
        <v>285664.15815370774</v>
      </c>
      <c r="H685" s="3">
        <v>314918.68402635038</v>
      </c>
      <c r="I685" s="3">
        <v>315933.17384639574</v>
      </c>
    </row>
    <row r="686" spans="1:9" x14ac:dyDescent="0.3">
      <c r="A686" s="6" t="str">
        <f t="shared" si="10"/>
        <v>76_2016</v>
      </c>
      <c r="B686">
        <v>76</v>
      </c>
      <c r="C686">
        <v>2016</v>
      </c>
      <c r="D686" s="3">
        <v>386396.80134783685</v>
      </c>
      <c r="E686" s="3">
        <v>379158.47429253958</v>
      </c>
      <c r="F686" s="3">
        <v>358553.96111452207</v>
      </c>
      <c r="G686" s="3">
        <v>367141.10600968893</v>
      </c>
      <c r="H686" s="3">
        <v>379506.87875993329</v>
      </c>
      <c r="I686" s="3">
        <v>382087.61255304446</v>
      </c>
    </row>
    <row r="687" spans="1:9" x14ac:dyDescent="0.3">
      <c r="A687" s="6" t="str">
        <f t="shared" si="10"/>
        <v>76_2017</v>
      </c>
      <c r="B687">
        <v>76</v>
      </c>
      <c r="C687">
        <v>2017</v>
      </c>
      <c r="D687" s="3">
        <v>378098.73647622648</v>
      </c>
      <c r="E687" s="3">
        <v>365798.04086981824</v>
      </c>
      <c r="F687" s="3">
        <v>348683.51692512631</v>
      </c>
      <c r="G687" s="3">
        <v>359511.9397094638</v>
      </c>
      <c r="H687" s="3">
        <v>374826.11943685444</v>
      </c>
      <c r="I687" s="3">
        <v>381213.28085844871</v>
      </c>
    </row>
    <row r="688" spans="1:9" x14ac:dyDescent="0.3">
      <c r="A688" s="6" t="str">
        <f t="shared" si="10"/>
        <v>76_2018</v>
      </c>
      <c r="B688">
        <v>76</v>
      </c>
      <c r="C688">
        <v>2018</v>
      </c>
      <c r="D688" s="3">
        <v>369800.67160461599</v>
      </c>
      <c r="E688" s="3">
        <v>353867.78832867049</v>
      </c>
      <c r="F688" s="3">
        <v>338803.10912805796</v>
      </c>
      <c r="G688" s="3">
        <v>352041.30694711755</v>
      </c>
      <c r="H688" s="3">
        <v>370472.54497106309</v>
      </c>
      <c r="I688" s="3">
        <v>382441.833771248</v>
      </c>
    </row>
    <row r="689" spans="1:9" x14ac:dyDescent="0.3">
      <c r="A689" s="6" t="str">
        <f t="shared" si="10"/>
        <v>76_2019</v>
      </c>
      <c r="B689">
        <v>76</v>
      </c>
      <c r="C689">
        <v>2019</v>
      </c>
      <c r="D689" s="3">
        <v>361502.60673300555</v>
      </c>
      <c r="E689" s="3">
        <v>342877.54330608738</v>
      </c>
      <c r="F689" s="3">
        <v>328912.73772332445</v>
      </c>
      <c r="G689" s="3">
        <v>344725.91340690944</v>
      </c>
      <c r="H689" s="3">
        <v>366436.05441973405</v>
      </c>
      <c r="I689" s="3">
        <v>379664.05512152822</v>
      </c>
    </row>
    <row r="690" spans="1:9" x14ac:dyDescent="0.3">
      <c r="A690" s="6" t="str">
        <f t="shared" si="10"/>
        <v>76_2020</v>
      </c>
      <c r="B690">
        <v>76</v>
      </c>
      <c r="C690">
        <v>2020</v>
      </c>
      <c r="D690" s="3">
        <v>353204.54186139512</v>
      </c>
      <c r="E690" s="3">
        <v>332505.13211581344</v>
      </c>
      <c r="F690" s="3">
        <v>319012.40271091089</v>
      </c>
      <c r="G690" s="3">
        <v>337562.53322874493</v>
      </c>
      <c r="H690" s="3">
        <v>362707.34905865183</v>
      </c>
      <c r="I690" s="3">
        <v>351425.23045607161</v>
      </c>
    </row>
    <row r="691" spans="1:9" x14ac:dyDescent="0.3">
      <c r="A691" s="6" t="str">
        <f t="shared" si="10"/>
        <v>76_2021</v>
      </c>
      <c r="B691">
        <v>76</v>
      </c>
      <c r="C691">
        <v>2021</v>
      </c>
      <c r="D691" s="3">
        <v>344906.47698978469</v>
      </c>
      <c r="E691" s="3">
        <v>322538.80134171393</v>
      </c>
      <c r="F691" s="3">
        <v>309102.10409082845</v>
      </c>
      <c r="G691" s="3">
        <v>330548.00758568221</v>
      </c>
      <c r="H691" s="3">
        <v>359277.89670866489</v>
      </c>
      <c r="I691" s="3">
        <v>347693.01075204549</v>
      </c>
    </row>
    <row r="692" spans="1:9" x14ac:dyDescent="0.3">
      <c r="A692" s="6" t="str">
        <f t="shared" si="10"/>
        <v>76_2022</v>
      </c>
      <c r="B692">
        <v>76</v>
      </c>
      <c r="C692">
        <v>2022</v>
      </c>
      <c r="D692" s="3">
        <v>336608.41211817425</v>
      </c>
      <c r="E692" s="3">
        <v>312839.3729219035</v>
      </c>
      <c r="F692" s="3">
        <v>299181.84186308086</v>
      </c>
      <c r="G692" s="3">
        <v>323679.24329097342</v>
      </c>
      <c r="H692" s="3">
        <v>356139.89921677014</v>
      </c>
      <c r="I692" s="3">
        <v>352373.6356186716</v>
      </c>
    </row>
    <row r="693" spans="1:9" x14ac:dyDescent="0.3">
      <c r="A693" s="6" t="str">
        <f t="shared" si="10"/>
        <v>76_2023</v>
      </c>
      <c r="B693">
        <v>76</v>
      </c>
      <c r="C693">
        <v>2023</v>
      </c>
      <c r="D693" s="3">
        <v>328310.34724656376</v>
      </c>
      <c r="E693" s="3">
        <v>303315.37001852796</v>
      </c>
      <c r="F693" s="3">
        <v>289251.61602765322</v>
      </c>
      <c r="G693" s="3">
        <v>316953.21143407561</v>
      </c>
      <c r="H693" s="3">
        <v>353286.26291242411</v>
      </c>
      <c r="I693" s="3">
        <v>375035.50464767084</v>
      </c>
    </row>
    <row r="694" spans="1:9" x14ac:dyDescent="0.3">
      <c r="A694" s="6" t="str">
        <f t="shared" si="10"/>
        <v>76_2024</v>
      </c>
      <c r="B694">
        <v>76</v>
      </c>
      <c r="C694">
        <v>2024</v>
      </c>
      <c r="D694" s="3">
        <v>320012.28237495339</v>
      </c>
      <c r="E694" s="3">
        <v>293906.66812813963</v>
      </c>
      <c r="F694" s="3">
        <v>279311.42658456042</v>
      </c>
      <c r="G694" s="3">
        <v>310366.94604499341</v>
      </c>
      <c r="H694" s="3">
        <v>350710.57188781322</v>
      </c>
      <c r="I694" s="3">
        <v>330007.03754412843</v>
      </c>
    </row>
    <row r="695" spans="1:9" x14ac:dyDescent="0.3">
      <c r="A695" s="6" t="str">
        <f t="shared" si="10"/>
        <v>77_2016</v>
      </c>
      <c r="B695">
        <v>77</v>
      </c>
      <c r="C695">
        <v>2016</v>
      </c>
      <c r="D695" s="3">
        <v>423069.17660510138</v>
      </c>
      <c r="E695" s="3">
        <v>422471.41349129565</v>
      </c>
      <c r="F695" s="3">
        <v>396874.59532137588</v>
      </c>
      <c r="G695" s="3">
        <v>406007.3539544901</v>
      </c>
      <c r="H695" s="3">
        <v>419914.95348928787</v>
      </c>
      <c r="I695" s="3">
        <v>419243.42559761263</v>
      </c>
    </row>
    <row r="696" spans="1:9" x14ac:dyDescent="0.3">
      <c r="A696" s="6" t="str">
        <f t="shared" si="10"/>
        <v>77_2017</v>
      </c>
      <c r="B696">
        <v>77</v>
      </c>
      <c r="C696">
        <v>2017</v>
      </c>
      <c r="D696" s="3">
        <v>416422.19413789012</v>
      </c>
      <c r="E696" s="3">
        <v>407831.54306734126</v>
      </c>
      <c r="F696" s="3">
        <v>386202.03169824928</v>
      </c>
      <c r="G696" s="3">
        <v>397720.83749267599</v>
      </c>
      <c r="H696" s="3">
        <v>414955.84416607203</v>
      </c>
      <c r="I696" s="3">
        <v>412523.86599460721</v>
      </c>
    </row>
    <row r="697" spans="1:9" x14ac:dyDescent="0.3">
      <c r="A697" s="6" t="str">
        <f t="shared" si="10"/>
        <v>77_2018</v>
      </c>
      <c r="B697">
        <v>77</v>
      </c>
      <c r="C697">
        <v>2018</v>
      </c>
      <c r="D697" s="3">
        <v>405668.54050359316</v>
      </c>
      <c r="E697" s="3">
        <v>394500.44768201833</v>
      </c>
      <c r="F697" s="3">
        <v>375518.69026052952</v>
      </c>
      <c r="G697" s="3">
        <v>389603.44692083471</v>
      </c>
      <c r="H697" s="3">
        <v>410359.20286666538</v>
      </c>
      <c r="I697" s="3">
        <v>411579.88697260706</v>
      </c>
    </row>
    <row r="698" spans="1:9" x14ac:dyDescent="0.3">
      <c r="A698" s="6" t="str">
        <f t="shared" si="10"/>
        <v>77_2019</v>
      </c>
      <c r="B698">
        <v>77</v>
      </c>
      <c r="C698">
        <v>2019</v>
      </c>
      <c r="D698" s="3">
        <v>396742.09821433632</v>
      </c>
      <c r="E698" s="3">
        <v>382102.98690304434</v>
      </c>
      <c r="F698" s="3">
        <v>364824.57100821286</v>
      </c>
      <c r="G698" s="3">
        <v>381651.73041854968</v>
      </c>
      <c r="H698" s="3">
        <v>406114.23875155242</v>
      </c>
      <c r="I698" s="3">
        <v>412906.30369096261</v>
      </c>
    </row>
    <row r="699" spans="1:9" x14ac:dyDescent="0.3">
      <c r="A699" s="6" t="str">
        <f t="shared" si="10"/>
        <v>77_2020</v>
      </c>
      <c r="B699">
        <v>77</v>
      </c>
      <c r="C699">
        <v>2020</v>
      </c>
      <c r="D699" s="3">
        <v>387002.661369732</v>
      </c>
      <c r="E699" s="3">
        <v>370371.54858968733</v>
      </c>
      <c r="F699" s="3">
        <v>354119.67394129932</v>
      </c>
      <c r="G699" s="3">
        <v>373862.30661627138</v>
      </c>
      <c r="H699" s="3">
        <v>402211.05434513168</v>
      </c>
      <c r="I699" s="3">
        <v>409907.25334278971</v>
      </c>
    </row>
    <row r="700" spans="1:9" x14ac:dyDescent="0.3">
      <c r="A700" s="6" t="str">
        <f t="shared" si="10"/>
        <v>77_2021</v>
      </c>
      <c r="B700">
        <v>77</v>
      </c>
      <c r="C700">
        <v>2021</v>
      </c>
      <c r="D700" s="3">
        <v>377624.95615995949</v>
      </c>
      <c r="E700" s="3">
        <v>359115.22754565452</v>
      </c>
      <c r="F700" s="3">
        <v>343403.99905978888</v>
      </c>
      <c r="G700" s="3">
        <v>366231.86315742019</v>
      </c>
      <c r="H700" s="3">
        <v>398640.6070979262</v>
      </c>
      <c r="I700" s="3">
        <v>379418.9864128569</v>
      </c>
    </row>
    <row r="701" spans="1:9" x14ac:dyDescent="0.3">
      <c r="A701" s="6" t="str">
        <f t="shared" si="10"/>
        <v>77_2022</v>
      </c>
      <c r="B701">
        <v>77</v>
      </c>
      <c r="C701">
        <v>2022</v>
      </c>
      <c r="D701" s="3">
        <v>368086.30303881731</v>
      </c>
      <c r="E701" s="3">
        <v>348197.83864169015</v>
      </c>
      <c r="F701" s="3">
        <v>332677.54636367783</v>
      </c>
      <c r="G701" s="3">
        <v>358757.15528985043</v>
      </c>
      <c r="H701" s="3">
        <v>395394.67448487558</v>
      </c>
      <c r="I701" s="3">
        <v>375389.46634870558</v>
      </c>
    </row>
    <row r="702" spans="1:9" x14ac:dyDescent="0.3">
      <c r="A702" s="6" t="str">
        <f t="shared" si="10"/>
        <v>77_2023</v>
      </c>
      <c r="B702">
        <v>77</v>
      </c>
      <c r="C702">
        <v>2023</v>
      </c>
      <c r="D702" s="3">
        <v>358619.2616532268</v>
      </c>
      <c r="E702" s="3">
        <v>337522.2321417536</v>
      </c>
      <c r="F702" s="3">
        <v>321940.31585296988</v>
      </c>
      <c r="G702" s="3">
        <v>351435.00448605942</v>
      </c>
      <c r="H702" s="3">
        <v>392465.82245319331</v>
      </c>
      <c r="I702" s="3">
        <v>380442.9394313565</v>
      </c>
    </row>
    <row r="703" spans="1:9" x14ac:dyDescent="0.3">
      <c r="A703" s="6" t="str">
        <f t="shared" si="10"/>
        <v>77_2024</v>
      </c>
      <c r="B703">
        <v>77</v>
      </c>
      <c r="C703">
        <v>2024</v>
      </c>
      <c r="D703" s="3">
        <v>349120.3575325124</v>
      </c>
      <c r="E703" s="3">
        <v>327019.10480205726</v>
      </c>
      <c r="F703" s="3">
        <v>311192.30752766505</v>
      </c>
      <c r="G703" s="3">
        <v>344262.29709156021</v>
      </c>
      <c r="H703" s="3">
        <v>389847.37704749778</v>
      </c>
      <c r="I703" s="3">
        <v>404910.00278376602</v>
      </c>
    </row>
    <row r="704" spans="1:9" x14ac:dyDescent="0.3">
      <c r="A704" s="6" t="str">
        <f t="shared" si="10"/>
        <v>78_2016</v>
      </c>
      <c r="B704">
        <v>78</v>
      </c>
      <c r="C704">
        <v>2016</v>
      </c>
      <c r="D704" s="3">
        <v>459273.21917398169</v>
      </c>
      <c r="E704" s="3">
        <v>454422.6651541107</v>
      </c>
      <c r="F704" s="3">
        <v>435562.41806217283</v>
      </c>
      <c r="G704" s="3">
        <v>445554.05157240498</v>
      </c>
      <c r="H704" s="3">
        <v>454700.99832505092</v>
      </c>
      <c r="I704" s="3">
        <v>465876.2614093321</v>
      </c>
    </row>
    <row r="705" spans="1:9" x14ac:dyDescent="0.3">
      <c r="A705" s="6" t="str">
        <f t="shared" si="10"/>
        <v>78_2017</v>
      </c>
      <c r="B705">
        <v>78</v>
      </c>
      <c r="C705">
        <v>2017</v>
      </c>
      <c r="D705" s="3">
        <v>451414.54660605767</v>
      </c>
      <c r="E705" s="3">
        <v>438107.80715946842</v>
      </c>
      <c r="F705" s="3">
        <v>423878.72232722491</v>
      </c>
      <c r="G705" s="3">
        <v>436478.82815039629</v>
      </c>
      <c r="H705" s="3">
        <v>447792.71393526724</v>
      </c>
      <c r="I705" s="3">
        <v>451308.40502812638</v>
      </c>
    </row>
    <row r="706" spans="1:9" x14ac:dyDescent="0.3">
      <c r="A706" s="6" t="str">
        <f t="shared" si="10"/>
        <v>78_2018</v>
      </c>
      <c r="B706">
        <v>78</v>
      </c>
      <c r="C706">
        <v>2018</v>
      </c>
      <c r="D706" s="3">
        <v>440197.32512110024</v>
      </c>
      <c r="E706" s="3">
        <v>424149.71711611788</v>
      </c>
      <c r="F706" s="3">
        <v>412183.22713910043</v>
      </c>
      <c r="G706" s="3">
        <v>427588.45251480112</v>
      </c>
      <c r="H706" s="3">
        <v>441186.36998552445</v>
      </c>
      <c r="I706" s="3">
        <v>444074.913596267</v>
      </c>
    </row>
    <row r="707" spans="1:9" x14ac:dyDescent="0.3">
      <c r="A707" s="6" t="str">
        <f t="shared" ref="A707:A770" si="11">+B707&amp;"_"&amp;C707</f>
        <v>78_2019</v>
      </c>
      <c r="B707">
        <v>78</v>
      </c>
      <c r="C707">
        <v>2019</v>
      </c>
      <c r="D707" s="3">
        <v>430414.00998388208</v>
      </c>
      <c r="E707" s="3">
        <v>411495.19486040086</v>
      </c>
      <c r="F707" s="3">
        <v>400475.93249781057</v>
      </c>
      <c r="G707" s="3">
        <v>418879.15961184521</v>
      </c>
      <c r="H707" s="3">
        <v>434871.65355507866</v>
      </c>
      <c r="I707" s="3">
        <v>443058.73626160371</v>
      </c>
    </row>
    <row r="708" spans="1:9" x14ac:dyDescent="0.3">
      <c r="A708" s="6" t="str">
        <f t="shared" si="11"/>
        <v>78_2020</v>
      </c>
      <c r="B708">
        <v>78</v>
      </c>
      <c r="C708">
        <v>2020</v>
      </c>
      <c r="D708" s="3">
        <v>420018.49967997771</v>
      </c>
      <c r="E708" s="3">
        <v>399561.69775950036</v>
      </c>
      <c r="F708" s="3">
        <v>388756.8384033516</v>
      </c>
      <c r="G708" s="3">
        <v>410347.26107589022</v>
      </c>
      <c r="H708" s="3">
        <v>428838.78958190576</v>
      </c>
      <c r="I708" s="3">
        <v>444486.60126082291</v>
      </c>
    </row>
    <row r="709" spans="1:9" x14ac:dyDescent="0.3">
      <c r="A709" s="6" t="str">
        <f t="shared" si="11"/>
        <v>78_2021</v>
      </c>
      <c r="B709">
        <v>78</v>
      </c>
      <c r="C709">
        <v>2021</v>
      </c>
      <c r="D709" s="3">
        <v>409884.36134273268</v>
      </c>
      <c r="E709" s="3">
        <v>388027.01173602929</v>
      </c>
      <c r="F709" s="3">
        <v>377025.94485572353</v>
      </c>
      <c r="G709" s="3">
        <v>401989.14366739464</v>
      </c>
      <c r="H709" s="3">
        <v>423078.515820375</v>
      </c>
      <c r="I709" s="3">
        <v>441258.17465567449</v>
      </c>
    </row>
    <row r="710" spans="1:9" x14ac:dyDescent="0.3">
      <c r="A710" s="6" t="str">
        <f t="shared" si="11"/>
        <v>78_2022</v>
      </c>
      <c r="B710">
        <v>78</v>
      </c>
      <c r="C710">
        <v>2022</v>
      </c>
      <c r="D710" s="3">
        <v>399638.63227646385</v>
      </c>
      <c r="E710" s="3">
        <v>376712.9147924456</v>
      </c>
      <c r="F710" s="3">
        <v>365283.25185492262</v>
      </c>
      <c r="G710" s="3">
        <v>393801.26774273941</v>
      </c>
      <c r="H710" s="3">
        <v>417582.05929102434</v>
      </c>
      <c r="I710" s="3">
        <v>408438.07473256631</v>
      </c>
    </row>
    <row r="711" spans="1:9" x14ac:dyDescent="0.3">
      <c r="A711" s="6" t="str">
        <f t="shared" si="11"/>
        <v>78_2023</v>
      </c>
      <c r="B711">
        <v>78</v>
      </c>
      <c r="C711">
        <v>2023</v>
      </c>
      <c r="D711" s="3">
        <v>389440.54600434483</v>
      </c>
      <c r="E711" s="3">
        <v>365520.82935987529</v>
      </c>
      <c r="F711" s="3">
        <v>353528.75940095633</v>
      </c>
      <c r="G711" s="3">
        <v>385780.16575517313</v>
      </c>
      <c r="H711" s="3">
        <v>412341.11413586157</v>
      </c>
      <c r="I711" s="3">
        <v>404100.36503422423</v>
      </c>
    </row>
    <row r="712" spans="1:9" x14ac:dyDescent="0.3">
      <c r="A712" s="6" t="str">
        <f t="shared" si="11"/>
        <v>78_2024</v>
      </c>
      <c r="B712">
        <v>78</v>
      </c>
      <c r="C712">
        <v>2024</v>
      </c>
      <c r="D712" s="3">
        <v>379222.11901168159</v>
      </c>
      <c r="E712" s="3">
        <v>354396.23053556023</v>
      </c>
      <c r="F712" s="3">
        <v>341762.46749381721</v>
      </c>
      <c r="G712" s="3">
        <v>377922.44078633707</v>
      </c>
      <c r="H712" s="3">
        <v>407347.82080372644</v>
      </c>
      <c r="I712" s="3">
        <v>409540.34271194879</v>
      </c>
    </row>
    <row r="713" spans="1:9" x14ac:dyDescent="0.3">
      <c r="A713" s="6" t="str">
        <f t="shared" si="11"/>
        <v>79_2016</v>
      </c>
      <c r="B713">
        <v>79</v>
      </c>
      <c r="C713">
        <v>2016</v>
      </c>
      <c r="D713" s="3">
        <v>509510.45280828385</v>
      </c>
      <c r="E713" s="3">
        <v>503685.13281873299</v>
      </c>
      <c r="F713" s="3">
        <v>480220.93608679622</v>
      </c>
      <c r="G713" s="3">
        <v>490989.46441243566</v>
      </c>
      <c r="H713" s="3">
        <v>491753.66127768072</v>
      </c>
      <c r="I713" s="3">
        <v>506864.71926142595</v>
      </c>
    </row>
    <row r="714" spans="1:9" x14ac:dyDescent="0.3">
      <c r="A714" s="6" t="str">
        <f t="shared" si="11"/>
        <v>79_2017</v>
      </c>
      <c r="B714">
        <v>79</v>
      </c>
      <c r="C714">
        <v>2017</v>
      </c>
      <c r="D714" s="3">
        <v>499446.79746177676</v>
      </c>
      <c r="E714" s="3">
        <v>489127.95827233524</v>
      </c>
      <c r="F714" s="3">
        <v>467521.80101077631</v>
      </c>
      <c r="G714" s="3">
        <v>481099.76638565416</v>
      </c>
      <c r="H714" s="3">
        <v>482042.75519075559</v>
      </c>
      <c r="I714" s="3">
        <v>502945.54179313238</v>
      </c>
    </row>
    <row r="715" spans="1:9" x14ac:dyDescent="0.3">
      <c r="A715" s="6" t="str">
        <f t="shared" si="11"/>
        <v>79_2018</v>
      </c>
      <c r="B715">
        <v>79</v>
      </c>
      <c r="C715">
        <v>2018</v>
      </c>
      <c r="D715" s="3">
        <v>489383.14211526967</v>
      </c>
      <c r="E715" s="3">
        <v>475504.07387602923</v>
      </c>
      <c r="F715" s="3">
        <v>454809.83763539419</v>
      </c>
      <c r="G715" s="3">
        <v>471409.27044801792</v>
      </c>
      <c r="H715" s="3">
        <v>472539.75499860791</v>
      </c>
      <c r="I715" s="3">
        <v>487218.53651871602</v>
      </c>
    </row>
    <row r="716" spans="1:9" x14ac:dyDescent="0.3">
      <c r="A716" s="6" t="str">
        <f t="shared" si="11"/>
        <v>79_2019</v>
      </c>
      <c r="B716">
        <v>79</v>
      </c>
      <c r="C716">
        <v>2019</v>
      </c>
      <c r="D716" s="3">
        <v>479319.48676876258</v>
      </c>
      <c r="E716" s="3">
        <v>462534.21409889596</v>
      </c>
      <c r="F716" s="3">
        <v>442085.04596065357</v>
      </c>
      <c r="G716" s="3">
        <v>461913.96419468441</v>
      </c>
      <c r="H716" s="3">
        <v>463239.91926049464</v>
      </c>
      <c r="I716" s="3">
        <v>479409.48383969138</v>
      </c>
    </row>
    <row r="717" spans="1:9" x14ac:dyDescent="0.3">
      <c r="A717" s="6" t="str">
        <f t="shared" si="11"/>
        <v>79_2020</v>
      </c>
      <c r="B717">
        <v>79</v>
      </c>
      <c r="C717">
        <v>2020</v>
      </c>
      <c r="D717" s="3">
        <v>469255.83142225549</v>
      </c>
      <c r="E717" s="3">
        <v>450022.67717284168</v>
      </c>
      <c r="F717" s="3">
        <v>429347.42598655075</v>
      </c>
      <c r="G717" s="3">
        <v>452609.91604019754</v>
      </c>
      <c r="H717" s="3">
        <v>454138.62054242572</v>
      </c>
      <c r="I717" s="3">
        <v>478312.45035145542</v>
      </c>
    </row>
    <row r="718" spans="1:9" x14ac:dyDescent="0.3">
      <c r="A718" s="6" t="str">
        <f t="shared" si="11"/>
        <v>79_2021</v>
      </c>
      <c r="B718">
        <v>79</v>
      </c>
      <c r="C718">
        <v>2021</v>
      </c>
      <c r="D718" s="3">
        <v>459192.1760757484</v>
      </c>
      <c r="E718" s="3">
        <v>437832.3205658003</v>
      </c>
      <c r="F718" s="3">
        <v>416596.97771308571</v>
      </c>
      <c r="G718" s="3">
        <v>443493.27359060629</v>
      </c>
      <c r="H718" s="3">
        <v>445231.34254750528</v>
      </c>
      <c r="I718" s="3">
        <v>479853.92905540869</v>
      </c>
    </row>
    <row r="719" spans="1:9" x14ac:dyDescent="0.3">
      <c r="A719" s="6" t="str">
        <f t="shared" si="11"/>
        <v>79_2022</v>
      </c>
      <c r="B719">
        <v>79</v>
      </c>
      <c r="C719">
        <v>2022</v>
      </c>
      <c r="D719" s="3">
        <v>449128.52072924131</v>
      </c>
      <c r="E719" s="3">
        <v>425867.03848226019</v>
      </c>
      <c r="F719" s="3">
        <v>403833.70114026219</v>
      </c>
      <c r="G719" s="3">
        <v>434560.26204835222</v>
      </c>
      <c r="H719" s="3">
        <v>436513.67732136446</v>
      </c>
      <c r="I719" s="3">
        <v>476368.61996678106</v>
      </c>
    </row>
    <row r="720" spans="1:9" x14ac:dyDescent="0.3">
      <c r="A720" s="6" t="str">
        <f t="shared" si="11"/>
        <v>79_2023</v>
      </c>
      <c r="B720">
        <v>79</v>
      </c>
      <c r="C720">
        <v>2023</v>
      </c>
      <c r="D720" s="3">
        <v>439064.86538273422</v>
      </c>
      <c r="E720" s="3">
        <v>414059.48256727372</v>
      </c>
      <c r="F720" s="3">
        <v>391057.59626807645</v>
      </c>
      <c r="G720" s="3">
        <v>425807.18264930596</v>
      </c>
      <c r="H720" s="3">
        <v>427981.32253084052</v>
      </c>
      <c r="I720" s="3">
        <v>440937.05947559507</v>
      </c>
    </row>
    <row r="721" spans="1:9" x14ac:dyDescent="0.3">
      <c r="A721" s="6" t="str">
        <f t="shared" si="11"/>
        <v>79_2024</v>
      </c>
      <c r="B721">
        <v>79</v>
      </c>
      <c r="C721">
        <v>2024</v>
      </c>
      <c r="D721" s="3">
        <v>429001.21003622713</v>
      </c>
      <c r="E721" s="3">
        <v>402362.45690625848</v>
      </c>
      <c r="F721" s="3">
        <v>378268.6630965285</v>
      </c>
      <c r="G721" s="3">
        <v>417230.41113125387</v>
      </c>
      <c r="H721" s="3">
        <v>419630.07881387055</v>
      </c>
      <c r="I721" s="3">
        <v>436254.20281366893</v>
      </c>
    </row>
    <row r="722" spans="1:9" x14ac:dyDescent="0.3">
      <c r="A722" s="6" t="str">
        <f t="shared" si="11"/>
        <v>80_2016</v>
      </c>
      <c r="B722">
        <v>80</v>
      </c>
      <c r="C722">
        <v>2016</v>
      </c>
      <c r="D722" s="3">
        <v>568856.1708405097</v>
      </c>
      <c r="E722" s="3">
        <v>544703.31086679175</v>
      </c>
      <c r="F722" s="3">
        <v>544062.57167224213</v>
      </c>
      <c r="G722" s="3">
        <v>557682.55234990979</v>
      </c>
      <c r="H722" s="3">
        <v>550865.36344653717</v>
      </c>
      <c r="I722" s="3">
        <v>580327.47020214633</v>
      </c>
    </row>
    <row r="723" spans="1:9" x14ac:dyDescent="0.3">
      <c r="A723" s="6" t="str">
        <f t="shared" si="11"/>
        <v>80_2017</v>
      </c>
      <c r="B723">
        <v>80</v>
      </c>
      <c r="C723">
        <v>2017</v>
      </c>
      <c r="D723" s="3">
        <v>561498.09003650979</v>
      </c>
      <c r="E723" s="3">
        <v>529539.39336530492</v>
      </c>
      <c r="F723" s="3">
        <v>528721.73357506469</v>
      </c>
      <c r="G723" s="3">
        <v>545883.61577054323</v>
      </c>
      <c r="H723" s="3">
        <v>537501.45601253677</v>
      </c>
      <c r="I723" s="3">
        <v>572718.82448911539</v>
      </c>
    </row>
    <row r="724" spans="1:9" x14ac:dyDescent="0.3">
      <c r="A724" s="6" t="str">
        <f t="shared" si="11"/>
        <v>80_2018</v>
      </c>
      <c r="B724">
        <v>80</v>
      </c>
      <c r="C724">
        <v>2018</v>
      </c>
      <c r="D724" s="3">
        <v>545306.58862076025</v>
      </c>
      <c r="E724" s="3">
        <v>514375.47586381808</v>
      </c>
      <c r="F724" s="3">
        <v>513365.41634015739</v>
      </c>
      <c r="G724" s="3">
        <v>534334.31028294249</v>
      </c>
      <c r="H724" s="3">
        <v>524320.81291288661</v>
      </c>
      <c r="I724" s="3">
        <v>568290.45015705319</v>
      </c>
    </row>
    <row r="725" spans="1:9" x14ac:dyDescent="0.3">
      <c r="A725" s="6" t="str">
        <f t="shared" si="11"/>
        <v>80_2019</v>
      </c>
      <c r="B725">
        <v>80</v>
      </c>
      <c r="C725">
        <v>2019</v>
      </c>
      <c r="D725" s="3">
        <v>533699.3415745867</v>
      </c>
      <c r="E725" s="3">
        <v>499211.55836233124</v>
      </c>
      <c r="F725" s="3">
        <v>497993.61996751279</v>
      </c>
      <c r="G725" s="3">
        <v>523029.35442114907</v>
      </c>
      <c r="H725" s="3">
        <v>511325.93750595726</v>
      </c>
      <c r="I725" s="3">
        <v>550520.12282667099</v>
      </c>
    </row>
    <row r="726" spans="1:9" x14ac:dyDescent="0.3">
      <c r="A726" s="6" t="str">
        <f t="shared" si="11"/>
        <v>80_2020</v>
      </c>
      <c r="B726">
        <v>80</v>
      </c>
      <c r="C726">
        <v>2020</v>
      </c>
      <c r="D726" s="3">
        <v>519713.017492613</v>
      </c>
      <c r="E726" s="3">
        <v>484047.6408608444</v>
      </c>
      <c r="F726" s="3">
        <v>482606.3444571346</v>
      </c>
      <c r="G726" s="3">
        <v>511963.57845961221</v>
      </c>
      <c r="H726" s="3">
        <v>498519.12352780194</v>
      </c>
      <c r="I726" s="3">
        <v>541696.48349895922</v>
      </c>
    </row>
    <row r="727" spans="1:9" x14ac:dyDescent="0.3">
      <c r="A727" s="6" t="str">
        <f t="shared" si="11"/>
        <v>80_2021</v>
      </c>
      <c r="B727">
        <v>80</v>
      </c>
      <c r="C727">
        <v>2021</v>
      </c>
      <c r="D727" s="3">
        <v>506961.35603752913</v>
      </c>
      <c r="E727" s="3">
        <v>468883.72335935757</v>
      </c>
      <c r="F727" s="3">
        <v>467203.58980902284</v>
      </c>
      <c r="G727" s="3">
        <v>501131.92204909859</v>
      </c>
      <c r="H727" s="3">
        <v>485902.45785212365</v>
      </c>
      <c r="I727" s="3">
        <v>540456.91856983351</v>
      </c>
    </row>
    <row r="728" spans="1:9" x14ac:dyDescent="0.3">
      <c r="A728" s="6" t="str">
        <f t="shared" si="11"/>
        <v>80_2022</v>
      </c>
      <c r="B728">
        <v>80</v>
      </c>
      <c r="C728">
        <v>2022</v>
      </c>
      <c r="D728" s="3">
        <v>493568.94534259313</v>
      </c>
      <c r="E728" s="3">
        <v>453719.80585787073</v>
      </c>
      <c r="F728" s="3">
        <v>451785.35602317378</v>
      </c>
      <c r="G728" s="3">
        <v>490529.43190261925</v>
      </c>
      <c r="H728" s="3">
        <v>473477.82345664618</v>
      </c>
      <c r="I728" s="3">
        <v>542198.67300204071</v>
      </c>
    </row>
    <row r="729" spans="1:9" x14ac:dyDescent="0.3">
      <c r="A729" s="6" t="str">
        <f t="shared" si="11"/>
        <v>80_2023</v>
      </c>
      <c r="B729">
        <v>80</v>
      </c>
      <c r="C729">
        <v>2023</v>
      </c>
      <c r="D729" s="3">
        <v>480509.06240012124</v>
      </c>
      <c r="E729" s="3">
        <v>438555.88835638762</v>
      </c>
      <c r="F729" s="3">
        <v>436351.64309959486</v>
      </c>
      <c r="G729" s="3">
        <v>480151.25953028316</v>
      </c>
      <c r="H729" s="3">
        <v>461246.90258374129</v>
      </c>
      <c r="I729" s="3">
        <v>538260.53714770754</v>
      </c>
    </row>
    <row r="730" spans="1:9" x14ac:dyDescent="0.3">
      <c r="A730" s="6" t="str">
        <f t="shared" si="11"/>
        <v>80_2024</v>
      </c>
      <c r="B730">
        <v>80</v>
      </c>
      <c r="C730">
        <v>2024</v>
      </c>
      <c r="D730" s="3">
        <v>467276.60850589245</v>
      </c>
      <c r="E730" s="3">
        <v>423391.97085490078</v>
      </c>
      <c r="F730" s="3">
        <v>420902.45103828236</v>
      </c>
      <c r="G730" s="3">
        <v>469992.65902210725</v>
      </c>
      <c r="H730" s="3">
        <v>449211.18008891738</v>
      </c>
      <c r="I730" s="3">
        <v>498225.55167092034</v>
      </c>
    </row>
    <row r="731" spans="1:9" x14ac:dyDescent="0.3">
      <c r="A731" s="6" t="str">
        <f t="shared" si="11"/>
        <v>81_2016</v>
      </c>
      <c r="B731">
        <v>81</v>
      </c>
      <c r="C731">
        <v>2016</v>
      </c>
      <c r="D731" s="3">
        <v>625249.32942344248</v>
      </c>
      <c r="E731" s="3">
        <v>609581.81107953563</v>
      </c>
      <c r="F731" s="3">
        <v>608887.76702208817</v>
      </c>
      <c r="G731" s="3">
        <v>623102.03136113228</v>
      </c>
      <c r="H731" s="3">
        <v>613658.81738334091</v>
      </c>
      <c r="I731" s="3">
        <v>661310.83163945028</v>
      </c>
    </row>
    <row r="732" spans="1:9" x14ac:dyDescent="0.3">
      <c r="A732" s="6" t="str">
        <f t="shared" si="11"/>
        <v>81_2017</v>
      </c>
      <c r="B732">
        <v>81</v>
      </c>
      <c r="C732">
        <v>2017</v>
      </c>
      <c r="D732" s="3">
        <v>621672.6194919548</v>
      </c>
      <c r="E732" s="3">
        <v>593299.09928153083</v>
      </c>
      <c r="F732" s="3">
        <v>592414.43430750072</v>
      </c>
      <c r="G732" s="3">
        <v>610330.07362989441</v>
      </c>
      <c r="H732" s="3">
        <v>598712.16363613226</v>
      </c>
      <c r="I732" s="3">
        <v>632459.41114838689</v>
      </c>
    </row>
    <row r="733" spans="1:9" x14ac:dyDescent="0.3">
      <c r="A733" s="6" t="str">
        <f t="shared" si="11"/>
        <v>81_2018</v>
      </c>
      <c r="B733">
        <v>81</v>
      </c>
      <c r="C733">
        <v>2018</v>
      </c>
      <c r="D733" s="3">
        <v>600886.61827278684</v>
      </c>
      <c r="E733" s="3">
        <v>577016.38748352602</v>
      </c>
      <c r="F733" s="3">
        <v>575924.46762129664</v>
      </c>
      <c r="G733" s="3">
        <v>597819.9075412422</v>
      </c>
      <c r="H733" s="3">
        <v>583934.21326765697</v>
      </c>
      <c r="I733" s="3">
        <v>624167.2660503377</v>
      </c>
    </row>
    <row r="734" spans="1:9" x14ac:dyDescent="0.3">
      <c r="A734" s="6" t="str">
        <f t="shared" si="11"/>
        <v>81_2019</v>
      </c>
      <c r="B734">
        <v>81</v>
      </c>
      <c r="C734">
        <v>2019</v>
      </c>
      <c r="D734" s="3">
        <v>589953.78472104261</v>
      </c>
      <c r="E734" s="3">
        <v>560733.67568552122</v>
      </c>
      <c r="F734" s="3">
        <v>559417.86696347594</v>
      </c>
      <c r="G734" s="3">
        <v>585566.16705297853</v>
      </c>
      <c r="H734" s="3">
        <v>569330.56438827026</v>
      </c>
      <c r="I734" s="3">
        <v>619341.08227271098</v>
      </c>
    </row>
    <row r="735" spans="1:9" x14ac:dyDescent="0.3">
      <c r="A735" s="6" t="str">
        <f t="shared" si="11"/>
        <v>81_2020</v>
      </c>
      <c r="B735">
        <v>81</v>
      </c>
      <c r="C735">
        <v>2020</v>
      </c>
      <c r="D735" s="3">
        <v>573379.52692588023</v>
      </c>
      <c r="E735" s="3">
        <v>544450.96388751268</v>
      </c>
      <c r="F735" s="3">
        <v>542894.63233404607</v>
      </c>
      <c r="G735" s="3">
        <v>573563.59611270006</v>
      </c>
      <c r="H735" s="3">
        <v>554906.5033434449</v>
      </c>
      <c r="I735" s="3">
        <v>599974.41201087949</v>
      </c>
    </row>
    <row r="736" spans="1:9" x14ac:dyDescent="0.3">
      <c r="A736" s="6" t="str">
        <f t="shared" si="11"/>
        <v>81_2021</v>
      </c>
      <c r="B736">
        <v>81</v>
      </c>
      <c r="C736">
        <v>2021</v>
      </c>
      <c r="D736" s="3">
        <v>560035.26262808288</v>
      </c>
      <c r="E736" s="3">
        <v>528168.25208950788</v>
      </c>
      <c r="F736" s="3">
        <v>526354.76373298466</v>
      </c>
      <c r="G736" s="3">
        <v>561807.04640329932</v>
      </c>
      <c r="H736" s="3">
        <v>540667.00552887726</v>
      </c>
      <c r="I736" s="3">
        <v>590358.12806787353</v>
      </c>
    </row>
    <row r="737" spans="1:9" x14ac:dyDescent="0.3">
      <c r="A737" s="6" t="str">
        <f t="shared" si="11"/>
        <v>81_2022</v>
      </c>
      <c r="B737">
        <v>81</v>
      </c>
      <c r="C737">
        <v>2022</v>
      </c>
      <c r="D737" s="3">
        <v>544841.66781677329</v>
      </c>
      <c r="E737" s="3">
        <v>511885.54029150307</v>
      </c>
      <c r="F737" s="3">
        <v>509798.26116030663</v>
      </c>
      <c r="G737" s="3">
        <v>550291.47513465758</v>
      </c>
      <c r="H737" s="3">
        <v>526616.73669577984</v>
      </c>
      <c r="I737" s="3">
        <v>589007.21061969199</v>
      </c>
    </row>
    <row r="738" spans="1:9" x14ac:dyDescent="0.3">
      <c r="A738" s="6" t="str">
        <f t="shared" si="11"/>
        <v>81_2023</v>
      </c>
      <c r="B738">
        <v>81</v>
      </c>
      <c r="C738">
        <v>2023</v>
      </c>
      <c r="D738" s="3">
        <v>530706.90589506482</v>
      </c>
      <c r="E738" s="3">
        <v>495602.82849349827</v>
      </c>
      <c r="F738" s="3">
        <v>493225.12461601943</v>
      </c>
      <c r="G738" s="3">
        <v>539011.94288064225</v>
      </c>
      <c r="H738" s="3">
        <v>512760.05473682238</v>
      </c>
      <c r="I738" s="3">
        <v>590905.43022693414</v>
      </c>
    </row>
    <row r="739" spans="1:9" x14ac:dyDescent="0.3">
      <c r="A739" s="6" t="str">
        <f t="shared" si="11"/>
        <v>81_2024</v>
      </c>
      <c r="B739">
        <v>81</v>
      </c>
      <c r="C739">
        <v>2024</v>
      </c>
      <c r="D739" s="3">
        <v>515965.90994438773</v>
      </c>
      <c r="E739" s="3">
        <v>479320.11669549346</v>
      </c>
      <c r="F739" s="3">
        <v>476635.35410010815</v>
      </c>
      <c r="G739" s="3">
        <v>527963.61146040005</v>
      </c>
      <c r="H739" s="3">
        <v>499101.01193136949</v>
      </c>
      <c r="I739" s="3">
        <v>586613.52399925503</v>
      </c>
    </row>
    <row r="740" spans="1:9" x14ac:dyDescent="0.3">
      <c r="A740" s="6" t="str">
        <f t="shared" si="11"/>
        <v>82_2016</v>
      </c>
      <c r="B740">
        <v>82</v>
      </c>
      <c r="C740">
        <v>2016</v>
      </c>
      <c r="D740" s="3">
        <v>691798.31733008591</v>
      </c>
      <c r="E740" s="3">
        <v>682675.20791961998</v>
      </c>
      <c r="F740" s="3">
        <v>681915.01853400469</v>
      </c>
      <c r="G740" s="3">
        <v>696812.95549079857</v>
      </c>
      <c r="H740" s="3">
        <v>681415.92343974439</v>
      </c>
      <c r="I740" s="3">
        <v>723800.83544372104</v>
      </c>
    </row>
    <row r="741" spans="1:9" x14ac:dyDescent="0.3">
      <c r="A741" s="6" t="str">
        <f t="shared" si="11"/>
        <v>82_2017</v>
      </c>
      <c r="B741">
        <v>82</v>
      </c>
      <c r="C741">
        <v>2017</v>
      </c>
      <c r="D741" s="3">
        <v>675357.63779388694</v>
      </c>
      <c r="E741" s="3">
        <v>665144.1434904784</v>
      </c>
      <c r="F741" s="3">
        <v>664177.43189872801</v>
      </c>
      <c r="G741" s="3">
        <v>682958.38356054551</v>
      </c>
      <c r="H741" s="3">
        <v>664016.78667130123</v>
      </c>
      <c r="I741" s="3">
        <v>722630.35689603805</v>
      </c>
    </row>
    <row r="742" spans="1:9" x14ac:dyDescent="0.3">
      <c r="A742" s="6" t="str">
        <f t="shared" si="11"/>
        <v>82_2018</v>
      </c>
      <c r="B742">
        <v>82</v>
      </c>
      <c r="C742">
        <v>2018</v>
      </c>
      <c r="D742" s="3">
        <v>658916.95825768798</v>
      </c>
      <c r="E742" s="3">
        <v>647613.07906133682</v>
      </c>
      <c r="F742" s="3">
        <v>646421.92177498341</v>
      </c>
      <c r="G742" s="3">
        <v>669379.27890147513</v>
      </c>
      <c r="H742" s="3">
        <v>646744.75355586503</v>
      </c>
      <c r="I742" s="3">
        <v>691103.71119642328</v>
      </c>
    </row>
    <row r="743" spans="1:9" x14ac:dyDescent="0.3">
      <c r="A743" s="6" t="str">
        <f t="shared" si="11"/>
        <v>82_2019</v>
      </c>
      <c r="B743">
        <v>82</v>
      </c>
      <c r="C743">
        <v>2019</v>
      </c>
      <c r="D743" s="3">
        <v>642476.27872148901</v>
      </c>
      <c r="E743" s="3">
        <v>630082.01463219523</v>
      </c>
      <c r="F743" s="3">
        <v>628648.48816274852</v>
      </c>
      <c r="G743" s="3">
        <v>656070.16446110699</v>
      </c>
      <c r="H743" s="3">
        <v>629613.22977177438</v>
      </c>
      <c r="I743" s="3">
        <v>682042.683484565</v>
      </c>
    </row>
    <row r="744" spans="1:9" x14ac:dyDescent="0.3">
      <c r="A744" s="6" t="str">
        <f t="shared" si="11"/>
        <v>82_2020</v>
      </c>
      <c r="B744">
        <v>82</v>
      </c>
      <c r="C744">
        <v>2020</v>
      </c>
      <c r="D744" s="3">
        <v>626035.59918529005</v>
      </c>
      <c r="E744" s="3">
        <v>612550.9502030462</v>
      </c>
      <c r="F744" s="3">
        <v>610857.13106203824</v>
      </c>
      <c r="G744" s="3">
        <v>643025.672085937</v>
      </c>
      <c r="H744" s="3">
        <v>612635.06525534659</v>
      </c>
      <c r="I744" s="3">
        <v>676768.9956227974</v>
      </c>
    </row>
    <row r="745" spans="1:9" x14ac:dyDescent="0.3">
      <c r="A745" s="6" t="str">
        <f t="shared" si="11"/>
        <v>82_2021</v>
      </c>
      <c r="B745">
        <v>82</v>
      </c>
      <c r="C745">
        <v>2021</v>
      </c>
      <c r="D745" s="3">
        <v>609594.91964909108</v>
      </c>
      <c r="E745" s="3">
        <v>595019.88577390462</v>
      </c>
      <c r="F745" s="3">
        <v>593047.85047284514</v>
      </c>
      <c r="G745" s="3">
        <v>630240.54035623779</v>
      </c>
      <c r="H745" s="3">
        <v>595822.54406323074</v>
      </c>
      <c r="I745" s="3">
        <v>655606.56613634818</v>
      </c>
    </row>
    <row r="746" spans="1:9" x14ac:dyDescent="0.3">
      <c r="A746" s="6" t="str">
        <f t="shared" si="11"/>
        <v>82_2022</v>
      </c>
      <c r="B746">
        <v>82</v>
      </c>
      <c r="C746">
        <v>2022</v>
      </c>
      <c r="D746" s="3">
        <v>593154.24011289212</v>
      </c>
      <c r="E746" s="3">
        <v>577488.82134476304</v>
      </c>
      <c r="F746" s="3">
        <v>575220.64639517665</v>
      </c>
      <c r="G746" s="3">
        <v>617709.61246386392</v>
      </c>
      <c r="H746" s="3">
        <v>579187.3758747949</v>
      </c>
      <c r="I746" s="3">
        <v>645098.61984954542</v>
      </c>
    </row>
    <row r="747" spans="1:9" x14ac:dyDescent="0.3">
      <c r="A747" s="6" t="str">
        <f t="shared" si="11"/>
        <v>82_2023</v>
      </c>
      <c r="B747">
        <v>82</v>
      </c>
      <c r="C747">
        <v>2023</v>
      </c>
      <c r="D747" s="3">
        <v>576713.56057669315</v>
      </c>
      <c r="E747" s="3">
        <v>559957.75691562146</v>
      </c>
      <c r="F747" s="3">
        <v>557375.51882901788</v>
      </c>
      <c r="G747" s="3">
        <v>605427.83413231943</v>
      </c>
      <c r="H747" s="3">
        <v>562740.68911222799</v>
      </c>
      <c r="I747" s="3">
        <v>643622.43964651402</v>
      </c>
    </row>
    <row r="748" spans="1:9" x14ac:dyDescent="0.3">
      <c r="A748" s="6" t="str">
        <f t="shared" si="11"/>
        <v>82_2024</v>
      </c>
      <c r="B748">
        <v>82</v>
      </c>
      <c r="C748">
        <v>2024</v>
      </c>
      <c r="D748" s="3">
        <v>560272.88104049419</v>
      </c>
      <c r="E748" s="3">
        <v>542426.69248647243</v>
      </c>
      <c r="F748" s="3">
        <v>539512.46777439117</v>
      </c>
      <c r="G748" s="3">
        <v>593390.25157810934</v>
      </c>
      <c r="H748" s="3">
        <v>546493.02565666183</v>
      </c>
      <c r="I748" s="3">
        <v>645696.67016962194</v>
      </c>
    </row>
    <row r="749" spans="1:9" x14ac:dyDescent="0.3">
      <c r="A749" s="6" t="str">
        <f t="shared" si="11"/>
        <v>83_2016</v>
      </c>
      <c r="B749">
        <v>83</v>
      </c>
      <c r="C749">
        <v>2016</v>
      </c>
      <c r="D749" s="3">
        <v>775322.44710730785</v>
      </c>
      <c r="E749" s="3">
        <v>762459.86167910695</v>
      </c>
      <c r="F749" s="3">
        <v>761637.64886225015</v>
      </c>
      <c r="G749" s="3">
        <v>777650.95462344983</v>
      </c>
      <c r="H749" s="3">
        <v>764902.13770099403</v>
      </c>
      <c r="I749" s="3">
        <v>798982.32521526772</v>
      </c>
    </row>
    <row r="750" spans="1:9" x14ac:dyDescent="0.3">
      <c r="A750" s="6" t="str">
        <f t="shared" si="11"/>
        <v>83_2017</v>
      </c>
      <c r="B750">
        <v>83</v>
      </c>
      <c r="C750">
        <v>2017</v>
      </c>
      <c r="D750" s="3">
        <v>757337.00092989928</v>
      </c>
      <c r="E750" s="3">
        <v>743308.42349182814</v>
      </c>
      <c r="F750" s="3">
        <v>742261.29257850349</v>
      </c>
      <c r="G750" s="3">
        <v>762453.13124837051</v>
      </c>
      <c r="H750" s="3">
        <v>746748.07160873502</v>
      </c>
      <c r="I750" s="3">
        <v>791071.39888278057</v>
      </c>
    </row>
    <row r="751" spans="1:9" x14ac:dyDescent="0.3">
      <c r="A751" s="6" t="str">
        <f t="shared" si="11"/>
        <v>83_2018</v>
      </c>
      <c r="B751">
        <v>83</v>
      </c>
      <c r="C751">
        <v>2018</v>
      </c>
      <c r="D751" s="3">
        <v>739351.5547524906</v>
      </c>
      <c r="E751" s="3">
        <v>724156.98530455679</v>
      </c>
      <c r="F751" s="3">
        <v>722865.34863710403</v>
      </c>
      <c r="G751" s="3">
        <v>747552.32266375329</v>
      </c>
      <c r="H751" s="3">
        <v>728760.0345566083</v>
      </c>
      <c r="I751" s="3">
        <v>789792.13522800757</v>
      </c>
    </row>
    <row r="752" spans="1:9" x14ac:dyDescent="0.3">
      <c r="A752" s="6" t="str">
        <f t="shared" si="11"/>
        <v>83_2019</v>
      </c>
      <c r="B752">
        <v>83</v>
      </c>
      <c r="C752">
        <v>2019</v>
      </c>
      <c r="D752" s="3">
        <v>721366.10857508203</v>
      </c>
      <c r="E752" s="3">
        <v>705005.54711727798</v>
      </c>
      <c r="F752" s="3">
        <v>703449.81703806669</v>
      </c>
      <c r="G752" s="3">
        <v>732942.72423669137</v>
      </c>
      <c r="H752" s="3">
        <v>710946.93896310322</v>
      </c>
      <c r="I752" s="3">
        <v>755335.38069775479</v>
      </c>
    </row>
    <row r="753" spans="1:9" x14ac:dyDescent="0.3">
      <c r="A753" s="6" t="str">
        <f t="shared" si="11"/>
        <v>83_2020</v>
      </c>
      <c r="B753">
        <v>83</v>
      </c>
      <c r="C753">
        <v>2020</v>
      </c>
      <c r="D753" s="3">
        <v>703380.66239767347</v>
      </c>
      <c r="E753" s="3">
        <v>685854.10892999917</v>
      </c>
      <c r="F753" s="3">
        <v>684014.69778136909</v>
      </c>
      <c r="G753" s="3">
        <v>718618.64477562718</v>
      </c>
      <c r="H753" s="3">
        <v>693317.29267185181</v>
      </c>
      <c r="I753" s="3">
        <v>745432.21463834937</v>
      </c>
    </row>
    <row r="754" spans="1:9" x14ac:dyDescent="0.3">
      <c r="A754" s="6" t="str">
        <f t="shared" si="11"/>
        <v>83_2021</v>
      </c>
      <c r="B754">
        <v>83</v>
      </c>
      <c r="C754">
        <v>2021</v>
      </c>
      <c r="D754" s="3">
        <v>685395.21622026491</v>
      </c>
      <c r="E754" s="3">
        <v>666702.67074272782</v>
      </c>
      <c r="F754" s="3">
        <v>664559.9908670336</v>
      </c>
      <c r="G754" s="3">
        <v>704574.50431337161</v>
      </c>
      <c r="H754" s="3">
        <v>675879.19662967965</v>
      </c>
      <c r="I754" s="3">
        <v>739668.3864831609</v>
      </c>
    </row>
    <row r="755" spans="1:9" x14ac:dyDescent="0.3">
      <c r="A755" s="6" t="str">
        <f t="shared" si="11"/>
        <v>83_2022</v>
      </c>
      <c r="B755">
        <v>83</v>
      </c>
      <c r="C755">
        <v>2022</v>
      </c>
      <c r="D755" s="3">
        <v>667409.77004285634</v>
      </c>
      <c r="E755" s="3">
        <v>647551.23255544901</v>
      </c>
      <c r="F755" s="3">
        <v>645085.69629504532</v>
      </c>
      <c r="G755" s="3">
        <v>690804.83193339792</v>
      </c>
      <c r="H755" s="3">
        <v>658640.34335087996</v>
      </c>
      <c r="I755" s="3">
        <v>716539.10577800544</v>
      </c>
    </row>
    <row r="756" spans="1:9" x14ac:dyDescent="0.3">
      <c r="A756" s="6" t="str">
        <f t="shared" si="11"/>
        <v>83_2023</v>
      </c>
      <c r="B756">
        <v>83</v>
      </c>
      <c r="C756">
        <v>2023</v>
      </c>
      <c r="D756" s="3">
        <v>649424.32386544778</v>
      </c>
      <c r="E756" s="3">
        <v>628399.79436817765</v>
      </c>
      <c r="F756" s="3">
        <v>625591.81406541914</v>
      </c>
      <c r="G756" s="3">
        <v>677304.2636386432</v>
      </c>
      <c r="H756" s="3">
        <v>641608.01615382754</v>
      </c>
      <c r="I756" s="3">
        <v>705054.54350419983</v>
      </c>
    </row>
    <row r="757" spans="1:9" x14ac:dyDescent="0.3">
      <c r="A757" s="6" t="str">
        <f t="shared" si="11"/>
        <v>83_2024</v>
      </c>
      <c r="B757">
        <v>83</v>
      </c>
      <c r="C757">
        <v>2024</v>
      </c>
      <c r="D757" s="3">
        <v>631438.87768803921</v>
      </c>
      <c r="E757" s="3">
        <v>609248.35618089885</v>
      </c>
      <c r="F757" s="3">
        <v>606078.34417814761</v>
      </c>
      <c r="G757" s="3">
        <v>664067.54026195477</v>
      </c>
      <c r="H757" s="3">
        <v>624789.08914900885</v>
      </c>
      <c r="I757" s="3">
        <v>703441.16606522619</v>
      </c>
    </row>
    <row r="758" spans="1:9" x14ac:dyDescent="0.3">
      <c r="A758" s="6" t="str">
        <f t="shared" si="11"/>
        <v>84_2016</v>
      </c>
      <c r="B758">
        <v>84</v>
      </c>
      <c r="C758">
        <v>2016</v>
      </c>
      <c r="D758" s="3">
        <v>876212.12088339054</v>
      </c>
      <c r="E758" s="3">
        <v>867160.7028889209</v>
      </c>
      <c r="F758" s="3">
        <v>866313.6388893351</v>
      </c>
      <c r="G758" s="3">
        <v>881236.2522314227</v>
      </c>
      <c r="H758" s="3">
        <v>863578.43250908202</v>
      </c>
      <c r="I758" s="3">
        <v>892876.99884581577</v>
      </c>
    </row>
    <row r="759" spans="1:9" x14ac:dyDescent="0.3">
      <c r="A759" s="6" t="str">
        <f t="shared" si="11"/>
        <v>84_2017</v>
      </c>
      <c r="B759">
        <v>84</v>
      </c>
      <c r="C759">
        <v>2017</v>
      </c>
      <c r="D759" s="3">
        <v>857966.60136605217</v>
      </c>
      <c r="E759" s="3">
        <v>847773.21358951181</v>
      </c>
      <c r="F759" s="3">
        <v>846696.74710302055</v>
      </c>
      <c r="G759" s="3">
        <v>865527.09483806917</v>
      </c>
      <c r="H759" s="3">
        <v>843728.65338485024</v>
      </c>
      <c r="I759" s="3">
        <v>874758.93848758051</v>
      </c>
    </row>
    <row r="760" spans="1:9" x14ac:dyDescent="0.3">
      <c r="A760" s="6" t="str">
        <f t="shared" si="11"/>
        <v>84_2018</v>
      </c>
      <c r="B760">
        <v>84</v>
      </c>
      <c r="C760">
        <v>2018</v>
      </c>
      <c r="D760" s="3">
        <v>839721.0818487138</v>
      </c>
      <c r="E760" s="3">
        <v>828385.72429011017</v>
      </c>
      <c r="F760" s="3">
        <v>827059.97766588628</v>
      </c>
      <c r="G760" s="3">
        <v>850097.97316202114</v>
      </c>
      <c r="H760" s="3">
        <v>823966.13683214015</v>
      </c>
      <c r="I760" s="3">
        <v>866097.72871777113</v>
      </c>
    </row>
    <row r="761" spans="1:9" x14ac:dyDescent="0.3">
      <c r="A761" s="6" t="str">
        <f t="shared" si="11"/>
        <v>84_2019</v>
      </c>
      <c r="B761">
        <v>84</v>
      </c>
      <c r="C761">
        <v>2019</v>
      </c>
      <c r="D761" s="3">
        <v>821475.56233137543</v>
      </c>
      <c r="E761" s="3">
        <v>808998.23499070108</v>
      </c>
      <c r="F761" s="3">
        <v>807403.33057792485</v>
      </c>
      <c r="G761" s="3">
        <v>834943.89521032199</v>
      </c>
      <c r="H761" s="3">
        <v>804306.32417246874</v>
      </c>
      <c r="I761" s="3">
        <v>864697.13788944006</v>
      </c>
    </row>
    <row r="762" spans="1:9" x14ac:dyDescent="0.3">
      <c r="A762" s="6" t="str">
        <f t="shared" si="11"/>
        <v>84_2020</v>
      </c>
      <c r="B762">
        <v>84</v>
      </c>
      <c r="C762">
        <v>2020</v>
      </c>
      <c r="D762" s="3">
        <v>803230.04281403706</v>
      </c>
      <c r="E762" s="3">
        <v>789610.74569129199</v>
      </c>
      <c r="F762" s="3">
        <v>787726.80583913624</v>
      </c>
      <c r="G762" s="3">
        <v>820059.95797865896</v>
      </c>
      <c r="H762" s="3">
        <v>784764.15543584805</v>
      </c>
      <c r="I762" s="3">
        <v>826972.45604683447</v>
      </c>
    </row>
    <row r="763" spans="1:9" x14ac:dyDescent="0.3">
      <c r="A763" s="6" t="str">
        <f t="shared" si="11"/>
        <v>84_2021</v>
      </c>
      <c r="B763">
        <v>84</v>
      </c>
      <c r="C763">
        <v>2021</v>
      </c>
      <c r="D763" s="3">
        <v>784984.5232966987</v>
      </c>
      <c r="E763" s="3">
        <v>770223.25639189035</v>
      </c>
      <c r="F763" s="3">
        <v>768030.40344953537</v>
      </c>
      <c r="G763" s="3">
        <v>805441.34586498537</v>
      </c>
      <c r="H763" s="3">
        <v>765354.05489245174</v>
      </c>
      <c r="I763" s="3">
        <v>816130.05971790757</v>
      </c>
    </row>
    <row r="764" spans="1:9" x14ac:dyDescent="0.3">
      <c r="A764" s="6" t="str">
        <f t="shared" si="11"/>
        <v>84_2022</v>
      </c>
      <c r="B764">
        <v>84</v>
      </c>
      <c r="C764">
        <v>2022</v>
      </c>
      <c r="D764" s="3">
        <v>766739.00377936033</v>
      </c>
      <c r="E764" s="3">
        <v>750835.76709248126</v>
      </c>
      <c r="F764" s="3">
        <v>748314.12340910733</v>
      </c>
      <c r="G764" s="3">
        <v>791083.32911151124</v>
      </c>
      <c r="H764" s="3">
        <v>746089.91807299131</v>
      </c>
      <c r="I764" s="3">
        <v>809819.58195195778</v>
      </c>
    </row>
    <row r="765" spans="1:9" x14ac:dyDescent="0.3">
      <c r="A765" s="6" t="str">
        <f t="shared" si="11"/>
        <v>84_2023</v>
      </c>
      <c r="B765">
        <v>84</v>
      </c>
      <c r="C765">
        <v>2023</v>
      </c>
      <c r="D765" s="3">
        <v>748493.48426202184</v>
      </c>
      <c r="E765" s="3">
        <v>731448.27779307216</v>
      </c>
      <c r="F765" s="3">
        <v>728577.96571785957</v>
      </c>
      <c r="G765" s="3">
        <v>776981.26227437973</v>
      </c>
      <c r="H765" s="3">
        <v>726985.10027670232</v>
      </c>
      <c r="I765" s="3">
        <v>784496.68756606325</v>
      </c>
    </row>
    <row r="766" spans="1:9" x14ac:dyDescent="0.3">
      <c r="A766" s="6" t="str">
        <f t="shared" si="11"/>
        <v>84_2024</v>
      </c>
      <c r="B766">
        <v>84</v>
      </c>
      <c r="C766">
        <v>2024</v>
      </c>
      <c r="D766" s="3">
        <v>730247.96474468347</v>
      </c>
      <c r="E766" s="3">
        <v>712060.78849367052</v>
      </c>
      <c r="F766" s="3">
        <v>708821.93037579209</v>
      </c>
      <c r="G766" s="3">
        <v>763130.58272068156</v>
      </c>
      <c r="H766" s="3">
        <v>708052.40655904775</v>
      </c>
      <c r="I766" s="3">
        <v>771922.91317008762</v>
      </c>
    </row>
    <row r="767" spans="1:9" x14ac:dyDescent="0.3">
      <c r="A767" s="6" t="str">
        <f t="shared" si="11"/>
        <v>85_2016</v>
      </c>
      <c r="B767">
        <v>85</v>
      </c>
      <c r="C767">
        <v>2016</v>
      </c>
      <c r="D767" s="3">
        <v>971410.05768448382</v>
      </c>
      <c r="E767" s="3">
        <v>970426.92580487579</v>
      </c>
      <c r="F767" s="3">
        <v>969513.61692451686</v>
      </c>
      <c r="G767" s="3">
        <v>985097.68788314087</v>
      </c>
      <c r="H767" s="3">
        <v>965639.88055510272</v>
      </c>
      <c r="I767" s="3">
        <v>985661.583608774</v>
      </c>
    </row>
    <row r="768" spans="1:9" x14ac:dyDescent="0.3">
      <c r="A768" s="6" t="str">
        <f t="shared" si="11"/>
        <v>85_2017</v>
      </c>
      <c r="B768">
        <v>85</v>
      </c>
      <c r="C768">
        <v>2017</v>
      </c>
      <c r="D768" s="3">
        <v>963608.67963928706</v>
      </c>
      <c r="E768" s="3">
        <v>949582.85058966279</v>
      </c>
      <c r="F768" s="3">
        <v>948422.52045813948</v>
      </c>
      <c r="G768" s="3">
        <v>968092.65845941904</v>
      </c>
      <c r="H768" s="3">
        <v>944050.23274466069</v>
      </c>
      <c r="I768" s="3">
        <v>976282.73017153214</v>
      </c>
    </row>
    <row r="769" spans="1:9" x14ac:dyDescent="0.3">
      <c r="A769" s="6" t="str">
        <f t="shared" si="11"/>
        <v>85_2018</v>
      </c>
      <c r="B769">
        <v>85</v>
      </c>
      <c r="C769">
        <v>2018</v>
      </c>
      <c r="D769" s="3">
        <v>954128.74259683723</v>
      </c>
      <c r="E769" s="3">
        <v>928738.77537444234</v>
      </c>
      <c r="F769" s="3">
        <v>927310.0338023603</v>
      </c>
      <c r="G769" s="3">
        <v>951381.17456854985</v>
      </c>
      <c r="H769" s="3">
        <v>922535.19983470673</v>
      </c>
      <c r="I769" s="3">
        <v>956472.21936789958</v>
      </c>
    </row>
    <row r="770" spans="1:9" x14ac:dyDescent="0.3">
      <c r="A770" s="6" t="str">
        <f t="shared" si="11"/>
        <v>85_2019</v>
      </c>
      <c r="B770">
        <v>85</v>
      </c>
      <c r="C770">
        <v>2019</v>
      </c>
      <c r="D770" s="3">
        <v>920579.6595286543</v>
      </c>
      <c r="E770" s="3">
        <v>907894.70015922934</v>
      </c>
      <c r="F770" s="3">
        <v>906176.15695720166</v>
      </c>
      <c r="G770" s="3">
        <v>934958.16894615465</v>
      </c>
      <c r="H770" s="3">
        <v>901111.89047901717</v>
      </c>
      <c r="I770" s="3">
        <v>947001.94571140676</v>
      </c>
    </row>
    <row r="771" spans="1:9" x14ac:dyDescent="0.3">
      <c r="A771" s="6" t="str">
        <f t="shared" ref="A771:A834" si="12">+B771&amp;"_"&amp;C771</f>
        <v>85_2020</v>
      </c>
      <c r="B771">
        <v>85</v>
      </c>
      <c r="C771">
        <v>2020</v>
      </c>
      <c r="D771" s="3">
        <v>909908.61869806226</v>
      </c>
      <c r="E771" s="3">
        <v>887050.62494401634</v>
      </c>
      <c r="F771" s="3">
        <v>885020.88992264867</v>
      </c>
      <c r="G771" s="3">
        <v>918818.66180037754</v>
      </c>
      <c r="H771" s="3">
        <v>879796.89951059385</v>
      </c>
      <c r="I771" s="3">
        <v>945470.5224140163</v>
      </c>
    </row>
    <row r="772" spans="1:9" x14ac:dyDescent="0.3">
      <c r="A772" s="6" t="str">
        <f t="shared" si="12"/>
        <v>85_2021</v>
      </c>
      <c r="B772">
        <v>85</v>
      </c>
      <c r="C772">
        <v>2021</v>
      </c>
      <c r="D772" s="3">
        <v>890491.64426358836</v>
      </c>
      <c r="E772" s="3">
        <v>866206.54972880334</v>
      </c>
      <c r="F772" s="3">
        <v>863844.23269871622</v>
      </c>
      <c r="G772" s="3">
        <v>902957.75930191006</v>
      </c>
      <c r="H772" s="3">
        <v>858606.29086694343</v>
      </c>
      <c r="I772" s="3">
        <v>904221.88970003708</v>
      </c>
    </row>
    <row r="773" spans="1:9" x14ac:dyDescent="0.3">
      <c r="A773" s="6" t="str">
        <f t="shared" si="12"/>
        <v>85_2022</v>
      </c>
      <c r="B773">
        <v>85</v>
      </c>
      <c r="C773">
        <v>2022</v>
      </c>
      <c r="D773" s="3">
        <v>867490.39555581589</v>
      </c>
      <c r="E773" s="3">
        <v>845362.47451359034</v>
      </c>
      <c r="F773" s="3">
        <v>842646.18528538197</v>
      </c>
      <c r="G773" s="3">
        <v>887370.6521000826</v>
      </c>
      <c r="H773" s="3">
        <v>837555.58207662916</v>
      </c>
      <c r="I773" s="3">
        <v>892366.67974022171</v>
      </c>
    </row>
    <row r="774" spans="1:9" x14ac:dyDescent="0.3">
      <c r="A774" s="6" t="str">
        <f t="shared" si="12"/>
        <v>85_2023</v>
      </c>
      <c r="B774">
        <v>85</v>
      </c>
      <c r="C774">
        <v>2023</v>
      </c>
      <c r="D774" s="3">
        <v>852199.52362539712</v>
      </c>
      <c r="E774" s="3">
        <v>824518.39929836988</v>
      </c>
      <c r="F774" s="3">
        <v>821426.74768266082</v>
      </c>
      <c r="G774" s="3">
        <v>872052.61386456981</v>
      </c>
      <c r="H774" s="3">
        <v>816659.73030699661</v>
      </c>
      <c r="I774" s="3">
        <v>885466.72546881426</v>
      </c>
    </row>
    <row r="775" spans="1:9" x14ac:dyDescent="0.3">
      <c r="A775" s="6" t="str">
        <f t="shared" si="12"/>
        <v>85_2024</v>
      </c>
      <c r="B775">
        <v>85</v>
      </c>
      <c r="C775">
        <v>2024</v>
      </c>
      <c r="D775" s="3">
        <v>831667.75354821177</v>
      </c>
      <c r="E775" s="3">
        <v>803674.32408315688</v>
      </c>
      <c r="F775" s="3">
        <v>800185.91989056021</v>
      </c>
      <c r="G775" s="3">
        <v>856998.99985227117</v>
      </c>
      <c r="H775" s="3">
        <v>795933.11997644592</v>
      </c>
      <c r="I775" s="3">
        <v>857778.36021932948</v>
      </c>
    </row>
    <row r="776" spans="1:9" x14ac:dyDescent="0.3">
      <c r="A776" s="6" t="str">
        <f t="shared" si="12"/>
        <v>86_2016</v>
      </c>
      <c r="B776">
        <v>86</v>
      </c>
      <c r="C776">
        <v>2016</v>
      </c>
      <c r="D776" s="3">
        <v>1099454.3798799522</v>
      </c>
      <c r="E776" s="3">
        <v>1094194.5618019477</v>
      </c>
      <c r="F776" s="3">
        <v>1093199.4162558764</v>
      </c>
      <c r="G776" s="3">
        <v>1108753.6187883464</v>
      </c>
      <c r="H776" s="3">
        <v>1072901.5058148068</v>
      </c>
      <c r="I776" s="3">
        <v>1132537.4602063389</v>
      </c>
    </row>
    <row r="777" spans="1:9" x14ac:dyDescent="0.3">
      <c r="A777" s="6" t="str">
        <f t="shared" si="12"/>
        <v>86_2017</v>
      </c>
      <c r="B777">
        <v>86</v>
      </c>
      <c r="C777">
        <v>2017</v>
      </c>
      <c r="D777" s="3">
        <v>1082300.4979957519</v>
      </c>
      <c r="E777" s="3">
        <v>1072315.5197109357</v>
      </c>
      <c r="F777" s="3">
        <v>1071057.4527229741</v>
      </c>
      <c r="G777" s="3">
        <v>1090693.2625227484</v>
      </c>
      <c r="H777" s="3">
        <v>1046409.8420995913</v>
      </c>
      <c r="I777" s="3">
        <v>1083448.8073686771</v>
      </c>
    </row>
    <row r="778" spans="1:9" x14ac:dyDescent="0.3">
      <c r="A778" s="6" t="str">
        <f t="shared" si="12"/>
        <v>86_2018</v>
      </c>
      <c r="B778">
        <v>86</v>
      </c>
      <c r="C778">
        <v>2018</v>
      </c>
      <c r="D778" s="3">
        <v>1061536.4315420459</v>
      </c>
      <c r="E778" s="3">
        <v>1050436.4776199162</v>
      </c>
      <c r="F778" s="3">
        <v>1048892.9961557165</v>
      </c>
      <c r="G778" s="3">
        <v>1072927.0892594992</v>
      </c>
      <c r="H778" s="3">
        <v>1019826.8892622765</v>
      </c>
      <c r="I778" s="3">
        <v>1073139.4803744559</v>
      </c>
    </row>
    <row r="779" spans="1:9" x14ac:dyDescent="0.3">
      <c r="A779" s="6" t="str">
        <f t="shared" si="12"/>
        <v>86_2019</v>
      </c>
      <c r="B779">
        <v>86</v>
      </c>
      <c r="C779">
        <v>2019</v>
      </c>
      <c r="D779" s="3">
        <v>1042642.184020024</v>
      </c>
      <c r="E779" s="3">
        <v>1028557.4355289042</v>
      </c>
      <c r="F779" s="3">
        <v>1026706.0465541035</v>
      </c>
      <c r="G779" s="3">
        <v>1055450.3070865534</v>
      </c>
      <c r="H779" s="3">
        <v>993193.30476043955</v>
      </c>
      <c r="I779" s="3">
        <v>1051363.5740588463</v>
      </c>
    </row>
    <row r="780" spans="1:9" x14ac:dyDescent="0.3">
      <c r="A780" s="6" t="str">
        <f t="shared" si="12"/>
        <v>86_2020</v>
      </c>
      <c r="B780">
        <v>86</v>
      </c>
      <c r="C780">
        <v>2020</v>
      </c>
      <c r="D780" s="3">
        <v>1022779.5032309564</v>
      </c>
      <c r="E780" s="3">
        <v>1006678.3934378847</v>
      </c>
      <c r="F780" s="3">
        <v>1004496.6039181277</v>
      </c>
      <c r="G780" s="3">
        <v>1038258.2021467303</v>
      </c>
      <c r="H780" s="3">
        <v>966548.80840781284</v>
      </c>
      <c r="I780" s="3">
        <v>1040953.757069717</v>
      </c>
    </row>
    <row r="781" spans="1:9" x14ac:dyDescent="0.3">
      <c r="A781" s="6" t="str">
        <f t="shared" si="12"/>
        <v>86_2021</v>
      </c>
      <c r="B781">
        <v>86</v>
      </c>
      <c r="C781">
        <v>2021</v>
      </c>
      <c r="D781" s="3">
        <v>1003418.4020209743</v>
      </c>
      <c r="E781" s="3">
        <v>984799.35134687275</v>
      </c>
      <c r="F781" s="3">
        <v>982264.66824780405</v>
      </c>
      <c r="G781" s="3">
        <v>1021346.1373663322</v>
      </c>
      <c r="H781" s="3">
        <v>939932.09235380148</v>
      </c>
      <c r="I781" s="3">
        <v>1039270.4016739848</v>
      </c>
    </row>
    <row r="782" spans="1:9" x14ac:dyDescent="0.3">
      <c r="A782" s="6" t="str">
        <f t="shared" si="12"/>
        <v>86_2022</v>
      </c>
      <c r="B782">
        <v>86</v>
      </c>
      <c r="C782">
        <v>2022</v>
      </c>
      <c r="D782" s="3">
        <v>983797.51825011114</v>
      </c>
      <c r="E782" s="3">
        <v>962920.3092558533</v>
      </c>
      <c r="F782" s="3">
        <v>960010.23954312503</v>
      </c>
      <c r="G782" s="3">
        <v>1004709.5512044055</v>
      </c>
      <c r="H782" s="3">
        <v>913380.73714905139</v>
      </c>
      <c r="I782" s="3">
        <v>993929.50307070871</v>
      </c>
    </row>
    <row r="783" spans="1:9" x14ac:dyDescent="0.3">
      <c r="A783" s="6" t="str">
        <f t="shared" si="12"/>
        <v>86_2023</v>
      </c>
      <c r="B783">
        <v>86</v>
      </c>
      <c r="C783">
        <v>2023</v>
      </c>
      <c r="D783" s="3">
        <v>964311.18337587768</v>
      </c>
      <c r="E783" s="3">
        <v>941041.26716484129</v>
      </c>
      <c r="F783" s="3">
        <v>937733.31780407578</v>
      </c>
      <c r="G783" s="3">
        <v>988343.95642237435</v>
      </c>
      <c r="H783" s="3">
        <v>886931.13409568125</v>
      </c>
      <c r="I783" s="3">
        <v>980898.14088142721</v>
      </c>
    </row>
    <row r="784" spans="1:9" x14ac:dyDescent="0.3">
      <c r="A784" s="6" t="str">
        <f t="shared" si="12"/>
        <v>86_2024</v>
      </c>
      <c r="B784">
        <v>86</v>
      </c>
      <c r="C784">
        <v>2024</v>
      </c>
      <c r="D784" s="3">
        <v>944755.1617392886</v>
      </c>
      <c r="E784" s="3">
        <v>919162.22507382184</v>
      </c>
      <c r="F784" s="3">
        <v>915433.90303068608</v>
      </c>
      <c r="G784" s="3">
        <v>972244.93887378904</v>
      </c>
      <c r="H784" s="3">
        <v>860618.41403973789</v>
      </c>
      <c r="I784" s="3">
        <v>973313.64398048876</v>
      </c>
    </row>
    <row r="785" spans="1:9" x14ac:dyDescent="0.3">
      <c r="A785" s="6" t="str">
        <f t="shared" si="12"/>
        <v>87_2016</v>
      </c>
      <c r="B785">
        <v>87</v>
      </c>
      <c r="C785">
        <v>2016</v>
      </c>
      <c r="D785" s="3">
        <v>1261095.1537368931</v>
      </c>
      <c r="E785" s="3">
        <v>1247741.4002777562</v>
      </c>
      <c r="F785" s="3">
        <v>1246765.0621272549</v>
      </c>
      <c r="G785" s="3">
        <v>1260008.2117395021</v>
      </c>
      <c r="H785" s="3">
        <v>1220553.8032769407</v>
      </c>
      <c r="I785" s="3">
        <v>1245184.7311338128</v>
      </c>
    </row>
    <row r="786" spans="1:9" x14ac:dyDescent="0.3">
      <c r="A786" s="6" t="str">
        <f t="shared" si="12"/>
        <v>87_2017</v>
      </c>
      <c r="B786">
        <v>87</v>
      </c>
      <c r="C786">
        <v>2017</v>
      </c>
      <c r="D786" s="3">
        <v>1249863.6716969884</v>
      </c>
      <c r="E786" s="3">
        <v>1226646.8482208252</v>
      </c>
      <c r="F786" s="3">
        <v>1225414.7357002273</v>
      </c>
      <c r="G786" s="3">
        <v>1242147.4142350657</v>
      </c>
      <c r="H786" s="3">
        <v>1193248.5279719951</v>
      </c>
      <c r="I786" s="3">
        <v>1239415.3971348405</v>
      </c>
    </row>
    <row r="787" spans="1:9" x14ac:dyDescent="0.3">
      <c r="A787" s="6" t="str">
        <f t="shared" si="12"/>
        <v>87_2018</v>
      </c>
      <c r="B787">
        <v>87</v>
      </c>
      <c r="C787">
        <v>2018</v>
      </c>
      <c r="D787" s="3">
        <v>1228741.6015794287</v>
      </c>
      <c r="E787" s="3">
        <v>1205552.2961639017</v>
      </c>
      <c r="F787" s="3">
        <v>1204042.625672318</v>
      </c>
      <c r="G787" s="3">
        <v>1224539.796102416</v>
      </c>
      <c r="H787" s="3">
        <v>1165722.6617733287</v>
      </c>
      <c r="I787" s="3">
        <v>1185694.2317965038</v>
      </c>
    </row>
    <row r="788" spans="1:9" x14ac:dyDescent="0.3">
      <c r="A788" s="6" t="str">
        <f t="shared" si="12"/>
        <v>87_2019</v>
      </c>
      <c r="B788">
        <v>87</v>
      </c>
      <c r="C788">
        <v>2019</v>
      </c>
      <c r="D788" s="3">
        <v>1213342.8426037931</v>
      </c>
      <c r="E788" s="3">
        <v>1184457.7441069782</v>
      </c>
      <c r="F788" s="3">
        <v>1182648.7320435494</v>
      </c>
      <c r="G788" s="3">
        <v>1207181.7684875682</v>
      </c>
      <c r="H788" s="3">
        <v>1138020.077971484</v>
      </c>
      <c r="I788" s="3">
        <v>1174412.0101838009</v>
      </c>
    </row>
    <row r="789" spans="1:9" x14ac:dyDescent="0.3">
      <c r="A789" s="6" t="str">
        <f t="shared" si="12"/>
        <v>87_2020</v>
      </c>
      <c r="B789">
        <v>87</v>
      </c>
      <c r="C789">
        <v>2020</v>
      </c>
      <c r="D789" s="3">
        <v>1194632.2188360854</v>
      </c>
      <c r="E789" s="3">
        <v>1163363.1920500547</v>
      </c>
      <c r="F789" s="3">
        <v>1161233.0548138991</v>
      </c>
      <c r="G789" s="3">
        <v>1190069.7934090584</v>
      </c>
      <c r="H789" s="3">
        <v>1110183.9960838878</v>
      </c>
      <c r="I789" s="3">
        <v>1150581.1043440814</v>
      </c>
    </row>
    <row r="790" spans="1:9" x14ac:dyDescent="0.3">
      <c r="A790" s="6" t="str">
        <f t="shared" si="12"/>
        <v>87_2021</v>
      </c>
      <c r="B790">
        <v>87</v>
      </c>
      <c r="C790">
        <v>2021</v>
      </c>
      <c r="D790" s="3">
        <v>1177838.0465994892</v>
      </c>
      <c r="E790" s="3">
        <v>1142268.6399931312</v>
      </c>
      <c r="F790" s="3">
        <v>1139795.5939833894</v>
      </c>
      <c r="G790" s="3">
        <v>1173200.3830368186</v>
      </c>
      <c r="H790" s="3">
        <v>1082256.875668504</v>
      </c>
      <c r="I790" s="3">
        <v>1139188.9094622165</v>
      </c>
    </row>
    <row r="791" spans="1:9" x14ac:dyDescent="0.3">
      <c r="A791" s="6" t="str">
        <f t="shared" si="12"/>
        <v>87_2022</v>
      </c>
      <c r="B791">
        <v>87</v>
      </c>
      <c r="C791">
        <v>2022</v>
      </c>
      <c r="D791" s="3">
        <v>1159934.8959770929</v>
      </c>
      <c r="E791" s="3">
        <v>1121174.0879362077</v>
      </c>
      <c r="F791" s="3">
        <v>1118336.3495519981</v>
      </c>
      <c r="G791" s="3">
        <v>1156570.0989812729</v>
      </c>
      <c r="H791" s="3">
        <v>1054280.3153622493</v>
      </c>
      <c r="I791" s="3">
        <v>1137346.6952577168</v>
      </c>
    </row>
    <row r="792" spans="1:9" x14ac:dyDescent="0.3">
      <c r="A792" s="6" t="str">
        <f t="shared" si="12"/>
        <v>87_2023</v>
      </c>
      <c r="B792">
        <v>87</v>
      </c>
      <c r="C792">
        <v>2023</v>
      </c>
      <c r="D792" s="3">
        <v>1142673.4694161753</v>
      </c>
      <c r="E792" s="3">
        <v>1100079.5358792841</v>
      </c>
      <c r="F792" s="3">
        <v>1096855.3215197474</v>
      </c>
      <c r="G792" s="3">
        <v>1140175.5515925125</v>
      </c>
      <c r="H792" s="3">
        <v>1026294.9574569139</v>
      </c>
      <c r="I792" s="3">
        <v>1087726.9609677878</v>
      </c>
    </row>
    <row r="793" spans="1:9" x14ac:dyDescent="0.3">
      <c r="A793" s="6" t="str">
        <f t="shared" si="12"/>
        <v>87_2024</v>
      </c>
      <c r="B793">
        <v>87</v>
      </c>
      <c r="C793">
        <v>2024</v>
      </c>
      <c r="D793" s="3">
        <v>1125040.7012886829</v>
      </c>
      <c r="E793" s="3">
        <v>1078984.9838223532</v>
      </c>
      <c r="F793" s="3">
        <v>1075352.5098866224</v>
      </c>
      <c r="G793" s="3">
        <v>1124013.3992694025</v>
      </c>
      <c r="H793" s="3">
        <v>998340.39827133273</v>
      </c>
      <c r="I793" s="3">
        <v>1073465.8247930126</v>
      </c>
    </row>
    <row r="794" spans="1:9" x14ac:dyDescent="0.3">
      <c r="A794" s="6" t="str">
        <f t="shared" si="12"/>
        <v>88_2016</v>
      </c>
      <c r="B794">
        <v>88</v>
      </c>
      <c r="C794">
        <v>2016</v>
      </c>
      <c r="D794" s="3">
        <v>1428474.8668669318</v>
      </c>
      <c r="E794" s="3">
        <v>1409532.0275534391</v>
      </c>
      <c r="F794" s="3">
        <v>1408524.1283601597</v>
      </c>
      <c r="G794" s="3">
        <v>1420781.4359195647</v>
      </c>
      <c r="H794" s="3">
        <v>1371841.7046630115</v>
      </c>
      <c r="I794" s="3">
        <v>1411850.2622100788</v>
      </c>
    </row>
    <row r="795" spans="1:9" x14ac:dyDescent="0.3">
      <c r="A795" s="6" t="str">
        <f t="shared" si="12"/>
        <v>88_2017</v>
      </c>
      <c r="B795">
        <v>88</v>
      </c>
      <c r="C795">
        <v>2017</v>
      </c>
      <c r="D795" s="3">
        <v>1425509.4755015299</v>
      </c>
      <c r="E795" s="3">
        <v>1388275.6491530389</v>
      </c>
      <c r="F795" s="3">
        <v>1387007.2269062623</v>
      </c>
      <c r="G795" s="3">
        <v>1402499.8993335895</v>
      </c>
      <c r="H795" s="3">
        <v>1341751.6676924443</v>
      </c>
      <c r="I795" s="3">
        <v>1367463.1169488328</v>
      </c>
    </row>
    <row r="796" spans="1:9" x14ac:dyDescent="0.3">
      <c r="A796" s="6" t="str">
        <f t="shared" si="12"/>
        <v>88_2018</v>
      </c>
      <c r="B796">
        <v>88</v>
      </c>
      <c r="C796">
        <v>2018</v>
      </c>
      <c r="D796" s="3">
        <v>1409002.9782353565</v>
      </c>
      <c r="E796" s="3">
        <v>1367019.2707526311</v>
      </c>
      <c r="F796" s="3">
        <v>1365468.2971190512</v>
      </c>
      <c r="G796" s="3">
        <v>1384453.5956775271</v>
      </c>
      <c r="H796" s="3">
        <v>1311286.1712306901</v>
      </c>
      <c r="I796" s="3">
        <v>1361127.2285816753</v>
      </c>
    </row>
    <row r="797" spans="1:9" x14ac:dyDescent="0.3">
      <c r="A797" s="6" t="str">
        <f t="shared" si="12"/>
        <v>88_2019</v>
      </c>
      <c r="B797">
        <v>88</v>
      </c>
      <c r="C797">
        <v>2019</v>
      </c>
      <c r="D797" s="3">
        <v>1392496.4809691831</v>
      </c>
      <c r="E797" s="3">
        <v>1345762.8923522308</v>
      </c>
      <c r="F797" s="3">
        <v>1343907.3389985412</v>
      </c>
      <c r="G797" s="3">
        <v>1366639.4981526749</v>
      </c>
      <c r="H797" s="3">
        <v>1280501.270699346</v>
      </c>
      <c r="I797" s="3">
        <v>1302130.5910845269</v>
      </c>
    </row>
    <row r="798" spans="1:9" x14ac:dyDescent="0.3">
      <c r="A798" s="6" t="str">
        <f t="shared" si="12"/>
        <v>88_2020</v>
      </c>
      <c r="B798">
        <v>88</v>
      </c>
      <c r="C798">
        <v>2020</v>
      </c>
      <c r="D798" s="3">
        <v>1375989.9837030098</v>
      </c>
      <c r="E798" s="3">
        <v>1324506.5139518306</v>
      </c>
      <c r="F798" s="3">
        <v>1322324.3525447324</v>
      </c>
      <c r="G798" s="3">
        <v>1349054.6189068768</v>
      </c>
      <c r="H798" s="3">
        <v>1249452.4746173027</v>
      </c>
      <c r="I798" s="3">
        <v>1289740.4440269363</v>
      </c>
    </row>
    <row r="799" spans="1:9" x14ac:dyDescent="0.3">
      <c r="A799" s="6" t="str">
        <f t="shared" si="12"/>
        <v>88_2021</v>
      </c>
      <c r="B799">
        <v>88</v>
      </c>
      <c r="C799">
        <v>2021</v>
      </c>
      <c r="D799" s="3">
        <v>1359483.4864368364</v>
      </c>
      <c r="E799" s="3">
        <v>1303250.1355514303</v>
      </c>
      <c r="F799" s="3">
        <v>1300719.3377576098</v>
      </c>
      <c r="G799" s="3">
        <v>1331696.0085333753</v>
      </c>
      <c r="H799" s="3">
        <v>1218194.5843460301</v>
      </c>
      <c r="I799" s="3">
        <v>1263569.3194022193</v>
      </c>
    </row>
    <row r="800" spans="1:9" x14ac:dyDescent="0.3">
      <c r="A800" s="6" t="str">
        <f t="shared" si="12"/>
        <v>88_2022</v>
      </c>
      <c r="B800">
        <v>88</v>
      </c>
      <c r="C800">
        <v>2022</v>
      </c>
      <c r="D800" s="3">
        <v>1342976.9891706631</v>
      </c>
      <c r="E800" s="3">
        <v>1281993.75715103</v>
      </c>
      <c r="F800" s="3">
        <v>1279092.2946371809</v>
      </c>
      <c r="G800" s="3">
        <v>1314560.7555761533</v>
      </c>
      <c r="H800" s="3">
        <v>1186781.5404105599</v>
      </c>
      <c r="I800" s="3">
        <v>1251058.3995904599</v>
      </c>
    </row>
    <row r="801" spans="1:9" x14ac:dyDescent="0.3">
      <c r="A801" s="6" t="str">
        <f t="shared" si="12"/>
        <v>88_2023</v>
      </c>
      <c r="B801">
        <v>88</v>
      </c>
      <c r="C801">
        <v>2023</v>
      </c>
      <c r="D801" s="3">
        <v>1326470.4919044897</v>
      </c>
      <c r="E801" s="3">
        <v>1260737.3787506223</v>
      </c>
      <c r="F801" s="3">
        <v>1257443.2231834605</v>
      </c>
      <c r="G801" s="3">
        <v>1297645.986041599</v>
      </c>
      <c r="H801" s="3">
        <v>1155266.2759602473</v>
      </c>
      <c r="I801" s="3">
        <v>1249035.278108815</v>
      </c>
    </row>
    <row r="802" spans="1:9" x14ac:dyDescent="0.3">
      <c r="A802" s="6" t="str">
        <f t="shared" si="12"/>
        <v>88_2024</v>
      </c>
      <c r="B802">
        <v>88</v>
      </c>
      <c r="C802">
        <v>2024</v>
      </c>
      <c r="D802" s="3">
        <v>1309963.9946383163</v>
      </c>
      <c r="E802" s="3">
        <v>1239481.000350222</v>
      </c>
      <c r="F802" s="3">
        <v>1235772.1233964339</v>
      </c>
      <c r="G802" s="3">
        <v>1280948.8629164533</v>
      </c>
      <c r="H802" s="3">
        <v>1123700.5778692223</v>
      </c>
      <c r="I802" s="3">
        <v>1194542.8362905674</v>
      </c>
    </row>
    <row r="803" spans="1:9" x14ac:dyDescent="0.3">
      <c r="A803" s="6" t="str">
        <f t="shared" si="12"/>
        <v>89_2016</v>
      </c>
      <c r="B803">
        <v>89</v>
      </c>
      <c r="C803">
        <v>2016</v>
      </c>
      <c r="D803" s="3">
        <v>1617227.7774652713</v>
      </c>
      <c r="E803" s="3">
        <v>1598508.9008735816</v>
      </c>
      <c r="F803" s="3">
        <v>1585672.2644836754</v>
      </c>
      <c r="G803" s="3">
        <v>1597094.7698181469</v>
      </c>
      <c r="H803" s="3">
        <v>1523253.148050003</v>
      </c>
      <c r="I803" s="3">
        <v>1602250.2298424353</v>
      </c>
    </row>
    <row r="804" spans="1:9" x14ac:dyDescent="0.3">
      <c r="A804" s="6" t="str">
        <f t="shared" si="12"/>
        <v>89_2017</v>
      </c>
      <c r="B804">
        <v>89</v>
      </c>
      <c r="C804">
        <v>2017</v>
      </c>
      <c r="D804" s="3">
        <v>1617227.7774652713</v>
      </c>
      <c r="E804" s="3">
        <v>1579378.2889246016</v>
      </c>
      <c r="F804" s="3">
        <v>1563960.4502425492</v>
      </c>
      <c r="G804" s="3">
        <v>1578396.0155805075</v>
      </c>
      <c r="H804" s="3">
        <v>1486737.5002605782</v>
      </c>
      <c r="I804" s="3">
        <v>1552665.7766513166</v>
      </c>
    </row>
    <row r="805" spans="1:9" x14ac:dyDescent="0.3">
      <c r="A805" s="6" t="str">
        <f t="shared" si="12"/>
        <v>89_2018</v>
      </c>
      <c r="B805">
        <v>89</v>
      </c>
      <c r="C805">
        <v>2018</v>
      </c>
      <c r="D805" s="3">
        <v>1617227.7774652713</v>
      </c>
      <c r="E805" s="3">
        <v>1560000.8051015153</v>
      </c>
      <c r="F805" s="3">
        <v>1542226.3272676319</v>
      </c>
      <c r="G805" s="3">
        <v>1559916.1859907019</v>
      </c>
      <c r="H805" s="3">
        <v>1449545.7847843689</v>
      </c>
      <c r="I805" s="3">
        <v>1503851.5339408296</v>
      </c>
    </row>
    <row r="806" spans="1:9" x14ac:dyDescent="0.3">
      <c r="A806" s="6" t="str">
        <f t="shared" si="12"/>
        <v>89_2019</v>
      </c>
      <c r="B806">
        <v>89</v>
      </c>
      <c r="C806">
        <v>2019</v>
      </c>
      <c r="D806" s="3">
        <v>1617227.7774652713</v>
      </c>
      <c r="E806" s="3">
        <v>1540475.2996884771</v>
      </c>
      <c r="F806" s="3">
        <v>1520469.8955589309</v>
      </c>
      <c r="G806" s="3">
        <v>1541652.7178832474</v>
      </c>
      <c r="H806" s="3">
        <v>1411773.4455001503</v>
      </c>
      <c r="I806" s="3">
        <v>1496883.7149761117</v>
      </c>
    </row>
    <row r="807" spans="1:9" x14ac:dyDescent="0.3">
      <c r="A807" s="6" t="str">
        <f t="shared" si="12"/>
        <v>89_2020</v>
      </c>
      <c r="B807">
        <v>89</v>
      </c>
      <c r="C807">
        <v>2020</v>
      </c>
      <c r="D807" s="3">
        <v>1617227.7774652713</v>
      </c>
      <c r="E807" s="3">
        <v>1520861.0422004159</v>
      </c>
      <c r="F807" s="3">
        <v>1498691.1551164389</v>
      </c>
      <c r="G807" s="3">
        <v>1523603.0781021581</v>
      </c>
      <c r="H807" s="3">
        <v>1373515.3278512289</v>
      </c>
      <c r="I807" s="3">
        <v>1432002.8544265423</v>
      </c>
    </row>
    <row r="808" spans="1:9" x14ac:dyDescent="0.3">
      <c r="A808" s="6" t="str">
        <f t="shared" si="12"/>
        <v>89_2021</v>
      </c>
      <c r="B808">
        <v>89</v>
      </c>
      <c r="C808">
        <v>2021</v>
      </c>
      <c r="D808" s="3">
        <v>1617227.7774652713</v>
      </c>
      <c r="E808" s="3">
        <v>1501193.5699696706</v>
      </c>
      <c r="F808" s="3">
        <v>1476890.1059401631</v>
      </c>
      <c r="G808" s="3">
        <v>1505764.7631495725</v>
      </c>
      <c r="H808" s="3">
        <v>1334865.2942246113</v>
      </c>
      <c r="I808" s="3">
        <v>1418376.9354329207</v>
      </c>
    </row>
    <row r="809" spans="1:9" x14ac:dyDescent="0.3">
      <c r="A809" s="6" t="str">
        <f t="shared" si="12"/>
        <v>89_2022</v>
      </c>
      <c r="B809">
        <v>89</v>
      </c>
      <c r="C809">
        <v>2022</v>
      </c>
      <c r="D809" s="3">
        <v>1617227.7774652713</v>
      </c>
      <c r="E809" s="3">
        <v>1481494.1907797002</v>
      </c>
      <c r="F809" s="3">
        <v>1455066.7480301037</v>
      </c>
      <c r="G809" s="3">
        <v>1488135.2988385493</v>
      </c>
      <c r="H809" s="3">
        <v>1295915.854751383</v>
      </c>
      <c r="I809" s="3">
        <v>1389595.5478956441</v>
      </c>
    </row>
    <row r="810" spans="1:9" x14ac:dyDescent="0.3">
      <c r="A810" s="6" t="str">
        <f t="shared" si="12"/>
        <v>89_2023</v>
      </c>
      <c r="B810">
        <v>89</v>
      </c>
      <c r="C810">
        <v>2023</v>
      </c>
      <c r="D810" s="3">
        <v>1617227.7774652713</v>
      </c>
      <c r="E810" s="3">
        <v>1461775.6805370243</v>
      </c>
      <c r="F810" s="3">
        <v>1433221.0813862532</v>
      </c>
      <c r="G810" s="3">
        <v>1470712.2399498732</v>
      </c>
      <c r="H810" s="3">
        <v>1256757.8154053863</v>
      </c>
      <c r="I810" s="3">
        <v>1375836.8104812803</v>
      </c>
    </row>
    <row r="811" spans="1:9" x14ac:dyDescent="0.3">
      <c r="A811" s="6" t="str">
        <f t="shared" si="12"/>
        <v>89_2024</v>
      </c>
      <c r="B811">
        <v>89</v>
      </c>
      <c r="C811">
        <v>2024</v>
      </c>
      <c r="D811" s="3">
        <v>1617227.7774652713</v>
      </c>
      <c r="E811" s="3">
        <v>1442045.6995310183</v>
      </c>
      <c r="F811" s="3">
        <v>1411353.1060086265</v>
      </c>
      <c r="G811" s="3">
        <v>1453493.1698929134</v>
      </c>
      <c r="H811" s="3">
        <v>1217479.9451765828</v>
      </c>
      <c r="I811" s="3">
        <v>1373611.9063461623</v>
      </c>
    </row>
    <row r="812" spans="1:9" x14ac:dyDescent="0.3">
      <c r="A812" s="6" t="str">
        <f t="shared" si="12"/>
        <v>90_2016</v>
      </c>
      <c r="B812">
        <v>90</v>
      </c>
      <c r="C812">
        <v>2016</v>
      </c>
      <c r="D812" s="3">
        <v>1783798.9055194554</v>
      </c>
      <c r="E812" s="3">
        <v>1799626.1786964163</v>
      </c>
      <c r="F812" s="3">
        <v>1798596.2526857927</v>
      </c>
      <c r="G812" s="3">
        <v>1807805.1837537535</v>
      </c>
      <c r="H812" s="3">
        <v>1729061.6208537349</v>
      </c>
      <c r="I812" s="3">
        <v>1784532.7517395306</v>
      </c>
    </row>
    <row r="813" spans="1:9" x14ac:dyDescent="0.3">
      <c r="A813" s="6" t="str">
        <f t="shared" si="12"/>
        <v>90_2017</v>
      </c>
      <c r="B813">
        <v>90</v>
      </c>
      <c r="C813">
        <v>2017</v>
      </c>
      <c r="D813" s="3">
        <v>1765335.8023526999</v>
      </c>
      <c r="E813" s="3">
        <v>1779600.7814871296</v>
      </c>
      <c r="F813" s="3">
        <v>1778316.2521208674</v>
      </c>
      <c r="G813" s="3">
        <v>1789958.2414612849</v>
      </c>
      <c r="H813" s="3">
        <v>1691900.2371552687</v>
      </c>
      <c r="I813" s="3">
        <v>1761571.6257645392</v>
      </c>
    </row>
    <row r="814" spans="1:9" x14ac:dyDescent="0.3">
      <c r="A814" s="6" t="str">
        <f t="shared" si="12"/>
        <v>90_2018</v>
      </c>
      <c r="B814">
        <v>90</v>
      </c>
      <c r="C814">
        <v>2018</v>
      </c>
      <c r="D814" s="3">
        <v>1746872.6991859444</v>
      </c>
      <c r="E814" s="3">
        <v>1759575.3842778504</v>
      </c>
      <c r="F814" s="3">
        <v>1758015.2578411028</v>
      </c>
      <c r="G814" s="3">
        <v>1772287.4870413002</v>
      </c>
      <c r="H814" s="3">
        <v>1653860.1866945885</v>
      </c>
      <c r="I814" s="3">
        <v>1707056.6915840551</v>
      </c>
    </row>
    <row r="815" spans="1:9" x14ac:dyDescent="0.3">
      <c r="A815" s="6" t="str">
        <f t="shared" si="12"/>
        <v>90_2019</v>
      </c>
      <c r="B815">
        <v>90</v>
      </c>
      <c r="C815">
        <v>2019</v>
      </c>
      <c r="D815" s="3">
        <v>1728409.5960191889</v>
      </c>
      <c r="E815" s="3">
        <v>1739549.9870685637</v>
      </c>
      <c r="F815" s="3">
        <v>1737693.2698465139</v>
      </c>
      <c r="G815" s="3">
        <v>1754791.1811388994</v>
      </c>
      <c r="H815" s="3">
        <v>1615037.4409229883</v>
      </c>
      <c r="I815" s="3">
        <v>1653388.5545537777</v>
      </c>
    </row>
    <row r="816" spans="1:9" x14ac:dyDescent="0.3">
      <c r="A816" s="6" t="str">
        <f t="shared" si="12"/>
        <v>90_2020</v>
      </c>
      <c r="B816">
        <v>90</v>
      </c>
      <c r="C816">
        <v>2020</v>
      </c>
      <c r="D816" s="3">
        <v>1709946.4928524334</v>
      </c>
      <c r="E816" s="3">
        <v>1719524.589859277</v>
      </c>
      <c r="F816" s="3">
        <v>1717350.2881371006</v>
      </c>
      <c r="G816" s="3">
        <v>1737467.6015703918</v>
      </c>
      <c r="H816" s="3">
        <v>1575528.1179067176</v>
      </c>
      <c r="I816" s="3">
        <v>1645727.8833595426</v>
      </c>
    </row>
    <row r="817" spans="1:9" x14ac:dyDescent="0.3">
      <c r="A817" s="6" t="str">
        <f t="shared" si="12"/>
        <v>90_2021</v>
      </c>
      <c r="B817">
        <v>90</v>
      </c>
      <c r="C817">
        <v>2021</v>
      </c>
      <c r="D817" s="3">
        <v>1691483.3896856778</v>
      </c>
      <c r="E817" s="3">
        <v>1699499.1926499903</v>
      </c>
      <c r="F817" s="3">
        <v>1696986.3127128556</v>
      </c>
      <c r="G817" s="3">
        <v>1720315.0431537407</v>
      </c>
      <c r="H817" s="3">
        <v>1535428.0940411109</v>
      </c>
      <c r="I817" s="3">
        <v>1574395.5278569027</v>
      </c>
    </row>
    <row r="818" spans="1:9" x14ac:dyDescent="0.3">
      <c r="A818" s="6" t="str">
        <f t="shared" si="12"/>
        <v>90_2022</v>
      </c>
      <c r="B818">
        <v>90</v>
      </c>
      <c r="C818">
        <v>2022</v>
      </c>
      <c r="D818" s="3">
        <v>1673020.2865189225</v>
      </c>
      <c r="E818" s="3">
        <v>1679473.7954407111</v>
      </c>
      <c r="F818" s="3">
        <v>1676601.3435737789</v>
      </c>
      <c r="G818" s="3">
        <v>1703331.8175407466</v>
      </c>
      <c r="H818" s="3">
        <v>1494832.6262677629</v>
      </c>
      <c r="I818" s="3">
        <v>1559414.7016244789</v>
      </c>
    </row>
    <row r="819" spans="1:9" x14ac:dyDescent="0.3">
      <c r="A819" s="6" t="str">
        <f t="shared" si="12"/>
        <v>90_2023</v>
      </c>
      <c r="B819">
        <v>90</v>
      </c>
      <c r="C819">
        <v>2023</v>
      </c>
      <c r="D819" s="3">
        <v>1654557.1833521668</v>
      </c>
      <c r="E819" s="3">
        <v>1659448.3982314244</v>
      </c>
      <c r="F819" s="3">
        <v>1656195.3807198852</v>
      </c>
      <c r="G819" s="3">
        <v>1686516.253050853</v>
      </c>
      <c r="H819" s="3">
        <v>1453835.9868161683</v>
      </c>
      <c r="I819" s="3">
        <v>1527771.4072803829</v>
      </c>
    </row>
    <row r="820" spans="1:9" x14ac:dyDescent="0.3">
      <c r="A820" s="6" t="str">
        <f t="shared" si="12"/>
        <v>90_2024</v>
      </c>
      <c r="B820">
        <v>90</v>
      </c>
      <c r="C820">
        <v>2024</v>
      </c>
      <c r="D820" s="3">
        <v>1636094.0801854115</v>
      </c>
      <c r="E820" s="3">
        <v>1639423.0010221377</v>
      </c>
      <c r="F820" s="3">
        <v>1635768.4241511524</v>
      </c>
      <c r="G820" s="3">
        <v>1669866.6945066017</v>
      </c>
      <c r="H820" s="3">
        <v>1412531.1123403767</v>
      </c>
      <c r="I820" s="3">
        <v>1512644.5556912455</v>
      </c>
    </row>
    <row r="821" spans="1:9" x14ac:dyDescent="0.3">
      <c r="A821" s="6" t="str">
        <f t="shared" si="12"/>
        <v>91_2016</v>
      </c>
      <c r="B821">
        <v>91</v>
      </c>
      <c r="C821">
        <v>2016</v>
      </c>
      <c r="D821" s="3">
        <v>2012160.7963132937</v>
      </c>
      <c r="E821" s="3">
        <v>2024599.7644314244</v>
      </c>
      <c r="F821" s="3">
        <v>2023620.4491137639</v>
      </c>
      <c r="G821" s="3">
        <v>2030913.9504577739</v>
      </c>
      <c r="H821" s="3">
        <v>1947337.7778254338</v>
      </c>
      <c r="I821" s="3">
        <v>1976028.6084010131</v>
      </c>
    </row>
    <row r="822" spans="1:9" x14ac:dyDescent="0.3">
      <c r="A822" s="6" t="str">
        <f t="shared" si="12"/>
        <v>91_2017</v>
      </c>
      <c r="B822">
        <v>91</v>
      </c>
      <c r="C822">
        <v>2017</v>
      </c>
      <c r="D822" s="3">
        <v>1995556.6002176986</v>
      </c>
      <c r="E822" s="3">
        <v>2006157.5731114447</v>
      </c>
      <c r="F822" s="3">
        <v>2004939.561658971</v>
      </c>
      <c r="G822" s="3">
        <v>2014160.075146131</v>
      </c>
      <c r="H822" s="3">
        <v>1909787.1054329374</v>
      </c>
      <c r="I822" s="3">
        <v>1952550.2906328607</v>
      </c>
    </row>
    <row r="823" spans="1:9" x14ac:dyDescent="0.3">
      <c r="A823" s="6" t="str">
        <f t="shared" si="12"/>
        <v>91_2018</v>
      </c>
      <c r="B823">
        <v>91</v>
      </c>
      <c r="C823">
        <v>2018</v>
      </c>
      <c r="D823" s="3">
        <v>1978952.4041221037</v>
      </c>
      <c r="E823" s="3">
        <v>1987715.381791465</v>
      </c>
      <c r="F823" s="3">
        <v>1986239.1554461792</v>
      </c>
      <c r="G823" s="3">
        <v>1997544.4096970523</v>
      </c>
      <c r="H823" s="3">
        <v>1871158.3754351398</v>
      </c>
      <c r="I823" s="3">
        <v>1927427.3260069522</v>
      </c>
    </row>
    <row r="824" spans="1:9" x14ac:dyDescent="0.3">
      <c r="A824" s="6" t="str">
        <f t="shared" si="12"/>
        <v>91_2019</v>
      </c>
      <c r="B824">
        <v>91</v>
      </c>
      <c r="C824">
        <v>2019</v>
      </c>
      <c r="D824" s="3">
        <v>1962348.2080265088</v>
      </c>
      <c r="E824" s="3">
        <v>1969273.1904714778</v>
      </c>
      <c r="F824" s="3">
        <v>1967519.230475381</v>
      </c>
      <c r="G824" s="3">
        <v>1981065.8139584244</v>
      </c>
      <c r="H824" s="3">
        <v>1831546.9782287527</v>
      </c>
      <c r="I824" s="3">
        <v>1867779.6952900731</v>
      </c>
    </row>
    <row r="825" spans="1:9" x14ac:dyDescent="0.3">
      <c r="A825" s="6" t="str">
        <f t="shared" si="12"/>
        <v>91_2020</v>
      </c>
      <c r="B825">
        <v>91</v>
      </c>
      <c r="C825">
        <v>2020</v>
      </c>
      <c r="D825" s="3">
        <v>1945744.0119309137</v>
      </c>
      <c r="E825" s="3">
        <v>1950830.9991514981</v>
      </c>
      <c r="F825" s="3">
        <v>1948779.7867465988</v>
      </c>
      <c r="G825" s="3">
        <v>1964723.1571837557</v>
      </c>
      <c r="H825" s="3">
        <v>1791049.1371399183</v>
      </c>
      <c r="I825" s="3">
        <v>1809058.5894689304</v>
      </c>
    </row>
    <row r="826" spans="1:9" x14ac:dyDescent="0.3">
      <c r="A826" s="6" t="str">
        <f t="shared" si="12"/>
        <v>91_2021</v>
      </c>
      <c r="B826">
        <v>91</v>
      </c>
      <c r="C826">
        <v>2021</v>
      </c>
      <c r="D826" s="3">
        <v>1929139.8158353188</v>
      </c>
      <c r="E826" s="3">
        <v>1932388.8078315184</v>
      </c>
      <c r="F826" s="3">
        <v>1930020.8242598176</v>
      </c>
      <c r="G826" s="3">
        <v>1948515.3179545652</v>
      </c>
      <c r="H826" s="3">
        <v>1749761.5244823955</v>
      </c>
      <c r="I826" s="3">
        <v>1800676.6498535513</v>
      </c>
    </row>
    <row r="827" spans="1:9" x14ac:dyDescent="0.3">
      <c r="A827" s="6" t="str">
        <f t="shared" si="12"/>
        <v>91_2022</v>
      </c>
      <c r="B827">
        <v>91</v>
      </c>
      <c r="C827">
        <v>2022</v>
      </c>
      <c r="D827" s="3">
        <v>1912535.6197397239</v>
      </c>
      <c r="E827" s="3">
        <v>1913946.6165115312</v>
      </c>
      <c r="F827" s="3">
        <v>1911242.3430150449</v>
      </c>
      <c r="G827" s="3">
        <v>1932441.1841034098</v>
      </c>
      <c r="H827" s="3">
        <v>1707780.8837726496</v>
      </c>
      <c r="I827" s="3">
        <v>1722628.2019713596</v>
      </c>
    </row>
    <row r="828" spans="1:9" x14ac:dyDescent="0.3">
      <c r="A828" s="6" t="str">
        <f t="shared" si="12"/>
        <v>91_2023</v>
      </c>
      <c r="B828">
        <v>91</v>
      </c>
      <c r="C828">
        <v>2023</v>
      </c>
      <c r="D828" s="3">
        <v>1895931.4236441287</v>
      </c>
      <c r="E828" s="3">
        <v>1895504.4251915514</v>
      </c>
      <c r="F828" s="3">
        <v>1892444.3430122584</v>
      </c>
      <c r="G828" s="3">
        <v>1916499.6526376179</v>
      </c>
      <c r="H828" s="3">
        <v>1665203.6601473447</v>
      </c>
      <c r="I828" s="3">
        <v>1706236.8992140829</v>
      </c>
    </row>
    <row r="829" spans="1:9" x14ac:dyDescent="0.3">
      <c r="A829" s="6" t="str">
        <f t="shared" si="12"/>
        <v>91_2024</v>
      </c>
      <c r="B829">
        <v>91</v>
      </c>
      <c r="C829">
        <v>2024</v>
      </c>
      <c r="D829" s="3">
        <v>1879327.2275485338</v>
      </c>
      <c r="E829" s="3">
        <v>1877062.2338715717</v>
      </c>
      <c r="F829" s="3">
        <v>1873626.8242514879</v>
      </c>
      <c r="G829" s="3">
        <v>1900689.6296635475</v>
      </c>
      <c r="H829" s="3">
        <v>1622125.6408743591</v>
      </c>
      <c r="I829" s="3">
        <v>1671614.3216749937</v>
      </c>
    </row>
    <row r="830" spans="1:9" x14ac:dyDescent="0.3">
      <c r="A830" s="6" t="str">
        <f t="shared" si="12"/>
        <v>92_2016</v>
      </c>
      <c r="B830">
        <v>92</v>
      </c>
      <c r="C830">
        <v>2016</v>
      </c>
      <c r="D830" s="3">
        <v>2275030.8282248392</v>
      </c>
      <c r="E830" s="3">
        <v>2286094.8888619095</v>
      </c>
      <c r="F830" s="3">
        <v>2285150.0927342921</v>
      </c>
      <c r="G830" s="3">
        <v>2290715.0029547722</v>
      </c>
      <c r="H830" s="3">
        <v>2188748.0202770019</v>
      </c>
      <c r="I830" s="3">
        <v>2248372.5564263905</v>
      </c>
    </row>
    <row r="831" spans="1:9" x14ac:dyDescent="0.3">
      <c r="A831" s="6" t="str">
        <f t="shared" si="12"/>
        <v>92_2017</v>
      </c>
      <c r="B831">
        <v>92</v>
      </c>
      <c r="C831">
        <v>2017</v>
      </c>
      <c r="D831" s="3">
        <v>2275030.8282248392</v>
      </c>
      <c r="E831" s="3">
        <v>2269518.164402701</v>
      </c>
      <c r="F831" s="3">
        <v>2268351.1246358976</v>
      </c>
      <c r="G831" s="3">
        <v>2275378.2358404864</v>
      </c>
      <c r="H831" s="3">
        <v>2147800.5937807211</v>
      </c>
      <c r="I831" s="3">
        <v>2179237.4541018656</v>
      </c>
    </row>
    <row r="832" spans="1:9" x14ac:dyDescent="0.3">
      <c r="A832" s="6" t="str">
        <f t="shared" si="12"/>
        <v>92_2018</v>
      </c>
      <c r="B832">
        <v>92</v>
      </c>
      <c r="C832">
        <v>2018</v>
      </c>
      <c r="D832" s="3">
        <v>2275030.8282248392</v>
      </c>
      <c r="E832" s="3">
        <v>2252941.4399434961</v>
      </c>
      <c r="F832" s="3">
        <v>2251534.375203751</v>
      </c>
      <c r="G832" s="3">
        <v>2260144.1512620919</v>
      </c>
      <c r="H832" s="3">
        <v>2105409.3974633198</v>
      </c>
      <c r="I832" s="3">
        <v>2153344.6966680218</v>
      </c>
    </row>
    <row r="833" spans="1:9" x14ac:dyDescent="0.3">
      <c r="A833" s="6" t="str">
        <f t="shared" si="12"/>
        <v>92_2019</v>
      </c>
      <c r="B833">
        <v>92</v>
      </c>
      <c r="C833">
        <v>2019</v>
      </c>
      <c r="D833" s="3">
        <v>2275030.8282248392</v>
      </c>
      <c r="E833" s="3">
        <v>2236364.7154842876</v>
      </c>
      <c r="F833" s="3">
        <v>2234699.84443786</v>
      </c>
      <c r="G833" s="3">
        <v>2245012.0617407369</v>
      </c>
      <c r="H833" s="3">
        <v>2061690.943400214</v>
      </c>
      <c r="I833" s="3">
        <v>2125638.1618344197</v>
      </c>
    </row>
    <row r="834" spans="1:9" x14ac:dyDescent="0.3">
      <c r="A834" s="6" t="str">
        <f t="shared" si="12"/>
        <v>92_2020</v>
      </c>
      <c r="B834">
        <v>92</v>
      </c>
      <c r="C834">
        <v>2020</v>
      </c>
      <c r="D834" s="3">
        <v>2275030.8282248392</v>
      </c>
      <c r="E834" s="3">
        <v>2219787.991025079</v>
      </c>
      <c r="F834" s="3">
        <v>2217847.5323382169</v>
      </c>
      <c r="G834" s="3">
        <v>2229981.2844003569</v>
      </c>
      <c r="H834" s="3">
        <v>2016763.5168751325</v>
      </c>
      <c r="I834" s="3">
        <v>2059856.5479680891</v>
      </c>
    </row>
    <row r="835" spans="1:9" x14ac:dyDescent="0.3">
      <c r="A835" s="6" t="str">
        <f t="shared" ref="A835:A898" si="13">+B835&amp;"_"&amp;C835</f>
        <v>92_2021</v>
      </c>
      <c r="B835">
        <v>92</v>
      </c>
      <c r="C835">
        <v>2021</v>
      </c>
      <c r="D835" s="3">
        <v>2275030.8282248392</v>
      </c>
      <c r="E835" s="3">
        <v>2203211.2665658742</v>
      </c>
      <c r="F835" s="3">
        <v>2200977.4389048219</v>
      </c>
      <c r="G835" s="3">
        <v>2215051.1409368715</v>
      </c>
      <c r="H835" s="3">
        <v>1970746.6487799154</v>
      </c>
      <c r="I835" s="3">
        <v>1995096.7400343039</v>
      </c>
    </row>
    <row r="836" spans="1:9" x14ac:dyDescent="0.3">
      <c r="A836" s="6" t="str">
        <f t="shared" si="13"/>
        <v>92_2022</v>
      </c>
      <c r="B836">
        <v>92</v>
      </c>
      <c r="C836">
        <v>2022</v>
      </c>
      <c r="D836" s="3">
        <v>2275030.8282248392</v>
      </c>
      <c r="E836" s="3">
        <v>2186634.5421066657</v>
      </c>
      <c r="F836" s="3">
        <v>2184089.5641376749</v>
      </c>
      <c r="G836" s="3">
        <v>2200220.9575875839</v>
      </c>
      <c r="H836" s="3">
        <v>1923760.5927919084</v>
      </c>
      <c r="I836" s="3">
        <v>1985852.8269299106</v>
      </c>
    </row>
    <row r="837" spans="1:9" x14ac:dyDescent="0.3">
      <c r="A837" s="6" t="str">
        <f t="shared" si="13"/>
        <v>92_2023</v>
      </c>
      <c r="B837">
        <v>92</v>
      </c>
      <c r="C837">
        <v>2023</v>
      </c>
      <c r="D837" s="3">
        <v>2275030.8282248392</v>
      </c>
      <c r="E837" s="3">
        <v>2170057.8176474608</v>
      </c>
      <c r="F837" s="3">
        <v>2167183.9080367684</v>
      </c>
      <c r="G837" s="3">
        <v>2185490.0651007551</v>
      </c>
      <c r="H837" s="3">
        <v>1875925.8104382833</v>
      </c>
      <c r="I837" s="3">
        <v>1899778.1111407394</v>
      </c>
    </row>
    <row r="838" spans="1:9" x14ac:dyDescent="0.3">
      <c r="A838" s="6" t="str">
        <f t="shared" si="13"/>
        <v>92_2024</v>
      </c>
      <c r="B838">
        <v>92</v>
      </c>
      <c r="C838">
        <v>2024</v>
      </c>
      <c r="D838" s="3">
        <v>2275030.8282248392</v>
      </c>
      <c r="E838" s="3">
        <v>2153481.0931882523</v>
      </c>
      <c r="F838" s="3">
        <v>2150260.47060211</v>
      </c>
      <c r="G838" s="3">
        <v>2170857.7987054153</v>
      </c>
      <c r="H838" s="3">
        <v>1827362.4671169687</v>
      </c>
      <c r="I838" s="3">
        <v>1881701.1760506718</v>
      </c>
    </row>
    <row r="839" spans="1:9" x14ac:dyDescent="0.3">
      <c r="A839" s="6" t="str">
        <f t="shared" si="13"/>
        <v>93_2016</v>
      </c>
      <c r="B839">
        <v>93</v>
      </c>
      <c r="C839">
        <v>2016</v>
      </c>
      <c r="D839" s="3">
        <v>2648652.2975811292</v>
      </c>
      <c r="E839" s="3">
        <v>2559387.6923436299</v>
      </c>
      <c r="F839" s="3">
        <v>2558545.9070720375</v>
      </c>
      <c r="G839" s="3">
        <v>2563131.7339981552</v>
      </c>
      <c r="H839" s="3">
        <v>2496241.7797801029</v>
      </c>
      <c r="I839" s="3">
        <v>2487889.7467819666</v>
      </c>
    </row>
    <row r="840" spans="1:9" x14ac:dyDescent="0.3">
      <c r="A840" s="6" t="str">
        <f t="shared" si="13"/>
        <v>93_2017</v>
      </c>
      <c r="B840">
        <v>93</v>
      </c>
      <c r="C840">
        <v>2017</v>
      </c>
      <c r="D840" s="3">
        <v>2575024.1774877091</v>
      </c>
      <c r="E840" s="3">
        <v>2543706.8969054408</v>
      </c>
      <c r="F840" s="3">
        <v>2542658.1393568963</v>
      </c>
      <c r="G840" s="3">
        <v>2548458.1135611865</v>
      </c>
      <c r="H840" s="3">
        <v>2464407.0847345903</v>
      </c>
      <c r="I840" s="3">
        <v>2471914.2265402139</v>
      </c>
    </row>
    <row r="841" spans="1:9" x14ac:dyDescent="0.3">
      <c r="A841" s="6" t="str">
        <f t="shared" si="13"/>
        <v>93_2018</v>
      </c>
      <c r="B841">
        <v>93</v>
      </c>
      <c r="C841">
        <v>2018</v>
      </c>
      <c r="D841" s="3">
        <v>2572138.3745550751</v>
      </c>
      <c r="E841" s="3">
        <v>2528026.1014672518</v>
      </c>
      <c r="F841" s="3">
        <v>2526753.3593584597</v>
      </c>
      <c r="G841" s="3">
        <v>2533868.4978337148</v>
      </c>
      <c r="H841" s="3">
        <v>2431488.9587178426</v>
      </c>
      <c r="I841" s="3">
        <v>2395905.45188192</v>
      </c>
    </row>
    <row r="842" spans="1:9" x14ac:dyDescent="0.3">
      <c r="A842" s="6" t="str">
        <f t="shared" si="13"/>
        <v>93_2019</v>
      </c>
      <c r="B842">
        <v>93</v>
      </c>
      <c r="C842">
        <v>2019</v>
      </c>
      <c r="D842" s="3">
        <v>2608481.658958307</v>
      </c>
      <c r="E842" s="3">
        <v>2512345.3060290627</v>
      </c>
      <c r="F842" s="3">
        <v>2510831.5670767203</v>
      </c>
      <c r="G842" s="3">
        <v>2519362.4058989054</v>
      </c>
      <c r="H842" s="3">
        <v>2397541.9080258003</v>
      </c>
      <c r="I842" s="3">
        <v>2367438.338955224</v>
      </c>
    </row>
    <row r="843" spans="1:9" x14ac:dyDescent="0.3">
      <c r="A843" s="6" t="str">
        <f t="shared" si="13"/>
        <v>93_2020</v>
      </c>
      <c r="B843">
        <v>93</v>
      </c>
      <c r="C843">
        <v>2020</v>
      </c>
      <c r="D843" s="3">
        <v>2579610.4122409597</v>
      </c>
      <c r="E843" s="3">
        <v>2496664.5105908737</v>
      </c>
      <c r="F843" s="3">
        <v>2494892.7625116855</v>
      </c>
      <c r="G843" s="3">
        <v>2504939.3595931027</v>
      </c>
      <c r="H843" s="3">
        <v>2362621.5711765783</v>
      </c>
      <c r="I843" s="3">
        <v>2336977.1160464329</v>
      </c>
    </row>
    <row r="844" spans="1:9" x14ac:dyDescent="0.3">
      <c r="A844" s="6" t="str">
        <f t="shared" si="13"/>
        <v>93_2021</v>
      </c>
      <c r="B844">
        <v>93</v>
      </c>
      <c r="C844">
        <v>2021</v>
      </c>
      <c r="D844" s="3">
        <v>2586847.2331295847</v>
      </c>
      <c r="E844" s="3">
        <v>2480983.7151526846</v>
      </c>
      <c r="F844" s="3">
        <v>2478936.9456633404</v>
      </c>
      <c r="G844" s="3">
        <v>2490598.8834900782</v>
      </c>
      <c r="H844" s="3">
        <v>2326784.5678271507</v>
      </c>
      <c r="I844" s="3">
        <v>2264655.246302831</v>
      </c>
    </row>
    <row r="845" spans="1:9" x14ac:dyDescent="0.3">
      <c r="A845" s="6" t="str">
        <f t="shared" si="13"/>
        <v>93_2022</v>
      </c>
      <c r="B845">
        <v>93</v>
      </c>
      <c r="C845">
        <v>2022</v>
      </c>
      <c r="D845" s="3">
        <v>2594144.0067076567</v>
      </c>
      <c r="E845" s="3">
        <v>2465302.9197144955</v>
      </c>
      <c r="F845" s="3">
        <v>2462964.1165317073</v>
      </c>
      <c r="G845" s="3">
        <v>2476340.5048853764</v>
      </c>
      <c r="H845" s="3">
        <v>2290088.3468834739</v>
      </c>
      <c r="I845" s="3">
        <v>2193456.7742871563</v>
      </c>
    </row>
    <row r="846" spans="1:9" x14ac:dyDescent="0.3">
      <c r="A846" s="6" t="str">
        <f t="shared" si="13"/>
        <v>93_2023</v>
      </c>
      <c r="B846">
        <v>93</v>
      </c>
      <c r="C846">
        <v>2023</v>
      </c>
      <c r="D846" s="3">
        <v>2584743.8723212639</v>
      </c>
      <c r="E846" s="3">
        <v>2449622.1242763065</v>
      </c>
      <c r="F846" s="3">
        <v>2446974.275116764</v>
      </c>
      <c r="G846" s="3">
        <v>2462163.7537806998</v>
      </c>
      <c r="H846" s="3">
        <v>2252591.0343302386</v>
      </c>
      <c r="I846" s="3">
        <v>2183293.7965162615</v>
      </c>
    </row>
    <row r="847" spans="1:9" x14ac:dyDescent="0.3">
      <c r="A847" s="6" t="str">
        <f t="shared" si="13"/>
        <v>93_2024</v>
      </c>
      <c r="B847">
        <v>93</v>
      </c>
      <c r="C847">
        <v>2024</v>
      </c>
      <c r="D847" s="3">
        <v>2589191.4274666822</v>
      </c>
      <c r="E847" s="3">
        <v>2433941.3288381174</v>
      </c>
      <c r="F847" s="3">
        <v>2430967.4214185178</v>
      </c>
      <c r="G847" s="3">
        <v>2448068.1628684513</v>
      </c>
      <c r="H847" s="3">
        <v>2214351.2813755129</v>
      </c>
      <c r="I847" s="3">
        <v>2088661.2082041011</v>
      </c>
    </row>
    <row r="848" spans="1:9" x14ac:dyDescent="0.3">
      <c r="A848" s="6" t="str">
        <f t="shared" si="13"/>
        <v>94_2016</v>
      </c>
      <c r="B848">
        <v>94</v>
      </c>
      <c r="C848">
        <v>2016</v>
      </c>
      <c r="D848" s="3">
        <v>2923781.7204176849</v>
      </c>
      <c r="E848" s="3">
        <v>2887093.1637079269</v>
      </c>
      <c r="F848" s="3">
        <v>2886316.4327271208</v>
      </c>
      <c r="G848" s="3">
        <v>2888479.3053866895</v>
      </c>
      <c r="H848" s="3">
        <v>2737612.4664174072</v>
      </c>
      <c r="I848" s="3">
        <v>2744591.6665272848</v>
      </c>
    </row>
    <row r="849" spans="1:9" x14ac:dyDescent="0.3">
      <c r="A849" s="6" t="str">
        <f t="shared" si="13"/>
        <v>94_2017</v>
      </c>
      <c r="B849">
        <v>94</v>
      </c>
      <c r="C849">
        <v>2017</v>
      </c>
      <c r="D849" s="3">
        <v>2892127.5936321858</v>
      </c>
      <c r="E849" s="3">
        <v>2877128.5448929705</v>
      </c>
      <c r="F849" s="3">
        <v>2876193.3172444403</v>
      </c>
      <c r="G849" s="3">
        <v>2878889.7257673522</v>
      </c>
      <c r="H849" s="3">
        <v>2689380.8004957661</v>
      </c>
      <c r="I849" s="3">
        <v>2726525.5930966879</v>
      </c>
    </row>
    <row r="850" spans="1:9" x14ac:dyDescent="0.3">
      <c r="A850" s="6" t="str">
        <f t="shared" si="13"/>
        <v>94_2018</v>
      </c>
      <c r="B850">
        <v>94</v>
      </c>
      <c r="C850">
        <v>2018</v>
      </c>
      <c r="D850" s="3">
        <v>2914256.8182692551</v>
      </c>
      <c r="E850" s="3">
        <v>2867163.9260780178</v>
      </c>
      <c r="F850" s="3">
        <v>2866058.7443298697</v>
      </c>
      <c r="G850" s="3">
        <v>2869331.9829823915</v>
      </c>
      <c r="H850" s="3">
        <v>2638695.3769239108</v>
      </c>
      <c r="I850" s="3">
        <v>2709017.7172519029</v>
      </c>
    </row>
    <row r="851" spans="1:9" x14ac:dyDescent="0.3">
      <c r="A851" s="6" t="str">
        <f t="shared" si="13"/>
        <v>94_2019</v>
      </c>
      <c r="B851">
        <v>94</v>
      </c>
      <c r="C851">
        <v>2019</v>
      </c>
      <c r="D851" s="3">
        <v>2898786.3999457206</v>
      </c>
      <c r="E851" s="3">
        <v>2857199.3072630614</v>
      </c>
      <c r="F851" s="3">
        <v>2855912.7139834091</v>
      </c>
      <c r="G851" s="3">
        <v>2859805.9713354199</v>
      </c>
      <c r="H851" s="3">
        <v>2585727.9984167381</v>
      </c>
      <c r="I851" s="3">
        <v>2625718.2584741102</v>
      </c>
    </row>
    <row r="852" spans="1:9" x14ac:dyDescent="0.3">
      <c r="A852" s="6" t="str">
        <f t="shared" si="13"/>
        <v>94_2020</v>
      </c>
      <c r="B852">
        <v>94</v>
      </c>
      <c r="C852">
        <v>2020</v>
      </c>
      <c r="D852" s="3">
        <v>2909601.683672573</v>
      </c>
      <c r="E852" s="3">
        <v>2847234.6884481087</v>
      </c>
      <c r="F852" s="3">
        <v>2845755.2262050509</v>
      </c>
      <c r="G852" s="3">
        <v>2850311.585480955</v>
      </c>
      <c r="H852" s="3">
        <v>2530655.6009536688</v>
      </c>
      <c r="I852" s="3">
        <v>2594520.6091182237</v>
      </c>
    </row>
    <row r="853" spans="1:9" x14ac:dyDescent="0.3">
      <c r="A853" s="6" t="str">
        <f t="shared" si="13"/>
        <v>94_2021</v>
      </c>
      <c r="B853">
        <v>94</v>
      </c>
      <c r="C853">
        <v>2021</v>
      </c>
      <c r="D853" s="3">
        <v>2902040.778747696</v>
      </c>
      <c r="E853" s="3">
        <v>2837270.0696331523</v>
      </c>
      <c r="F853" s="3">
        <v>2835586.2809948102</v>
      </c>
      <c r="G853" s="3">
        <v>2840848.7204232258</v>
      </c>
      <c r="H853" s="3">
        <v>2473659.2750145635</v>
      </c>
      <c r="I853" s="3">
        <v>2561137.5767851914</v>
      </c>
    </row>
    <row r="854" spans="1:9" x14ac:dyDescent="0.3">
      <c r="A854" s="6" t="str">
        <f t="shared" si="13"/>
        <v>94_2022</v>
      </c>
      <c r="B854">
        <v>94</v>
      </c>
      <c r="C854">
        <v>2022</v>
      </c>
      <c r="D854" s="3">
        <v>2907326.5654849489</v>
      </c>
      <c r="E854" s="3">
        <v>2827305.4508181997</v>
      </c>
      <c r="F854" s="3">
        <v>2825405.8783526681</v>
      </c>
      <c r="G854" s="3">
        <v>2831417.27151507</v>
      </c>
      <c r="H854" s="3">
        <v>2414923.2813686468</v>
      </c>
      <c r="I854" s="3">
        <v>2481878.6670800508</v>
      </c>
    </row>
    <row r="855" spans="1:9" x14ac:dyDescent="0.3">
      <c r="A855" s="6" t="str">
        <f t="shared" si="13"/>
        <v>94_2023</v>
      </c>
      <c r="B855">
        <v>94</v>
      </c>
      <c r="C855">
        <v>2023</v>
      </c>
      <c r="D855" s="3">
        <v>2903631.3012660067</v>
      </c>
      <c r="E855" s="3">
        <v>2817340.8320032433</v>
      </c>
      <c r="F855" s="3">
        <v>2815214.0182786435</v>
      </c>
      <c r="G855" s="3">
        <v>2822017.1344567481</v>
      </c>
      <c r="H855" s="3">
        <v>2354634.0687966147</v>
      </c>
      <c r="I855" s="3">
        <v>2403850.9102667873</v>
      </c>
    </row>
    <row r="856" spans="1:9" x14ac:dyDescent="0.3">
      <c r="A856" s="6" t="str">
        <f t="shared" si="13"/>
        <v>94_2024</v>
      </c>
      <c r="B856">
        <v>94</v>
      </c>
      <c r="C856">
        <v>2024</v>
      </c>
      <c r="D856" s="3">
        <v>2906214.6400056416</v>
      </c>
      <c r="E856" s="3">
        <v>2807376.2131882906</v>
      </c>
      <c r="F856" s="3">
        <v>2805010.700772725</v>
      </c>
      <c r="G856" s="3">
        <v>2812648.2052947599</v>
      </c>
      <c r="H856" s="3">
        <v>2292979.3010372361</v>
      </c>
      <c r="I856" s="3">
        <v>2392713.1100365883</v>
      </c>
    </row>
    <row r="857" spans="1:9" x14ac:dyDescent="0.3">
      <c r="A857" s="6" t="str">
        <f t="shared" si="13"/>
        <v>95_2016</v>
      </c>
      <c r="B857">
        <v>95</v>
      </c>
      <c r="C857">
        <v>2016</v>
      </c>
      <c r="D857" s="3">
        <v>2992078.921584243</v>
      </c>
      <c r="E857" s="3">
        <v>3165699.9224006794</v>
      </c>
      <c r="F857" s="3">
        <v>3165087.196718134</v>
      </c>
      <c r="G857" s="3">
        <v>3166918.4071949604</v>
      </c>
      <c r="H857" s="3">
        <v>3096911.0669460511</v>
      </c>
      <c r="I857" s="3">
        <v>3111465.243756304</v>
      </c>
    </row>
    <row r="858" spans="1:9" x14ac:dyDescent="0.3">
      <c r="A858" s="6" t="str">
        <f t="shared" si="13"/>
        <v>95_2017</v>
      </c>
      <c r="B858">
        <v>95</v>
      </c>
      <c r="C858">
        <v>2017</v>
      </c>
      <c r="D858" s="3">
        <v>3315079.1699703764</v>
      </c>
      <c r="E858" s="3">
        <v>3155940.0168656185</v>
      </c>
      <c r="F858" s="3">
        <v>3155184.3516995497</v>
      </c>
      <c r="G858" s="3">
        <v>3157488.4498501024</v>
      </c>
      <c r="H858" s="3">
        <v>3069094.5540853497</v>
      </c>
      <c r="I858" s="3">
        <v>2978742.2543817256</v>
      </c>
    </row>
    <row r="859" spans="1:9" x14ac:dyDescent="0.3">
      <c r="A859" s="6" t="str">
        <f t="shared" si="13"/>
        <v>95_2018</v>
      </c>
      <c r="B859">
        <v>95</v>
      </c>
      <c r="C859">
        <v>2018</v>
      </c>
      <c r="D859" s="3">
        <v>3013542.306698686</v>
      </c>
      <c r="E859" s="3">
        <v>3146180.1113305613</v>
      </c>
      <c r="F859" s="3">
        <v>3145270.1305493377</v>
      </c>
      <c r="G859" s="3">
        <v>3148086.5715663619</v>
      </c>
      <c r="H859" s="3">
        <v>3039936.7486332967</v>
      </c>
      <c r="I859" s="3">
        <v>2959134.9018728645</v>
      </c>
    </row>
    <row r="860" spans="1:9" x14ac:dyDescent="0.3">
      <c r="A860" s="6" t="str">
        <f t="shared" si="13"/>
        <v>95_2019</v>
      </c>
      <c r="B860">
        <v>95</v>
      </c>
      <c r="C860">
        <v>2019</v>
      </c>
      <c r="D860" s="3">
        <v>3295042.0280333692</v>
      </c>
      <c r="E860" s="3">
        <v>3136420.2057955042</v>
      </c>
      <c r="F860" s="3">
        <v>3135344.5332674906</v>
      </c>
      <c r="G860" s="3">
        <v>3138712.6887342804</v>
      </c>
      <c r="H860" s="3">
        <v>3009480.7557209078</v>
      </c>
      <c r="I860" s="3">
        <v>2940133.3687124443</v>
      </c>
    </row>
    <row r="861" spans="1:9" x14ac:dyDescent="0.3">
      <c r="A861" s="6" t="str">
        <f t="shared" si="13"/>
        <v>95_2020</v>
      </c>
      <c r="B861">
        <v>95</v>
      </c>
      <c r="C861">
        <v>2020</v>
      </c>
      <c r="D861" s="3">
        <v>3032247.9793995679</v>
      </c>
      <c r="E861" s="3">
        <v>3126660.3002604432</v>
      </c>
      <c r="F861" s="3">
        <v>3125407.5598540194</v>
      </c>
      <c r="G861" s="3">
        <v>3129366.7179933595</v>
      </c>
      <c r="H861" s="3">
        <v>2977771.2871985491</v>
      </c>
      <c r="I861" s="3">
        <v>2849727.3456035522</v>
      </c>
    </row>
    <row r="862" spans="1:9" x14ac:dyDescent="0.3">
      <c r="A862" s="6" t="str">
        <f t="shared" si="13"/>
        <v>95_2021</v>
      </c>
      <c r="B862">
        <v>95</v>
      </c>
      <c r="C862">
        <v>2021</v>
      </c>
      <c r="D862" s="3">
        <v>3277579.3483611601</v>
      </c>
      <c r="E862" s="3">
        <v>3116900.3947253861</v>
      </c>
      <c r="F862" s="3">
        <v>3115459.2103089243</v>
      </c>
      <c r="G862" s="3">
        <v>3120048.5762313022</v>
      </c>
      <c r="H862" s="3">
        <v>2944854.552462453</v>
      </c>
      <c r="I862" s="3">
        <v>2815868.1171044186</v>
      </c>
    </row>
    <row r="863" spans="1:9" x14ac:dyDescent="0.3">
      <c r="A863" s="6" t="str">
        <f t="shared" si="13"/>
        <v>95_2022</v>
      </c>
      <c r="B863">
        <v>95</v>
      </c>
      <c r="C863">
        <v>2022</v>
      </c>
      <c r="D863" s="3">
        <v>3048550.2630014718</v>
      </c>
      <c r="E863" s="3">
        <v>3107140.4891903289</v>
      </c>
      <c r="F863" s="3">
        <v>3105499.484632194</v>
      </c>
      <c r="G863" s="3">
        <v>3110758.1805833061</v>
      </c>
      <c r="H863" s="3">
        <v>2910778.1465008864</v>
      </c>
      <c r="I863" s="3">
        <v>2779637.0630636495</v>
      </c>
    </row>
    <row r="864" spans="1:9" x14ac:dyDescent="0.3">
      <c r="A864" s="6" t="str">
        <f t="shared" si="13"/>
        <v>95_2023</v>
      </c>
      <c r="B864">
        <v>95</v>
      </c>
      <c r="C864">
        <v>2023</v>
      </c>
      <c r="D864" s="3">
        <v>3262360.3524438348</v>
      </c>
      <c r="E864" s="3">
        <v>3097380.5836552717</v>
      </c>
      <c r="F864" s="3">
        <v>3095528.3828238361</v>
      </c>
      <c r="G864" s="3">
        <v>3101495.4484313116</v>
      </c>
      <c r="H864" s="3">
        <v>2875590.9355482622</v>
      </c>
      <c r="I864" s="3">
        <v>2693616.3022144944</v>
      </c>
    </row>
    <row r="865" spans="1:9" x14ac:dyDescent="0.3">
      <c r="A865" s="6" t="str">
        <f t="shared" si="13"/>
        <v>95_2024</v>
      </c>
      <c r="B865">
        <v>95</v>
      </c>
      <c r="C865">
        <v>2024</v>
      </c>
      <c r="D865" s="3">
        <v>3062757.9557632706</v>
      </c>
      <c r="E865" s="3">
        <v>3087620.6781202108</v>
      </c>
      <c r="F865" s="3">
        <v>3085545.9048838541</v>
      </c>
      <c r="G865" s="3">
        <v>3092260.2974032499</v>
      </c>
      <c r="H865" s="3">
        <v>2839342.9407392791</v>
      </c>
      <c r="I865" s="3">
        <v>2608931.7281596679</v>
      </c>
    </row>
    <row r="866" spans="1:9" x14ac:dyDescent="0.3">
      <c r="A866" s="6" t="str">
        <f t="shared" si="13"/>
        <v>96_2016</v>
      </c>
      <c r="B866">
        <v>96</v>
      </c>
      <c r="C866">
        <v>2016</v>
      </c>
      <c r="D866" s="3">
        <v>3518214.5315122879</v>
      </c>
      <c r="E866" s="3">
        <v>3518947.2372252783</v>
      </c>
      <c r="F866" s="3">
        <v>3450500.1267282106</v>
      </c>
      <c r="G866" s="3">
        <v>3452200.3969582142</v>
      </c>
      <c r="H866" s="3">
        <v>3291268.6145911296</v>
      </c>
      <c r="I866" s="3">
        <v>3603663.7498510554</v>
      </c>
    </row>
    <row r="867" spans="1:9" x14ac:dyDescent="0.3">
      <c r="A867" s="6" t="str">
        <f t="shared" si="13"/>
        <v>96_2017</v>
      </c>
      <c r="B867">
        <v>96</v>
      </c>
      <c r="C867">
        <v>2017</v>
      </c>
      <c r="D867" s="3">
        <v>3376720.8200969445</v>
      </c>
      <c r="E867" s="3">
        <v>3379478.7414080538</v>
      </c>
      <c r="F867" s="3">
        <v>3441437.3427399658</v>
      </c>
      <c r="G867" s="3">
        <v>3443543.1194346645</v>
      </c>
      <c r="H867" s="3">
        <v>3240964.4308639942</v>
      </c>
      <c r="I867" s="3">
        <v>3387769.118931483</v>
      </c>
    </row>
    <row r="868" spans="1:9" x14ac:dyDescent="0.3">
      <c r="A868" s="6" t="str">
        <f t="shared" si="13"/>
        <v>96_2018</v>
      </c>
      <c r="B868">
        <v>96</v>
      </c>
      <c r="C868">
        <v>2018</v>
      </c>
      <c r="D868" s="3">
        <v>3542439.8389258585</v>
      </c>
      <c r="E868" s="3">
        <v>3546932.111399543</v>
      </c>
      <c r="F868" s="3">
        <v>3432363.875220146</v>
      </c>
      <c r="G868" s="3">
        <v>3434907.5522539406</v>
      </c>
      <c r="H868" s="3">
        <v>3187865.0394659555</v>
      </c>
      <c r="I868" s="3">
        <v>3243260.0823360262</v>
      </c>
    </row>
    <row r="869" spans="1:9" x14ac:dyDescent="0.3">
      <c r="A869" s="6" t="str">
        <f t="shared" si="13"/>
        <v>96_2019</v>
      </c>
      <c r="B869">
        <v>96</v>
      </c>
      <c r="C869">
        <v>2019</v>
      </c>
      <c r="D869" s="3">
        <v>3415135.7583738002</v>
      </c>
      <c r="E869" s="3">
        <v>3422659.897692414</v>
      </c>
      <c r="F869" s="3">
        <v>3423279.7241687588</v>
      </c>
      <c r="G869" s="3">
        <v>3426293.640971791</v>
      </c>
      <c r="H869" s="3">
        <v>3132133.8636908135</v>
      </c>
      <c r="I869" s="3">
        <v>3221911.5606172583</v>
      </c>
    </row>
    <row r="870" spans="1:9" x14ac:dyDescent="0.3">
      <c r="A870" s="6" t="str">
        <f t="shared" si="13"/>
        <v>96_2020</v>
      </c>
      <c r="B870">
        <v>96</v>
      </c>
      <c r="C870">
        <v>2020</v>
      </c>
      <c r="D870" s="3">
        <v>3556035.1677620215</v>
      </c>
      <c r="E870" s="3">
        <v>3565650.2646726705</v>
      </c>
      <c r="F870" s="3">
        <v>3414184.889585793</v>
      </c>
      <c r="G870" s="3">
        <v>3417701.3312804992</v>
      </c>
      <c r="H870" s="3">
        <v>3073940.3018900012</v>
      </c>
      <c r="I870" s="3">
        <v>3201222.6561268754</v>
      </c>
    </row>
    <row r="871" spans="1:9" x14ac:dyDescent="0.3">
      <c r="A871" s="6" t="str">
        <f t="shared" si="13"/>
        <v>96_2021</v>
      </c>
      <c r="B871">
        <v>96</v>
      </c>
      <c r="C871">
        <v>2021</v>
      </c>
      <c r="D871" s="3">
        <v>3442504.6231750813</v>
      </c>
      <c r="E871" s="3">
        <v>3455583.2450404963</v>
      </c>
      <c r="F871" s="3">
        <v>3405079.3714712597</v>
      </c>
      <c r="G871" s="3">
        <v>3409130.5690085315</v>
      </c>
      <c r="H871" s="3">
        <v>3013458.8731689053</v>
      </c>
      <c r="I871" s="3">
        <v>3102788.4107602243</v>
      </c>
    </row>
    <row r="872" spans="1:9" x14ac:dyDescent="0.3">
      <c r="A872" s="6" t="str">
        <f t="shared" si="13"/>
        <v>96_2022</v>
      </c>
      <c r="B872">
        <v>96</v>
      </c>
      <c r="C872">
        <v>2022</v>
      </c>
      <c r="D872" s="3">
        <v>3562951.5010709302</v>
      </c>
      <c r="E872" s="3">
        <v>3578149.745421709</v>
      </c>
      <c r="F872" s="3">
        <v>3395963.1698251516</v>
      </c>
      <c r="G872" s="3">
        <v>3400581.3001202228</v>
      </c>
      <c r="H872" s="3">
        <v>2950868.3501921003</v>
      </c>
      <c r="I872" s="3">
        <v>3065922.4200729141</v>
      </c>
    </row>
    <row r="873" spans="1:9" x14ac:dyDescent="0.3">
      <c r="A873" s="6" t="str">
        <f t="shared" si="13"/>
        <v>96_2023</v>
      </c>
      <c r="B873">
        <v>96</v>
      </c>
      <c r="C873">
        <v>2023</v>
      </c>
      <c r="D873" s="3">
        <v>3462343.7509692968</v>
      </c>
      <c r="E873" s="3">
        <v>3481124.2707510833</v>
      </c>
      <c r="F873" s="3">
        <v>3386836.2846474722</v>
      </c>
      <c r="G873" s="3">
        <v>3392053.4707153901</v>
      </c>
      <c r="H873" s="3">
        <v>2886350.8850174821</v>
      </c>
      <c r="I873" s="3">
        <v>3026473.9813439394</v>
      </c>
    </row>
    <row r="874" spans="1:9" x14ac:dyDescent="0.3">
      <c r="A874" s="6" t="str">
        <f t="shared" si="13"/>
        <v>96_2024</v>
      </c>
      <c r="B874">
        <v>96</v>
      </c>
      <c r="C874">
        <v>2024</v>
      </c>
      <c r="D874" s="3">
        <v>3565743.6658829004</v>
      </c>
      <c r="E874" s="3">
        <v>3586524.4180313102</v>
      </c>
      <c r="F874" s="3">
        <v>3377698.7159382217</v>
      </c>
      <c r="G874" s="3">
        <v>3383547.0270290454</v>
      </c>
      <c r="H874" s="3">
        <v>2820091.1339713936</v>
      </c>
      <c r="I874" s="3">
        <v>2932814.4176459233</v>
      </c>
    </row>
    <row r="875" spans="1:9" x14ac:dyDescent="0.3">
      <c r="A875" s="6" t="str">
        <f t="shared" si="13"/>
        <v>97_2016</v>
      </c>
      <c r="B875">
        <v>97</v>
      </c>
      <c r="C875">
        <v>2016</v>
      </c>
      <c r="D875" s="3">
        <v>3842262.3884019437</v>
      </c>
      <c r="E875" s="3">
        <v>3779659.3879699023</v>
      </c>
      <c r="F875" s="3">
        <v>3811038.3097723741</v>
      </c>
      <c r="G875" s="3">
        <v>3811501.0346070118</v>
      </c>
      <c r="H875" s="3">
        <v>3778802.9952902668</v>
      </c>
      <c r="I875" s="3">
        <v>3635236.5123581183</v>
      </c>
    </row>
    <row r="876" spans="1:9" x14ac:dyDescent="0.3">
      <c r="A876" s="6" t="str">
        <f t="shared" si="13"/>
        <v>97_2017</v>
      </c>
      <c r="B876">
        <v>97</v>
      </c>
      <c r="C876">
        <v>2017</v>
      </c>
      <c r="D876" s="3">
        <v>3855923.5565604102</v>
      </c>
      <c r="E876" s="3">
        <v>3828674.5362965818</v>
      </c>
      <c r="F876" s="3">
        <v>3807147.1263903659</v>
      </c>
      <c r="G876" s="3">
        <v>3807724.7339389906</v>
      </c>
      <c r="H876" s="3">
        <v>3766226.9105637763</v>
      </c>
      <c r="I876" s="3">
        <v>3900868.9205225054</v>
      </c>
    </row>
    <row r="877" spans="1:9" x14ac:dyDescent="0.3">
      <c r="A877" s="6" t="str">
        <f t="shared" si="13"/>
        <v>97_2018</v>
      </c>
      <c r="B877">
        <v>97</v>
      </c>
      <c r="C877">
        <v>2018</v>
      </c>
      <c r="D877" s="3">
        <v>3847363.3230841081</v>
      </c>
      <c r="E877" s="3">
        <v>3790943.1347376015</v>
      </c>
      <c r="F877" s="3">
        <v>3803250.2101582158</v>
      </c>
      <c r="G877" s="3">
        <v>3803952.17469635</v>
      </c>
      <c r="H877" s="3">
        <v>3752929.1545783598</v>
      </c>
      <c r="I877" s="3">
        <v>3667168.7991122743</v>
      </c>
    </row>
    <row r="878" spans="1:9" x14ac:dyDescent="0.3">
      <c r="A878" s="6" t="str">
        <f t="shared" si="13"/>
        <v>97_2019</v>
      </c>
      <c r="B878">
        <v>97</v>
      </c>
      <c r="C878">
        <v>2019</v>
      </c>
      <c r="D878" s="3">
        <v>3852727.2565573514</v>
      </c>
      <c r="E878" s="3">
        <v>3809612.3723791153</v>
      </c>
      <c r="F878" s="3">
        <v>3799347.561075924</v>
      </c>
      <c r="G878" s="3">
        <v>3800183.3531722319</v>
      </c>
      <c r="H878" s="3">
        <v>3738917.6755519453</v>
      </c>
      <c r="I878" s="3">
        <v>3510741.6603113352</v>
      </c>
    </row>
    <row r="879" spans="1:9" x14ac:dyDescent="0.3">
      <c r="A879" s="6" t="str">
        <f t="shared" si="13"/>
        <v>97_2020</v>
      </c>
      <c r="B879">
        <v>97</v>
      </c>
      <c r="C879">
        <v>2020</v>
      </c>
      <c r="D879" s="3">
        <v>3849366.1587105426</v>
      </c>
      <c r="E879" s="3">
        <v>3791611.1936592027</v>
      </c>
      <c r="F879" s="3">
        <v>3795439.1791434865</v>
      </c>
      <c r="G879" s="3">
        <v>3796418.2656634226</v>
      </c>
      <c r="H879" s="3">
        <v>3724200.8275630637</v>
      </c>
      <c r="I879" s="3">
        <v>3487632.4607154285</v>
      </c>
    </row>
    <row r="880" spans="1:9" x14ac:dyDescent="0.3">
      <c r="A880" s="6" t="str">
        <f t="shared" si="13"/>
        <v>97_2021</v>
      </c>
      <c r="B880">
        <v>97</v>
      </c>
      <c r="C880">
        <v>2021</v>
      </c>
      <c r="D880" s="3">
        <v>3851472.2584211701</v>
      </c>
      <c r="E880" s="3">
        <v>3797452.2879202771</v>
      </c>
      <c r="F880" s="3">
        <v>3791525.0643609092</v>
      </c>
      <c r="G880" s="3">
        <v>3792656.9084703983</v>
      </c>
      <c r="H880" s="3">
        <v>3708787.3622524804</v>
      </c>
      <c r="I880" s="3">
        <v>3465237.2789980634</v>
      </c>
    </row>
    <row r="881" spans="1:9" x14ac:dyDescent="0.3">
      <c r="A881" s="6" t="str">
        <f t="shared" si="13"/>
        <v>97_2022</v>
      </c>
      <c r="B881">
        <v>97</v>
      </c>
      <c r="C881">
        <v>2022</v>
      </c>
      <c r="D881" s="3">
        <v>3850152.5539099439</v>
      </c>
      <c r="E881" s="3">
        <v>3787791.677065785</v>
      </c>
      <c r="F881" s="3">
        <v>3787605.2167281862</v>
      </c>
      <c r="G881" s="3">
        <v>3788899.2778972941</v>
      </c>
      <c r="H881" s="3">
        <v>3692686.4201520556</v>
      </c>
      <c r="I881" s="3">
        <v>3358684.8603708469</v>
      </c>
    </row>
    <row r="882" spans="1:9" x14ac:dyDescent="0.3">
      <c r="A882" s="6" t="str">
        <f t="shared" si="13"/>
        <v>97_2023</v>
      </c>
      <c r="B882">
        <v>97</v>
      </c>
      <c r="C882">
        <v>2023</v>
      </c>
      <c r="D882" s="3">
        <v>3850979.4948131512</v>
      </c>
      <c r="E882" s="3">
        <v>3788209.9232767085</v>
      </c>
      <c r="F882" s="3">
        <v>3783679.6362453233</v>
      </c>
      <c r="G882" s="3">
        <v>3785145.3702519136</v>
      </c>
      <c r="H882" s="3">
        <v>3675907.5216541435</v>
      </c>
      <c r="I882" s="3">
        <v>3318778.4186828993</v>
      </c>
    </row>
    <row r="883" spans="1:9" x14ac:dyDescent="0.3">
      <c r="A883" s="6" t="str">
        <f t="shared" si="13"/>
        <v>97_2024</v>
      </c>
      <c r="B883">
        <v>97</v>
      </c>
      <c r="C883">
        <v>2024</v>
      </c>
      <c r="D883" s="3">
        <v>3850461.324835266</v>
      </c>
      <c r="E883" s="3">
        <v>3782075.1252265153</v>
      </c>
      <c r="F883" s="3">
        <v>3779748.3229123149</v>
      </c>
      <c r="G883" s="3">
        <v>3781395.1818456971</v>
      </c>
      <c r="H883" s="3">
        <v>3658460.5576338</v>
      </c>
      <c r="I883" s="3">
        <v>3276076.5465652929</v>
      </c>
    </row>
    <row r="884" spans="1:9" x14ac:dyDescent="0.3">
      <c r="A884" s="6" t="str">
        <f t="shared" si="13"/>
        <v>98_2016</v>
      </c>
      <c r="B884">
        <v>98</v>
      </c>
      <c r="C884">
        <v>2016</v>
      </c>
      <c r="D884" s="3">
        <v>4088769.0859556422</v>
      </c>
      <c r="E884" s="3">
        <v>4109504.0861898265</v>
      </c>
      <c r="F884" s="3">
        <v>4125780.1308817361</v>
      </c>
      <c r="G884" s="3">
        <v>4126054.7121884241</v>
      </c>
      <c r="H884" s="3">
        <v>4014214.0774449003</v>
      </c>
      <c r="I884" s="3">
        <v>4120983.9928496289</v>
      </c>
    </row>
    <row r="885" spans="1:9" x14ac:dyDescent="0.3">
      <c r="A885" s="6" t="str">
        <f t="shared" si="13"/>
        <v>98_2017</v>
      </c>
      <c r="B885">
        <v>98</v>
      </c>
      <c r="C885">
        <v>2017</v>
      </c>
      <c r="D885" s="3">
        <v>4153183.9206772898</v>
      </c>
      <c r="E885" s="3">
        <v>4169457.7762999157</v>
      </c>
      <c r="F885" s="3">
        <v>4126489.2390361074</v>
      </c>
      <c r="G885" s="3">
        <v>4126800.0125917927</v>
      </c>
      <c r="H885" s="3">
        <v>3985009.0110635855</v>
      </c>
      <c r="I885" s="3">
        <v>3893968.3445289019</v>
      </c>
    </row>
    <row r="886" spans="1:9" x14ac:dyDescent="0.3">
      <c r="A886" s="6" t="str">
        <f t="shared" si="13"/>
        <v>98_2018</v>
      </c>
      <c r="B886">
        <v>98</v>
      </c>
      <c r="C886">
        <v>2018</v>
      </c>
      <c r="D886" s="3">
        <v>4094731.6419367148</v>
      </c>
      <c r="E886" s="3">
        <v>4122984.8216974735</v>
      </c>
      <c r="F886" s="3">
        <v>4127197.0210528802</v>
      </c>
      <c r="G886" s="3">
        <v>4127545.4476207928</v>
      </c>
      <c r="H886" s="3">
        <v>3953442.6350201545</v>
      </c>
      <c r="I886" s="3">
        <v>4178506.6916644303</v>
      </c>
    </row>
    <row r="887" spans="1:9" x14ac:dyDescent="0.3">
      <c r="A887" s="6" t="str">
        <f t="shared" si="13"/>
        <v>98_2019</v>
      </c>
      <c r="B887">
        <v>98</v>
      </c>
      <c r="C887">
        <v>2019</v>
      </c>
      <c r="D887" s="3">
        <v>4140241.4046456334</v>
      </c>
      <c r="E887" s="3">
        <v>4164776.0894984058</v>
      </c>
      <c r="F887" s="3">
        <v>4127903.4769320544</v>
      </c>
      <c r="G887" s="3">
        <v>4128291.0172997275</v>
      </c>
      <c r="H887" s="3">
        <v>3919574.5654697032</v>
      </c>
      <c r="I887" s="3">
        <v>3928173.3579761409</v>
      </c>
    </row>
    <row r="888" spans="1:9" x14ac:dyDescent="0.3">
      <c r="A888" s="6" t="str">
        <f t="shared" si="13"/>
        <v>98_2020</v>
      </c>
      <c r="B888">
        <v>98</v>
      </c>
      <c r="C888">
        <v>2020</v>
      </c>
      <c r="D888" s="3">
        <v>4101237.2367774984</v>
      </c>
      <c r="E888" s="3">
        <v>4133795.9317581356</v>
      </c>
      <c r="F888" s="3">
        <v>4128608.6066736309</v>
      </c>
      <c r="G888" s="3">
        <v>4129036.7216529339</v>
      </c>
      <c r="H888" s="3">
        <v>3883468.4008359574</v>
      </c>
      <c r="I888" s="3">
        <v>3760612.7812033901</v>
      </c>
    </row>
    <row r="889" spans="1:9" x14ac:dyDescent="0.3">
      <c r="A889" s="6" t="str">
        <f t="shared" si="13"/>
        <v>98_2021</v>
      </c>
      <c r="B889">
        <v>98</v>
      </c>
      <c r="C889">
        <v>2021</v>
      </c>
      <c r="D889" s="3">
        <v>4132692.2956496649</v>
      </c>
      <c r="E889" s="3">
        <v>4163043.6264829733</v>
      </c>
      <c r="F889" s="3">
        <v>4129312.4102776088</v>
      </c>
      <c r="G889" s="3">
        <v>4129782.5607047239</v>
      </c>
      <c r="H889" s="3">
        <v>3845191.5229349728</v>
      </c>
      <c r="I889" s="3">
        <v>3735858.8232730203</v>
      </c>
    </row>
    <row r="890" spans="1:9" x14ac:dyDescent="0.3">
      <c r="A890" s="6" t="str">
        <f t="shared" si="13"/>
        <v>98_2022</v>
      </c>
      <c r="B890">
        <v>98</v>
      </c>
      <c r="C890">
        <v>2022</v>
      </c>
      <c r="D890" s="3">
        <v>4106334.5220620395</v>
      </c>
      <c r="E890" s="3">
        <v>4142568.4852815303</v>
      </c>
      <c r="F890" s="3">
        <v>4130014.887743989</v>
      </c>
      <c r="G890" s="3">
        <v>4130528.5344794351</v>
      </c>
      <c r="H890" s="3">
        <v>3804814.887609839</v>
      </c>
      <c r="I890" s="3">
        <v>3711869.7022403353</v>
      </c>
    </row>
    <row r="891" spans="1:9" x14ac:dyDescent="0.3">
      <c r="A891" s="6" t="str">
        <f t="shared" si="13"/>
        <v>98_2023</v>
      </c>
      <c r="B891">
        <v>98</v>
      </c>
      <c r="C891">
        <v>2023</v>
      </c>
      <c r="D891" s="3">
        <v>4127892.4611286223</v>
      </c>
      <c r="E891" s="3">
        <v>4163209.6543892175</v>
      </c>
      <c r="F891" s="3">
        <v>4130716.0390727711</v>
      </c>
      <c r="G891" s="3">
        <v>4131274.6430014111</v>
      </c>
      <c r="H891" s="3">
        <v>3762412.8058002773</v>
      </c>
      <c r="I891" s="3">
        <v>3597733.594793993</v>
      </c>
    </row>
    <row r="892" spans="1:9" x14ac:dyDescent="0.3">
      <c r="A892" s="6" t="str">
        <f t="shared" si="13"/>
        <v>98_2024</v>
      </c>
      <c r="B892">
        <v>98</v>
      </c>
      <c r="C892">
        <v>2024</v>
      </c>
      <c r="D892" s="3">
        <v>4109988.8956034095</v>
      </c>
      <c r="E892" s="3">
        <v>4149886.8803228373</v>
      </c>
      <c r="F892" s="3">
        <v>4131415.8642639546</v>
      </c>
      <c r="G892" s="3">
        <v>4132020.8862949768</v>
      </c>
      <c r="H892" s="3">
        <v>3718062.7159774941</v>
      </c>
      <c r="I892" s="3">
        <v>3554986.8793746838</v>
      </c>
    </row>
    <row r="893" spans="1:9" x14ac:dyDescent="0.3">
      <c r="A893" s="6" t="str">
        <f t="shared" si="13"/>
        <v>99_2016</v>
      </c>
      <c r="B893">
        <v>99</v>
      </c>
      <c r="C893">
        <v>2016</v>
      </c>
      <c r="D893" s="3">
        <v>4407343.2053443892</v>
      </c>
      <c r="E893" s="3">
        <v>4431616.7046260051</v>
      </c>
      <c r="F893" s="3">
        <v>4487317.2909280211</v>
      </c>
      <c r="G893" s="3">
        <v>4488003.8027082449</v>
      </c>
      <c r="H893" s="3">
        <v>4282551.0075300466</v>
      </c>
      <c r="I893" s="3">
        <v>4484550.7396603245</v>
      </c>
    </row>
    <row r="894" spans="1:9" x14ac:dyDescent="0.3">
      <c r="A894" s="6" t="str">
        <f t="shared" si="13"/>
        <v>99_2017</v>
      </c>
      <c r="B894">
        <v>99</v>
      </c>
      <c r="C894">
        <v>2017</v>
      </c>
      <c r="D894" s="3">
        <v>4407343.2053443892</v>
      </c>
      <c r="E894" s="3">
        <v>4433814.9271977441</v>
      </c>
      <c r="F894" s="3">
        <v>4494626.2454413818</v>
      </c>
      <c r="G894" s="3">
        <v>4495429.8608766459</v>
      </c>
      <c r="H894" s="3">
        <v>4235127.3754589977</v>
      </c>
      <c r="I894" s="3">
        <v>4425270.1534900293</v>
      </c>
    </row>
    <row r="895" spans="1:9" x14ac:dyDescent="0.3">
      <c r="A895" s="6" t="str">
        <f t="shared" si="13"/>
        <v>99_2018</v>
      </c>
      <c r="B895">
        <v>99</v>
      </c>
      <c r="C895">
        <v>2018</v>
      </c>
      <c r="D895" s="3">
        <v>4407343.2053443892</v>
      </c>
      <c r="E895" s="3">
        <v>4436013.1497694831</v>
      </c>
      <c r="F895" s="3">
        <v>4501940.2402152093</v>
      </c>
      <c r="G895" s="3">
        <v>4502868.2065435378</v>
      </c>
      <c r="H895" s="3">
        <v>4183564.0408282718</v>
      </c>
      <c r="I895" s="3">
        <v>4181492.071694029</v>
      </c>
    </row>
    <row r="896" spans="1:9" x14ac:dyDescent="0.3">
      <c r="A896" s="6" t="str">
        <f t="shared" si="13"/>
        <v>99_2019</v>
      </c>
      <c r="B896">
        <v>99</v>
      </c>
      <c r="C896">
        <v>2019</v>
      </c>
      <c r="D896" s="3">
        <v>4407343.2053443892</v>
      </c>
      <c r="E896" s="3">
        <v>4438211.3723412221</v>
      </c>
      <c r="F896" s="3">
        <v>4509259.2752495063</v>
      </c>
      <c r="G896" s="3">
        <v>4510318.860040376</v>
      </c>
      <c r="H896" s="3">
        <v>4128025.5685970187</v>
      </c>
      <c r="I896" s="3">
        <v>4487040.226524774</v>
      </c>
    </row>
    <row r="897" spans="1:9" x14ac:dyDescent="0.3">
      <c r="A897" s="6" t="str">
        <f t="shared" si="13"/>
        <v>99_2020</v>
      </c>
      <c r="B897">
        <v>99</v>
      </c>
      <c r="C897">
        <v>2020</v>
      </c>
      <c r="D897" s="3">
        <v>4407343.2053443892</v>
      </c>
      <c r="E897" s="3">
        <v>4440409.5949129611</v>
      </c>
      <c r="F897" s="3">
        <v>4516583.3505442711</v>
      </c>
      <c r="G897" s="3">
        <v>4517781.8417322626</v>
      </c>
      <c r="H897" s="3">
        <v>4068687.626794307</v>
      </c>
      <c r="I897" s="3">
        <v>4218222.7227643635</v>
      </c>
    </row>
    <row r="898" spans="1:9" x14ac:dyDescent="0.3">
      <c r="A898" s="6" t="str">
        <f t="shared" si="13"/>
        <v>99_2021</v>
      </c>
      <c r="B898">
        <v>99</v>
      </c>
      <c r="C898">
        <v>2021</v>
      </c>
      <c r="D898" s="3">
        <v>4407343.2053443892</v>
      </c>
      <c r="E898" s="3">
        <v>4442607.8174847001</v>
      </c>
      <c r="F898" s="3">
        <v>4523912.4660995044</v>
      </c>
      <c r="G898" s="3">
        <v>4525257.1720179906</v>
      </c>
      <c r="H898" s="3">
        <v>4005736.0619704337</v>
      </c>
      <c r="I898" s="3">
        <v>4038289.7697170777</v>
      </c>
    </row>
    <row r="899" spans="1:9" x14ac:dyDescent="0.3">
      <c r="A899" s="6" t="str">
        <f t="shared" ref="A899:A910" si="14">+B899&amp;"_"&amp;C899</f>
        <v>99_2022</v>
      </c>
      <c r="B899">
        <v>99</v>
      </c>
      <c r="C899">
        <v>2022</v>
      </c>
      <c r="D899" s="3">
        <v>4407343.2053443892</v>
      </c>
      <c r="E899" s="3">
        <v>4444806.0400564391</v>
      </c>
      <c r="F899" s="3">
        <v>4531246.6219152063</v>
      </c>
      <c r="G899" s="3">
        <v>4532744.871330129</v>
      </c>
      <c r="H899" s="3">
        <v>3939365.9311291561</v>
      </c>
      <c r="I899" s="3">
        <v>4011708.0233671563</v>
      </c>
    </row>
    <row r="900" spans="1:9" x14ac:dyDescent="0.3">
      <c r="A900" s="6" t="str">
        <f t="shared" si="14"/>
        <v>99_2023</v>
      </c>
      <c r="B900">
        <v>99</v>
      </c>
      <c r="C900">
        <v>2023</v>
      </c>
      <c r="D900" s="3">
        <v>4407343.2053443892</v>
      </c>
      <c r="E900" s="3">
        <v>4447004.2626281781</v>
      </c>
      <c r="F900" s="3">
        <v>4538585.8179913778</v>
      </c>
      <c r="G900" s="3">
        <v>4540244.960135024</v>
      </c>
      <c r="H900" s="3">
        <v>3869780.4972473583</v>
      </c>
      <c r="I900" s="3">
        <v>3985947.5881170803</v>
      </c>
    </row>
    <row r="901" spans="1:9" x14ac:dyDescent="0.3">
      <c r="A901" s="6" t="str">
        <f t="shared" si="14"/>
        <v>99_2024</v>
      </c>
      <c r="B901">
        <v>99</v>
      </c>
      <c r="C901">
        <v>2024</v>
      </c>
      <c r="D901" s="3">
        <v>4407343.2053443892</v>
      </c>
      <c r="E901" s="3">
        <v>4449202.485199918</v>
      </c>
      <c r="F901" s="3">
        <v>4545930.0543280169</v>
      </c>
      <c r="G901" s="3">
        <v>4547757.4589329176</v>
      </c>
      <c r="H901" s="3">
        <v>3797190.1955431239</v>
      </c>
      <c r="I901" s="3">
        <v>3863383.8726078216</v>
      </c>
    </row>
    <row r="902" spans="1:9" x14ac:dyDescent="0.3">
      <c r="A902" s="6" t="str">
        <f t="shared" si="14"/>
        <v>100_2016</v>
      </c>
      <c r="B902">
        <v>100</v>
      </c>
      <c r="C902">
        <v>2016</v>
      </c>
      <c r="D902" s="3">
        <v>5252670.7235997338</v>
      </c>
      <c r="E902" s="3">
        <v>5307146.2388474941</v>
      </c>
      <c r="F902" s="3">
        <v>5307381.4497469887</v>
      </c>
      <c r="G902" s="3">
        <v>5308722.157046631</v>
      </c>
      <c r="H902" s="3">
        <v>5180500.0306672435</v>
      </c>
      <c r="I902" s="3">
        <v>5238187.5842268365</v>
      </c>
    </row>
    <row r="903" spans="1:9" x14ac:dyDescent="0.3">
      <c r="A903" s="6" t="str">
        <f t="shared" si="14"/>
        <v>100_2017</v>
      </c>
      <c r="B903">
        <v>100</v>
      </c>
      <c r="C903">
        <v>2017</v>
      </c>
      <c r="D903" s="3">
        <v>5307779.121405255</v>
      </c>
      <c r="E903" s="3">
        <v>5320981.496437531</v>
      </c>
      <c r="F903" s="3">
        <v>5321324.0329889655</v>
      </c>
      <c r="G903" s="3">
        <v>5322989.9922272433</v>
      </c>
      <c r="H903" s="3">
        <v>5159730.1970582083</v>
      </c>
      <c r="I903" s="3">
        <v>5262717.5120725259</v>
      </c>
    </row>
    <row r="904" spans="1:9" x14ac:dyDescent="0.3">
      <c r="A904" s="6" t="str">
        <f t="shared" si="14"/>
        <v>100_2018</v>
      </c>
      <c r="B904">
        <v>100</v>
      </c>
      <c r="C904">
        <v>2018</v>
      </c>
      <c r="D904" s="3">
        <v>5298024.3353135837</v>
      </c>
      <c r="E904" s="3">
        <v>5334816.7540275678</v>
      </c>
      <c r="F904" s="3">
        <v>5335277.8308601491</v>
      </c>
      <c r="G904" s="3">
        <v>5337296.1739467615</v>
      </c>
      <c r="H904" s="3">
        <v>5136039.6039533764</v>
      </c>
      <c r="I904" s="3">
        <v>5193150.4590776088</v>
      </c>
    </row>
    <row r="905" spans="1:9" x14ac:dyDescent="0.3">
      <c r="A905" s="6" t="str">
        <f t="shared" si="14"/>
        <v>100_2019</v>
      </c>
      <c r="B905">
        <v>100</v>
      </c>
      <c r="C905">
        <v>2019</v>
      </c>
      <c r="D905" s="3">
        <v>5335327.894532958</v>
      </c>
      <c r="E905" s="3">
        <v>5348652.0116176046</v>
      </c>
      <c r="F905" s="3">
        <v>5349242.8433605358</v>
      </c>
      <c r="G905" s="3">
        <v>5351640.8052661559</v>
      </c>
      <c r="H905" s="3">
        <v>5109469.2949527223</v>
      </c>
      <c r="I905" s="3">
        <v>4907071.5953062009</v>
      </c>
    </row>
    <row r="906" spans="1:9" x14ac:dyDescent="0.3">
      <c r="A906" s="6" t="str">
        <f t="shared" si="14"/>
        <v>100_2020</v>
      </c>
      <c r="B906">
        <v>100</v>
      </c>
      <c r="C906">
        <v>2020</v>
      </c>
      <c r="D906" s="3">
        <v>5338490.5477659181</v>
      </c>
      <c r="E906" s="3">
        <v>5362487.2692076415</v>
      </c>
      <c r="F906" s="3">
        <v>5363219.0704901367</v>
      </c>
      <c r="G906" s="3">
        <v>5366023.989523421</v>
      </c>
      <c r="H906" s="3">
        <v>5080065.1507404307</v>
      </c>
      <c r="I906" s="3">
        <v>5265638.9788767137</v>
      </c>
    </row>
    <row r="907" spans="1:9" x14ac:dyDescent="0.3">
      <c r="A907" s="6" t="str">
        <f t="shared" si="14"/>
        <v>100_2021</v>
      </c>
      <c r="B907">
        <v>100</v>
      </c>
      <c r="C907">
        <v>2021</v>
      </c>
      <c r="D907" s="3">
        <v>5366422.4837662345</v>
      </c>
      <c r="E907" s="3">
        <v>5376322.5267976783</v>
      </c>
      <c r="F907" s="3">
        <v>5377206.512248937</v>
      </c>
      <c r="G907" s="3">
        <v>5380445.8303342182</v>
      </c>
      <c r="H907" s="3">
        <v>5047877.7570670452</v>
      </c>
      <c r="I907" s="3">
        <v>4950175.8106087819</v>
      </c>
    </row>
    <row r="908" spans="1:9" x14ac:dyDescent="0.3">
      <c r="A908" s="6" t="str">
        <f t="shared" si="14"/>
        <v>100_2022</v>
      </c>
      <c r="B908">
        <v>100</v>
      </c>
      <c r="C908">
        <v>2022</v>
      </c>
      <c r="D908" s="3">
        <v>5376384.2648722017</v>
      </c>
      <c r="E908" s="3">
        <v>5390157.7843877152</v>
      </c>
      <c r="F908" s="3">
        <v>5391205.1686369479</v>
      </c>
      <c r="G908" s="3">
        <v>5394906.4315927466</v>
      </c>
      <c r="H908" s="3">
        <v>5012962.2597526386</v>
      </c>
      <c r="I908" s="3">
        <v>4739020.5895012617</v>
      </c>
    </row>
    <row r="909" spans="1:9" x14ac:dyDescent="0.3">
      <c r="A909" s="6" t="str">
        <f t="shared" si="14"/>
        <v>100_2023</v>
      </c>
      <c r="B909">
        <v>100</v>
      </c>
      <c r="C909">
        <v>2023</v>
      </c>
      <c r="D909" s="3">
        <v>5399383.4225530159</v>
      </c>
      <c r="E909" s="3">
        <v>5403993.041977752</v>
      </c>
      <c r="F909" s="3">
        <v>5405215.0396541618</v>
      </c>
      <c r="G909" s="3">
        <v>5409405.8974724347</v>
      </c>
      <c r="H909" s="3">
        <v>4975378.207304717</v>
      </c>
      <c r="I909" s="3">
        <v>4707826.333902807</v>
      </c>
    </row>
    <row r="910" spans="1:9" x14ac:dyDescent="0.3">
      <c r="A910" s="6" t="str">
        <f t="shared" si="14"/>
        <v>100_2024</v>
      </c>
      <c r="B910">
        <v>100</v>
      </c>
      <c r="C910">
        <v>2024</v>
      </c>
      <c r="D910" s="3">
        <v>5412923.9423448592</v>
      </c>
      <c r="E910" s="3">
        <v>5417828.2995677888</v>
      </c>
      <c r="F910" s="3">
        <v>5419236.1253005825</v>
      </c>
      <c r="G910" s="3">
        <v>5423944.332426629</v>
      </c>
      <c r="H910" s="3">
        <v>4935189.3817109959</v>
      </c>
      <c r="I910" s="3">
        <v>4677595.9046849515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실제값</vt:lpstr>
      <vt:lpstr>회귀모형</vt:lpstr>
      <vt:lpstr>ARIMA1차</vt:lpstr>
      <vt:lpstr>ARIMA2차</vt:lpstr>
      <vt:lpstr>GLM1차</vt:lpstr>
      <vt:lpstr>GLM2차</vt:lpstr>
      <vt:lpstr>APC</vt:lpstr>
      <vt:lpstr>전체모델결과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박상대(Park Sang Dae)</dc:creator>
  <cp:lastModifiedBy>박상대(Park Sang Dae)</cp:lastModifiedBy>
  <dcterms:created xsi:type="dcterms:W3CDTF">2025-08-06T05:16:20Z</dcterms:created>
  <dcterms:modified xsi:type="dcterms:W3CDTF">2025-08-06T06:42:59Z</dcterms:modified>
</cp:coreProperties>
</file>