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park\Desktop\자료\제안논문\2_result\자사통계\"/>
    </mc:Choice>
  </mc:AlternateContent>
  <xr:revisionPtr revIDLastSave="0" documentId="13_ncr:1_{8826F1A9-89CB-421F-A01F-42B4376F8DDD}" xr6:coauthVersionLast="47" xr6:coauthVersionMax="47" xr10:uidLastSave="{00000000-0000-0000-0000-000000000000}"/>
  <bookViews>
    <workbookView xWindow="0" yWindow="0" windowWidth="28800" windowHeight="23400" tabRatio="861" activeTab="2" xr2:uid="{D240E887-A939-490F-A935-BCDE52176D24}"/>
  </bookViews>
  <sheets>
    <sheet name="사망개선률" sheetId="17" r:id="rId1"/>
    <sheet name="모델 지표" sheetId="16" r:id="rId2"/>
    <sheet name="실제값_Rate" sheetId="15" r:id="rId3"/>
    <sheet name="회귀모형_Rate" sheetId="9" r:id="rId4"/>
    <sheet name="ARIMA1차_Rate" sheetId="10" r:id="rId5"/>
    <sheet name="ARIMA2차_Rate" sheetId="11" r:id="rId6"/>
    <sheet name="GLM1차_Rate" sheetId="12" r:id="rId7"/>
    <sheet name="GLM2차_Rate" sheetId="13" r:id="rId8"/>
    <sheet name="APC_Rate" sheetId="14" r:id="rId9"/>
    <sheet name="실제값" sheetId="6" r:id="rId10"/>
    <sheet name="회귀모형" sheetId="7" r:id="rId11"/>
    <sheet name="ARIMA1차" sheetId="1" r:id="rId12"/>
    <sheet name="ARIMA2차" sheetId="2" r:id="rId13"/>
    <sheet name="GLM1차" sheetId="3" r:id="rId14"/>
    <sheet name="GLM2차" sheetId="4" r:id="rId15"/>
    <sheet name="APC" sheetId="8" r:id="rId16"/>
    <sheet name="전체모델결과" sheetId="5" r:id="rId17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2" i="16" l="1"/>
  <c r="Q82" i="16"/>
  <c r="R82" i="16"/>
  <c r="S82" i="16"/>
  <c r="T82" i="16"/>
  <c r="U82" i="16"/>
  <c r="V82" i="16"/>
  <c r="W82" i="16"/>
  <c r="AA3" i="16"/>
  <c r="AB3" i="16" s="1"/>
  <c r="G2" i="7" l="1"/>
  <c r="H2" i="7" l="1"/>
  <c r="I2" i="7" s="1"/>
  <c r="J2" i="7" s="1"/>
  <c r="K2" i="7" s="1"/>
  <c r="L2" i="7" s="1"/>
  <c r="M2" i="7" s="1"/>
  <c r="N2" i="7" s="1"/>
  <c r="O2" i="7" s="1"/>
  <c r="P2" i="7" s="1"/>
  <c r="N6" i="7" a="1"/>
  <c r="N6" i="7" s="1"/>
  <c r="N8" i="7" a="1"/>
  <c r="N8" i="7" s="1"/>
  <c r="M10" i="7" a="1"/>
  <c r="M10" i="7" s="1"/>
  <c r="O11" i="7" a="1"/>
  <c r="O11" i="7" s="1"/>
  <c r="O13" i="7" a="1"/>
  <c r="O13" i="7" s="1"/>
  <c r="N15" i="7" a="1"/>
  <c r="N15" i="7" s="1"/>
  <c r="M17" i="7" a="1"/>
  <c r="M17" i="7" s="1"/>
  <c r="M19" i="7" a="1"/>
  <c r="M19" i="7" s="1"/>
  <c r="O20" i="7" a="1"/>
  <c r="O20" i="7" s="1"/>
  <c r="N22" i="7" a="1"/>
  <c r="N22" i="7" s="1"/>
  <c r="N24" i="7" a="1"/>
  <c r="N24" i="7" s="1"/>
  <c r="M26" i="7" a="1"/>
  <c r="M26" i="7" s="1"/>
  <c r="O27" i="7" a="1"/>
  <c r="O27" i="7" s="1"/>
  <c r="O29" i="7" a="1"/>
  <c r="O29" i="7" s="1"/>
  <c r="N31" i="7" a="1"/>
  <c r="N31" i="7" s="1"/>
  <c r="M33" i="7" a="1"/>
  <c r="M33" i="7" s="1"/>
  <c r="M35" i="7" a="1"/>
  <c r="M35" i="7" s="1"/>
  <c r="O36" i="7" a="1"/>
  <c r="O36" i="7" s="1"/>
  <c r="N38" i="7" a="1"/>
  <c r="N38" i="7" s="1"/>
  <c r="N40" i="7" a="1"/>
  <c r="N40" i="7" s="1"/>
  <c r="M42" i="7" a="1"/>
  <c r="M42" i="7" s="1"/>
  <c r="M44" i="7" a="1"/>
  <c r="M44" i="7" s="1"/>
  <c r="N48" i="7" a="1"/>
  <c r="N48" i="7" s="1"/>
  <c r="N50" i="7" a="1"/>
  <c r="N50" i="7" s="1"/>
  <c r="O52" i="7" a="1"/>
  <c r="O52" i="7" s="1"/>
  <c r="O54" i="7" a="1"/>
  <c r="O54" i="7" s="1"/>
  <c r="M61" i="7" a="1"/>
  <c r="M61" i="7" s="1"/>
  <c r="N65" i="7" a="1"/>
  <c r="N65" i="7" s="1"/>
  <c r="N79" i="7" a="1"/>
  <c r="N79" i="7" s="1"/>
  <c r="N51" i="7" a="1"/>
  <c r="N51" i="7" s="1"/>
  <c r="O59" i="7" a="1"/>
  <c r="O59" i="7" s="1"/>
  <c r="M75" i="7" a="1"/>
  <c r="M75" i="7" s="1"/>
  <c r="N45" i="7" a="1"/>
  <c r="N45" i="7" s="1"/>
  <c r="O64" i="7" a="1"/>
  <c r="O64" i="7" s="1"/>
  <c r="O75" i="7" a="1"/>
  <c r="O75" i="7" s="1"/>
  <c r="O6" i="7" a="1"/>
  <c r="O6" i="7" s="1"/>
  <c r="M12" i="7" a="1"/>
  <c r="M12" i="7" s="1"/>
  <c r="N17" i="7" a="1"/>
  <c r="N17" i="7" s="1"/>
  <c r="O22" i="7" a="1"/>
  <c r="O22" i="7" s="1"/>
  <c r="M28" i="7" a="1"/>
  <c r="M28" i="7" s="1"/>
  <c r="N33" i="7" a="1"/>
  <c r="N33" i="7" s="1"/>
  <c r="O38" i="7" a="1"/>
  <c r="O38" i="7" s="1"/>
  <c r="N44" i="7" a="1"/>
  <c r="N44" i="7" s="1"/>
  <c r="N46" i="7" a="1"/>
  <c r="N46" i="7" s="1"/>
  <c r="O48" i="7" a="1"/>
  <c r="O48" i="7" s="1"/>
  <c r="O50" i="7" a="1"/>
  <c r="O50" i="7" s="1"/>
  <c r="M55" i="7" a="1"/>
  <c r="M55" i="7" s="1"/>
  <c r="M57" i="7" a="1"/>
  <c r="M57" i="7" s="1"/>
  <c r="N59" i="7" a="1"/>
  <c r="N59" i="7" s="1"/>
  <c r="N61" i="7" a="1"/>
  <c r="N61" i="7" s="1"/>
  <c r="O65" i="7" a="1"/>
  <c r="O65" i="7" s="1"/>
  <c r="O67" i="7" a="1"/>
  <c r="O67" i="7" s="1"/>
  <c r="M70" i="7" a="1"/>
  <c r="M70" i="7" s="1"/>
  <c r="M72" i="7" a="1"/>
  <c r="M72" i="7" s="1"/>
  <c r="N74" i="7" a="1"/>
  <c r="N74" i="7" s="1"/>
  <c r="M77" i="7" a="1"/>
  <c r="M77" i="7" s="1"/>
  <c r="O79" i="7" a="1"/>
  <c r="O79" i="7" s="1"/>
  <c r="O4" i="7" a="1"/>
  <c r="O4" i="7" s="1"/>
  <c r="O74" i="7" a="1"/>
  <c r="O74" i="7" s="1"/>
  <c r="M80" i="7" a="1"/>
  <c r="M80" i="7" s="1"/>
  <c r="M16" i="7" a="1"/>
  <c r="M16" i="7" s="1"/>
  <c r="O26" i="7" a="1"/>
  <c r="O26" i="7" s="1"/>
  <c r="O42" i="7" a="1"/>
  <c r="O42" i="7" s="1"/>
  <c r="M64" i="7" a="1"/>
  <c r="M64" i="7" s="1"/>
  <c r="O77" i="7" a="1"/>
  <c r="O77" i="7" s="1"/>
  <c r="O49" i="7" a="1"/>
  <c r="O49" i="7" s="1"/>
  <c r="N62" i="7" a="1"/>
  <c r="N62" i="7" s="1"/>
  <c r="M81" i="7" a="1"/>
  <c r="M81" i="7" s="1"/>
  <c r="M5" i="7" a="1"/>
  <c r="M5" i="7" s="1"/>
  <c r="M7" i="7" a="1"/>
  <c r="M7" i="7" s="1"/>
  <c r="O8" i="7" a="1"/>
  <c r="O8" i="7" s="1"/>
  <c r="N10" i="7" a="1"/>
  <c r="N10" i="7" s="1"/>
  <c r="N12" i="7" a="1"/>
  <c r="N12" i="7" s="1"/>
  <c r="M14" i="7" a="1"/>
  <c r="M14" i="7" s="1"/>
  <c r="O15" i="7" a="1"/>
  <c r="O15" i="7" s="1"/>
  <c r="O17" i="7" a="1"/>
  <c r="O17" i="7" s="1"/>
  <c r="N19" i="7" a="1"/>
  <c r="N19" i="7" s="1"/>
  <c r="M21" i="7" a="1"/>
  <c r="M21" i="7" s="1"/>
  <c r="M23" i="7" a="1"/>
  <c r="M23" i="7" s="1"/>
  <c r="O24" i="7" a="1"/>
  <c r="O24" i="7" s="1"/>
  <c r="N26" i="7" a="1"/>
  <c r="N26" i="7" s="1"/>
  <c r="N28" i="7" a="1"/>
  <c r="N28" i="7" s="1"/>
  <c r="M30" i="7" a="1"/>
  <c r="M30" i="7" s="1"/>
  <c r="O31" i="7" a="1"/>
  <c r="O31" i="7" s="1"/>
  <c r="O33" i="7" a="1"/>
  <c r="O33" i="7" s="1"/>
  <c r="N35" i="7" a="1"/>
  <c r="N35" i="7" s="1"/>
  <c r="M37" i="7" a="1"/>
  <c r="M37" i="7" s="1"/>
  <c r="M39" i="7" a="1"/>
  <c r="M39" i="7" s="1"/>
  <c r="O40" i="7" a="1"/>
  <c r="O40" i="7" s="1"/>
  <c r="N42" i="7" a="1"/>
  <c r="N42" i="7" s="1"/>
  <c r="O44" i="7" a="1"/>
  <c r="O44" i="7" s="1"/>
  <c r="O46" i="7" a="1"/>
  <c r="O46" i="7" s="1"/>
  <c r="M51" i="7" a="1"/>
  <c r="M51" i="7" s="1"/>
  <c r="M53" i="7" a="1"/>
  <c r="M53" i="7" s="1"/>
  <c r="N55" i="7" a="1"/>
  <c r="N55" i="7" s="1"/>
  <c r="N57" i="7" a="1"/>
  <c r="N57" i="7" s="1"/>
  <c r="O61" i="7" a="1"/>
  <c r="O61" i="7" s="1"/>
  <c r="O63" i="7" a="1"/>
  <c r="O63" i="7" s="1"/>
  <c r="M66" i="7" a="1"/>
  <c r="M66" i="7" s="1"/>
  <c r="M68" i="7" a="1"/>
  <c r="M68" i="7" s="1"/>
  <c r="N72" i="7" a="1"/>
  <c r="N72" i="7" s="1"/>
  <c r="N77" i="7" a="1"/>
  <c r="N77" i="7" s="1"/>
  <c r="M4" i="7" a="1"/>
  <c r="M4" i="7" s="1"/>
  <c r="N21" i="7" a="1"/>
  <c r="N21" i="7" s="1"/>
  <c r="N37" i="7" a="1"/>
  <c r="N37" i="7" s="1"/>
  <c r="N53" i="7" a="1"/>
  <c r="N53" i="7" s="1"/>
  <c r="N70" i="7" a="1"/>
  <c r="N70" i="7" s="1"/>
  <c r="N43" i="7" a="1"/>
  <c r="N43" i="7" s="1"/>
  <c r="N60" i="7" a="1"/>
  <c r="N60" i="7" s="1"/>
  <c r="N78" i="7" a="1"/>
  <c r="N78" i="7" s="1"/>
  <c r="N5" i="7" a="1"/>
  <c r="N5" i="7" s="1"/>
  <c r="O5" i="7" a="1"/>
  <c r="O5" i="7" s="1"/>
  <c r="N7" i="7" a="1"/>
  <c r="N7" i="7" s="1"/>
  <c r="M9" i="7" a="1"/>
  <c r="M9" i="7" s="1"/>
  <c r="M11" i="7" a="1"/>
  <c r="M11" i="7" s="1"/>
  <c r="O12" i="7" a="1"/>
  <c r="O12" i="7" s="1"/>
  <c r="N14" i="7" a="1"/>
  <c r="N14" i="7" s="1"/>
  <c r="N16" i="7" a="1"/>
  <c r="N16" i="7" s="1"/>
  <c r="M18" i="7" a="1"/>
  <c r="M18" i="7" s="1"/>
  <c r="O19" i="7" a="1"/>
  <c r="O19" i="7" s="1"/>
  <c r="O21" i="7" a="1"/>
  <c r="O21" i="7" s="1"/>
  <c r="N23" i="7" a="1"/>
  <c r="N23" i="7" s="1"/>
  <c r="M25" i="7" a="1"/>
  <c r="M25" i="7" s="1"/>
  <c r="M27" i="7" a="1"/>
  <c r="M27" i="7" s="1"/>
  <c r="O28" i="7" a="1"/>
  <c r="O28" i="7" s="1"/>
  <c r="N30" i="7" a="1"/>
  <c r="N30" i="7" s="1"/>
  <c r="N32" i="7" a="1"/>
  <c r="N32" i="7" s="1"/>
  <c r="M34" i="7" a="1"/>
  <c r="M34" i="7" s="1"/>
  <c r="O35" i="7" a="1"/>
  <c r="O35" i="7" s="1"/>
  <c r="O37" i="7" a="1"/>
  <c r="O37" i="7" s="1"/>
  <c r="N39" i="7" a="1"/>
  <c r="N39" i="7" s="1"/>
  <c r="M41" i="7" a="1"/>
  <c r="M41" i="7" s="1"/>
  <c r="M43" i="7" a="1"/>
  <c r="M43" i="7" s="1"/>
  <c r="M45" i="7" a="1"/>
  <c r="M45" i="7" s="1"/>
  <c r="N47" i="7" a="1"/>
  <c r="N47" i="7" s="1"/>
  <c r="N49" i="7" a="1"/>
  <c r="N49" i="7" s="1"/>
  <c r="O53" i="7" a="1"/>
  <c r="O53" i="7" s="1"/>
  <c r="O55" i="7" a="1"/>
  <c r="O55" i="7" s="1"/>
  <c r="M58" i="7" a="1"/>
  <c r="M58" i="7" s="1"/>
  <c r="M60" i="7" a="1"/>
  <c r="M60" i="7" s="1"/>
  <c r="N64" i="7" a="1"/>
  <c r="N64" i="7" s="1"/>
  <c r="N66" i="7" a="1"/>
  <c r="N66" i="7" s="1"/>
  <c r="O68" i="7" a="1"/>
  <c r="O68" i="7" s="1"/>
  <c r="O70" i="7" a="1"/>
  <c r="O70" i="7" s="1"/>
  <c r="N75" i="7" a="1"/>
  <c r="N75" i="7" s="1"/>
  <c r="M78" i="7" a="1"/>
  <c r="M78" i="7" s="1"/>
  <c r="O80" i="7" a="1"/>
  <c r="O80" i="7" s="1"/>
  <c r="O14" i="7" a="1"/>
  <c r="O14" i="7" s="1"/>
  <c r="M20" i="7" a="1"/>
  <c r="M20" i="7" s="1"/>
  <c r="N25" i="7" a="1"/>
  <c r="N25" i="7" s="1"/>
  <c r="O30" i="7" a="1"/>
  <c r="O30" i="7" s="1"/>
  <c r="M36" i="7" a="1"/>
  <c r="M36" i="7" s="1"/>
  <c r="N41" i="7" a="1"/>
  <c r="N41" i="7" s="1"/>
  <c r="M56" i="7" a="1"/>
  <c r="M56" i="7" s="1"/>
  <c r="M73" i="7" a="1"/>
  <c r="M73" i="7" s="1"/>
  <c r="N9" i="7" a="1"/>
  <c r="N9" i="7" s="1"/>
  <c r="M6" i="7" a="1"/>
  <c r="M6" i="7" s="1"/>
  <c r="O7" i="7" a="1"/>
  <c r="O7" i="7" s="1"/>
  <c r="O9" i="7" a="1"/>
  <c r="O9" i="7" s="1"/>
  <c r="N11" i="7" a="1"/>
  <c r="N11" i="7" s="1"/>
  <c r="M13" i="7" a="1"/>
  <c r="M13" i="7" s="1"/>
  <c r="M15" i="7" a="1"/>
  <c r="M15" i="7" s="1"/>
  <c r="O16" i="7" a="1"/>
  <c r="O16" i="7" s="1"/>
  <c r="N18" i="7" a="1"/>
  <c r="N18" i="7" s="1"/>
  <c r="N20" i="7" a="1"/>
  <c r="N20" i="7" s="1"/>
  <c r="M22" i="7" a="1"/>
  <c r="M22" i="7" s="1"/>
  <c r="O23" i="7" a="1"/>
  <c r="O23" i="7" s="1"/>
  <c r="O25" i="7" a="1"/>
  <c r="O25" i="7" s="1"/>
  <c r="N27" i="7" a="1"/>
  <c r="N27" i="7" s="1"/>
  <c r="M29" i="7" a="1"/>
  <c r="M29" i="7" s="1"/>
  <c r="M31" i="7" a="1"/>
  <c r="M31" i="7" s="1"/>
  <c r="O32" i="7" a="1"/>
  <c r="O32" i="7" s="1"/>
  <c r="N34" i="7" a="1"/>
  <c r="N34" i="7" s="1"/>
  <c r="N36" i="7" a="1"/>
  <c r="N36" i="7" s="1"/>
  <c r="M38" i="7" a="1"/>
  <c r="M38" i="7" s="1"/>
  <c r="O39" i="7" a="1"/>
  <c r="O39" i="7" s="1"/>
  <c r="O41" i="7" a="1"/>
  <c r="O41" i="7" s="1"/>
  <c r="O45" i="7" a="1"/>
  <c r="O45" i="7" s="1"/>
  <c r="O47" i="7" a="1"/>
  <c r="O47" i="7" s="1"/>
  <c r="M50" i="7" a="1"/>
  <c r="M50" i="7" s="1"/>
  <c r="M52" i="7" a="1"/>
  <c r="M52" i="7" s="1"/>
  <c r="N56" i="7" a="1"/>
  <c r="N56" i="7" s="1"/>
  <c r="N58" i="7" a="1"/>
  <c r="N58" i="7" s="1"/>
  <c r="O60" i="7" a="1"/>
  <c r="O60" i="7" s="1"/>
  <c r="O62" i="7" a="1"/>
  <c r="O62" i="7" s="1"/>
  <c r="M67" i="7" a="1"/>
  <c r="M67" i="7" s="1"/>
  <c r="M69" i="7" a="1"/>
  <c r="M69" i="7" s="1"/>
  <c r="N71" i="7" a="1"/>
  <c r="N71" i="7" s="1"/>
  <c r="N73" i="7" a="1"/>
  <c r="N73" i="7" s="1"/>
  <c r="M76" i="7" a="1"/>
  <c r="M76" i="7" s="1"/>
  <c r="O78" i="7" a="1"/>
  <c r="O78" i="7" s="1"/>
  <c r="N81" i="7" a="1"/>
  <c r="N81" i="7" s="1"/>
  <c r="M59" i="7" a="1"/>
  <c r="M59" i="7" s="1"/>
  <c r="O69" i="7" a="1"/>
  <c r="O69" i="7" s="1"/>
  <c r="M74" i="7" a="1"/>
  <c r="M74" i="7" s="1"/>
  <c r="N4" i="7" a="1"/>
  <c r="N4" i="7" s="1"/>
  <c r="M32" i="7" a="1"/>
  <c r="M32" i="7" s="1"/>
  <c r="M47" i="7" a="1"/>
  <c r="M47" i="7" s="1"/>
  <c r="M62" i="7" a="1"/>
  <c r="M62" i="7" s="1"/>
  <c r="O72" i="7" a="1"/>
  <c r="O72" i="7" s="1"/>
  <c r="O51" i="7" a="1"/>
  <c r="O51" i="7" s="1"/>
  <c r="O66" i="7" a="1"/>
  <c r="O66" i="7" s="1"/>
  <c r="M8" i="7" a="1"/>
  <c r="M8" i="7" s="1"/>
  <c r="N13" i="7" a="1"/>
  <c r="N13" i="7" s="1"/>
  <c r="O18" i="7" a="1"/>
  <c r="O18" i="7" s="1"/>
  <c r="M24" i="7" a="1"/>
  <c r="M24" i="7" s="1"/>
  <c r="N29" i="7" a="1"/>
  <c r="N29" i="7" s="1"/>
  <c r="O34" i="7" a="1"/>
  <c r="O34" i="7" s="1"/>
  <c r="M40" i="7" a="1"/>
  <c r="M40" i="7" s="1"/>
  <c r="O43" i="7" a="1"/>
  <c r="O43" i="7" s="1"/>
  <c r="M46" i="7" a="1"/>
  <c r="M46" i="7" s="1"/>
  <c r="M48" i="7" a="1"/>
  <c r="M48" i="7" s="1"/>
  <c r="N52" i="7" a="1"/>
  <c r="N52" i="7" s="1"/>
  <c r="N54" i="7" a="1"/>
  <c r="N54" i="7" s="1"/>
  <c r="O56" i="7" a="1"/>
  <c r="O56" i="7" s="1"/>
  <c r="O58" i="7" a="1"/>
  <c r="O58" i="7" s="1"/>
  <c r="M63" i="7" a="1"/>
  <c r="M63" i="7" s="1"/>
  <c r="M65" i="7" a="1"/>
  <c r="M65" i="7" s="1"/>
  <c r="N67" i="7" a="1"/>
  <c r="N67" i="7" s="1"/>
  <c r="N69" i="7" a="1"/>
  <c r="N69" i="7" s="1"/>
  <c r="O73" i="7" a="1"/>
  <c r="O73" i="7" s="1"/>
  <c r="N76" i="7" a="1"/>
  <c r="N76" i="7" s="1"/>
  <c r="M79" i="7" a="1"/>
  <c r="M79" i="7" s="1"/>
  <c r="O81" i="7" a="1"/>
  <c r="O81" i="7" s="1"/>
  <c r="N63" i="7" a="1"/>
  <c r="N63" i="7" s="1"/>
  <c r="O71" i="7" a="1"/>
  <c r="O71" i="7" s="1"/>
  <c r="O76" i="7" a="1"/>
  <c r="O76" i="7" s="1"/>
  <c r="O10" i="7" a="1"/>
  <c r="O10" i="7" s="1"/>
  <c r="M49" i="7" a="1"/>
  <c r="M49" i="7" s="1"/>
  <c r="O57" i="7" a="1"/>
  <c r="O57" i="7" s="1"/>
  <c r="N68" i="7" a="1"/>
  <c r="N68" i="7" s="1"/>
  <c r="N80" i="7" a="1"/>
  <c r="N80" i="7" s="1"/>
  <c r="M54" i="7" a="1"/>
  <c r="M54" i="7" s="1"/>
  <c r="M71" i="7" a="1"/>
  <c r="M71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H52" i="9" l="1"/>
  <c r="L81" i="14"/>
  <c r="K81" i="14"/>
  <c r="J81" i="14"/>
  <c r="I81" i="14"/>
  <c r="H81" i="14"/>
  <c r="G81" i="14"/>
  <c r="F81" i="14"/>
  <c r="E81" i="14"/>
  <c r="D81" i="14"/>
  <c r="C81" i="14"/>
  <c r="B81" i="14"/>
  <c r="L80" i="14"/>
  <c r="K80" i="14"/>
  <c r="J80" i="14"/>
  <c r="I80" i="14"/>
  <c r="H80" i="14"/>
  <c r="G80" i="14"/>
  <c r="F80" i="14"/>
  <c r="E80" i="14"/>
  <c r="D80" i="14"/>
  <c r="C80" i="14"/>
  <c r="B80" i="14"/>
  <c r="L79" i="14"/>
  <c r="K79" i="14"/>
  <c r="J79" i="14"/>
  <c r="I79" i="14"/>
  <c r="H79" i="14"/>
  <c r="G79" i="14"/>
  <c r="F79" i="14"/>
  <c r="E79" i="14"/>
  <c r="D79" i="14"/>
  <c r="C79" i="14"/>
  <c r="B79" i="14"/>
  <c r="L78" i="14"/>
  <c r="K78" i="14"/>
  <c r="J78" i="14"/>
  <c r="I78" i="14"/>
  <c r="H78" i="14"/>
  <c r="G78" i="14"/>
  <c r="F78" i="14"/>
  <c r="E78" i="14"/>
  <c r="D78" i="14"/>
  <c r="C78" i="14"/>
  <c r="B78" i="14"/>
  <c r="L77" i="14"/>
  <c r="K77" i="14"/>
  <c r="J77" i="14"/>
  <c r="I77" i="14"/>
  <c r="H77" i="14"/>
  <c r="G77" i="14"/>
  <c r="F77" i="14"/>
  <c r="E77" i="14"/>
  <c r="D77" i="14"/>
  <c r="C77" i="14"/>
  <c r="B77" i="14"/>
  <c r="L76" i="14"/>
  <c r="K76" i="14"/>
  <c r="J76" i="14"/>
  <c r="I76" i="14"/>
  <c r="H76" i="14"/>
  <c r="G76" i="14"/>
  <c r="F76" i="14"/>
  <c r="E76" i="14"/>
  <c r="D76" i="14"/>
  <c r="C76" i="14"/>
  <c r="B76" i="14"/>
  <c r="L75" i="14"/>
  <c r="K75" i="14"/>
  <c r="J75" i="14"/>
  <c r="I75" i="14"/>
  <c r="H75" i="14"/>
  <c r="G75" i="14"/>
  <c r="F75" i="14"/>
  <c r="E75" i="14"/>
  <c r="D75" i="14"/>
  <c r="C75" i="14"/>
  <c r="B75" i="14"/>
  <c r="L74" i="14"/>
  <c r="K74" i="14"/>
  <c r="J74" i="14"/>
  <c r="I74" i="14"/>
  <c r="H74" i="14"/>
  <c r="G74" i="14"/>
  <c r="F74" i="14"/>
  <c r="E74" i="14"/>
  <c r="D74" i="14"/>
  <c r="C74" i="14"/>
  <c r="B74" i="14"/>
  <c r="L73" i="14"/>
  <c r="K73" i="14"/>
  <c r="J73" i="14"/>
  <c r="I73" i="14"/>
  <c r="H73" i="14"/>
  <c r="G73" i="14"/>
  <c r="F73" i="14"/>
  <c r="E73" i="14"/>
  <c r="D73" i="14"/>
  <c r="C73" i="14"/>
  <c r="B73" i="14"/>
  <c r="L72" i="14"/>
  <c r="K72" i="14"/>
  <c r="J72" i="14"/>
  <c r="I72" i="14"/>
  <c r="H72" i="14"/>
  <c r="G72" i="14"/>
  <c r="F72" i="14"/>
  <c r="E72" i="14"/>
  <c r="D72" i="14"/>
  <c r="C72" i="14"/>
  <c r="B72" i="14"/>
  <c r="L71" i="14"/>
  <c r="K71" i="14"/>
  <c r="J71" i="14"/>
  <c r="I71" i="14"/>
  <c r="H71" i="14"/>
  <c r="G71" i="14"/>
  <c r="F71" i="14"/>
  <c r="E71" i="14"/>
  <c r="D71" i="14"/>
  <c r="C71" i="14"/>
  <c r="B71" i="14"/>
  <c r="L70" i="14"/>
  <c r="K70" i="14"/>
  <c r="J70" i="14"/>
  <c r="I70" i="14"/>
  <c r="H70" i="14"/>
  <c r="G70" i="14"/>
  <c r="F70" i="14"/>
  <c r="E70" i="14"/>
  <c r="D70" i="14"/>
  <c r="C70" i="14"/>
  <c r="B70" i="14"/>
  <c r="L69" i="14"/>
  <c r="K69" i="14"/>
  <c r="J69" i="14"/>
  <c r="I69" i="14"/>
  <c r="H69" i="14"/>
  <c r="G69" i="14"/>
  <c r="F69" i="14"/>
  <c r="E69" i="14"/>
  <c r="D69" i="14"/>
  <c r="C69" i="14"/>
  <c r="B69" i="14"/>
  <c r="L68" i="14"/>
  <c r="K68" i="14"/>
  <c r="J68" i="14"/>
  <c r="I68" i="14"/>
  <c r="H68" i="14"/>
  <c r="G68" i="14"/>
  <c r="F68" i="14"/>
  <c r="E68" i="14"/>
  <c r="D68" i="14"/>
  <c r="C68" i="14"/>
  <c r="B68" i="14"/>
  <c r="L67" i="14"/>
  <c r="K67" i="14"/>
  <c r="J67" i="14"/>
  <c r="I67" i="14"/>
  <c r="H67" i="14"/>
  <c r="G67" i="14"/>
  <c r="F67" i="14"/>
  <c r="E67" i="14"/>
  <c r="D67" i="14"/>
  <c r="C67" i="14"/>
  <c r="B67" i="14"/>
  <c r="L66" i="14"/>
  <c r="K66" i="14"/>
  <c r="J66" i="14"/>
  <c r="I66" i="14"/>
  <c r="H66" i="14"/>
  <c r="G66" i="14"/>
  <c r="F66" i="14"/>
  <c r="E66" i="14"/>
  <c r="D66" i="14"/>
  <c r="C66" i="14"/>
  <c r="B66" i="14"/>
  <c r="L65" i="14"/>
  <c r="K65" i="14"/>
  <c r="J65" i="14"/>
  <c r="I65" i="14"/>
  <c r="H65" i="14"/>
  <c r="G65" i="14"/>
  <c r="F65" i="14"/>
  <c r="E65" i="14"/>
  <c r="D65" i="14"/>
  <c r="C65" i="14"/>
  <c r="B65" i="14"/>
  <c r="L64" i="14"/>
  <c r="K64" i="14"/>
  <c r="J64" i="14"/>
  <c r="I64" i="14"/>
  <c r="H64" i="14"/>
  <c r="G64" i="14"/>
  <c r="F64" i="14"/>
  <c r="E64" i="14"/>
  <c r="D64" i="14"/>
  <c r="C64" i="14"/>
  <c r="B64" i="14"/>
  <c r="L63" i="14"/>
  <c r="K63" i="14"/>
  <c r="J63" i="14"/>
  <c r="I63" i="14"/>
  <c r="H63" i="14"/>
  <c r="G63" i="14"/>
  <c r="F63" i="14"/>
  <c r="E63" i="14"/>
  <c r="D63" i="14"/>
  <c r="C63" i="14"/>
  <c r="B63" i="14"/>
  <c r="L62" i="14"/>
  <c r="K62" i="14"/>
  <c r="J62" i="14"/>
  <c r="I62" i="14"/>
  <c r="H62" i="14"/>
  <c r="G62" i="14"/>
  <c r="F62" i="14"/>
  <c r="E62" i="14"/>
  <c r="D62" i="14"/>
  <c r="C62" i="14"/>
  <c r="B62" i="14"/>
  <c r="L61" i="14"/>
  <c r="K61" i="14"/>
  <c r="J61" i="14"/>
  <c r="I61" i="14"/>
  <c r="H61" i="14"/>
  <c r="G61" i="14"/>
  <c r="F61" i="14"/>
  <c r="E61" i="14"/>
  <c r="D61" i="14"/>
  <c r="C61" i="14"/>
  <c r="B61" i="14"/>
  <c r="L60" i="14"/>
  <c r="K60" i="14"/>
  <c r="J60" i="14"/>
  <c r="I60" i="14"/>
  <c r="H60" i="14"/>
  <c r="G60" i="14"/>
  <c r="F60" i="14"/>
  <c r="E60" i="14"/>
  <c r="D60" i="14"/>
  <c r="C60" i="14"/>
  <c r="B60" i="14"/>
  <c r="L59" i="14"/>
  <c r="K59" i="14"/>
  <c r="J59" i="14"/>
  <c r="I59" i="14"/>
  <c r="H59" i="14"/>
  <c r="G59" i="14"/>
  <c r="F59" i="14"/>
  <c r="E59" i="14"/>
  <c r="D59" i="14"/>
  <c r="C59" i="14"/>
  <c r="B59" i="14"/>
  <c r="L58" i="14"/>
  <c r="K58" i="14"/>
  <c r="J58" i="14"/>
  <c r="I58" i="14"/>
  <c r="H58" i="14"/>
  <c r="G58" i="14"/>
  <c r="F58" i="14"/>
  <c r="E58" i="14"/>
  <c r="D58" i="14"/>
  <c r="C58" i="14"/>
  <c r="B58" i="14"/>
  <c r="L57" i="14"/>
  <c r="K57" i="14"/>
  <c r="J57" i="14"/>
  <c r="I57" i="14"/>
  <c r="H57" i="14"/>
  <c r="G57" i="14"/>
  <c r="F57" i="14"/>
  <c r="E57" i="14"/>
  <c r="D57" i="14"/>
  <c r="C57" i="14"/>
  <c r="B57" i="14"/>
  <c r="L56" i="14"/>
  <c r="K56" i="14"/>
  <c r="J56" i="14"/>
  <c r="I56" i="14"/>
  <c r="H56" i="14"/>
  <c r="G56" i="14"/>
  <c r="F56" i="14"/>
  <c r="E56" i="14"/>
  <c r="D56" i="14"/>
  <c r="C56" i="14"/>
  <c r="B56" i="14"/>
  <c r="L55" i="14"/>
  <c r="K55" i="14"/>
  <c r="J55" i="14"/>
  <c r="I55" i="14"/>
  <c r="H55" i="14"/>
  <c r="G55" i="14"/>
  <c r="F55" i="14"/>
  <c r="E55" i="14"/>
  <c r="D55" i="14"/>
  <c r="C55" i="14"/>
  <c r="B55" i="14"/>
  <c r="L54" i="14"/>
  <c r="K54" i="14"/>
  <c r="J54" i="14"/>
  <c r="I54" i="14"/>
  <c r="H54" i="14"/>
  <c r="G54" i="14"/>
  <c r="F54" i="14"/>
  <c r="E54" i="14"/>
  <c r="D54" i="14"/>
  <c r="C54" i="14"/>
  <c r="B54" i="14"/>
  <c r="L53" i="14"/>
  <c r="K53" i="14"/>
  <c r="J53" i="14"/>
  <c r="I53" i="14"/>
  <c r="H53" i="14"/>
  <c r="G53" i="14"/>
  <c r="F53" i="14"/>
  <c r="E53" i="14"/>
  <c r="D53" i="14"/>
  <c r="C53" i="14"/>
  <c r="B53" i="14"/>
  <c r="L52" i="14"/>
  <c r="K52" i="14"/>
  <c r="J52" i="14"/>
  <c r="I52" i="14"/>
  <c r="H52" i="14"/>
  <c r="G52" i="14"/>
  <c r="F52" i="14"/>
  <c r="E52" i="14"/>
  <c r="D52" i="14"/>
  <c r="C52" i="14"/>
  <c r="B52" i="14"/>
  <c r="L51" i="14"/>
  <c r="K51" i="14"/>
  <c r="J51" i="14"/>
  <c r="I51" i="14"/>
  <c r="H51" i="14"/>
  <c r="G51" i="14"/>
  <c r="F51" i="14"/>
  <c r="E51" i="14"/>
  <c r="D51" i="14"/>
  <c r="C51" i="14"/>
  <c r="B51" i="14"/>
  <c r="L50" i="14"/>
  <c r="K50" i="14"/>
  <c r="J50" i="14"/>
  <c r="I50" i="14"/>
  <c r="H50" i="14"/>
  <c r="G50" i="14"/>
  <c r="F50" i="14"/>
  <c r="E50" i="14"/>
  <c r="D50" i="14"/>
  <c r="C50" i="14"/>
  <c r="B50" i="14"/>
  <c r="L49" i="14"/>
  <c r="K49" i="14"/>
  <c r="J49" i="14"/>
  <c r="I49" i="14"/>
  <c r="H49" i="14"/>
  <c r="G49" i="14"/>
  <c r="F49" i="14"/>
  <c r="E49" i="14"/>
  <c r="D49" i="14"/>
  <c r="C49" i="14"/>
  <c r="B49" i="14"/>
  <c r="L48" i="14"/>
  <c r="K48" i="14"/>
  <c r="J48" i="14"/>
  <c r="I48" i="14"/>
  <c r="H48" i="14"/>
  <c r="G48" i="14"/>
  <c r="F48" i="14"/>
  <c r="E48" i="14"/>
  <c r="D48" i="14"/>
  <c r="C48" i="14"/>
  <c r="B48" i="14"/>
  <c r="L47" i="14"/>
  <c r="K47" i="14"/>
  <c r="J47" i="14"/>
  <c r="I47" i="14"/>
  <c r="H47" i="14"/>
  <c r="G47" i="14"/>
  <c r="F47" i="14"/>
  <c r="E47" i="14"/>
  <c r="D47" i="14"/>
  <c r="C47" i="14"/>
  <c r="B47" i="14"/>
  <c r="L46" i="14"/>
  <c r="K46" i="14"/>
  <c r="J46" i="14"/>
  <c r="I46" i="14"/>
  <c r="H46" i="14"/>
  <c r="G46" i="14"/>
  <c r="F46" i="14"/>
  <c r="E46" i="14"/>
  <c r="D46" i="14"/>
  <c r="C46" i="14"/>
  <c r="B46" i="14"/>
  <c r="L45" i="14"/>
  <c r="K45" i="14"/>
  <c r="J45" i="14"/>
  <c r="I45" i="14"/>
  <c r="H45" i="14"/>
  <c r="G45" i="14"/>
  <c r="F45" i="14"/>
  <c r="E45" i="14"/>
  <c r="D45" i="14"/>
  <c r="C45" i="14"/>
  <c r="B45" i="14"/>
  <c r="L44" i="14"/>
  <c r="K44" i="14"/>
  <c r="J44" i="14"/>
  <c r="I44" i="14"/>
  <c r="H44" i="14"/>
  <c r="G44" i="14"/>
  <c r="F44" i="14"/>
  <c r="E44" i="14"/>
  <c r="D44" i="14"/>
  <c r="C44" i="14"/>
  <c r="B44" i="14"/>
  <c r="L43" i="14"/>
  <c r="K43" i="14"/>
  <c r="J43" i="14"/>
  <c r="I43" i="14"/>
  <c r="H43" i="14"/>
  <c r="G43" i="14"/>
  <c r="F43" i="14"/>
  <c r="E43" i="14"/>
  <c r="D43" i="14"/>
  <c r="C43" i="14"/>
  <c r="B43" i="14"/>
  <c r="L42" i="14"/>
  <c r="K42" i="14"/>
  <c r="J42" i="14"/>
  <c r="I42" i="14"/>
  <c r="H42" i="14"/>
  <c r="G42" i="14"/>
  <c r="F42" i="14"/>
  <c r="E42" i="14"/>
  <c r="D42" i="14"/>
  <c r="C42" i="14"/>
  <c r="B42" i="14"/>
  <c r="L41" i="14"/>
  <c r="K41" i="14"/>
  <c r="J41" i="14"/>
  <c r="I41" i="14"/>
  <c r="H41" i="14"/>
  <c r="G41" i="14"/>
  <c r="F41" i="14"/>
  <c r="E41" i="14"/>
  <c r="D41" i="14"/>
  <c r="C41" i="14"/>
  <c r="B41" i="14"/>
  <c r="L40" i="14"/>
  <c r="K40" i="14"/>
  <c r="J40" i="14"/>
  <c r="I40" i="14"/>
  <c r="H40" i="14"/>
  <c r="G40" i="14"/>
  <c r="F40" i="14"/>
  <c r="E40" i="14"/>
  <c r="D40" i="14"/>
  <c r="C40" i="14"/>
  <c r="B40" i="14"/>
  <c r="L39" i="14"/>
  <c r="K39" i="14"/>
  <c r="J39" i="14"/>
  <c r="I39" i="14"/>
  <c r="H39" i="14"/>
  <c r="G39" i="14"/>
  <c r="F39" i="14"/>
  <c r="E39" i="14"/>
  <c r="D39" i="14"/>
  <c r="C39" i="14"/>
  <c r="B39" i="14"/>
  <c r="L38" i="14"/>
  <c r="K38" i="14"/>
  <c r="J38" i="14"/>
  <c r="I38" i="14"/>
  <c r="H38" i="14"/>
  <c r="G38" i="14"/>
  <c r="F38" i="14"/>
  <c r="E38" i="14"/>
  <c r="D38" i="14"/>
  <c r="C38" i="14"/>
  <c r="B38" i="14"/>
  <c r="L37" i="14"/>
  <c r="K37" i="14"/>
  <c r="J37" i="14"/>
  <c r="I37" i="14"/>
  <c r="H37" i="14"/>
  <c r="G37" i="14"/>
  <c r="F37" i="14"/>
  <c r="E37" i="14"/>
  <c r="D37" i="14"/>
  <c r="C37" i="14"/>
  <c r="B37" i="14"/>
  <c r="L36" i="14"/>
  <c r="K36" i="14"/>
  <c r="J36" i="14"/>
  <c r="I36" i="14"/>
  <c r="H36" i="14"/>
  <c r="G36" i="14"/>
  <c r="F36" i="14"/>
  <c r="E36" i="14"/>
  <c r="D36" i="14"/>
  <c r="C36" i="14"/>
  <c r="B36" i="14"/>
  <c r="L35" i="14"/>
  <c r="K35" i="14"/>
  <c r="J35" i="14"/>
  <c r="I35" i="14"/>
  <c r="H35" i="14"/>
  <c r="G35" i="14"/>
  <c r="F35" i="14"/>
  <c r="E35" i="14"/>
  <c r="D35" i="14"/>
  <c r="C35" i="14"/>
  <c r="B35" i="14"/>
  <c r="L34" i="14"/>
  <c r="K34" i="14"/>
  <c r="J34" i="14"/>
  <c r="I34" i="14"/>
  <c r="H34" i="14"/>
  <c r="G34" i="14"/>
  <c r="F34" i="14"/>
  <c r="E34" i="14"/>
  <c r="D34" i="14"/>
  <c r="C34" i="14"/>
  <c r="B34" i="14"/>
  <c r="L33" i="14"/>
  <c r="K33" i="14"/>
  <c r="J33" i="14"/>
  <c r="I33" i="14"/>
  <c r="H33" i="14"/>
  <c r="G33" i="14"/>
  <c r="F33" i="14"/>
  <c r="E33" i="14"/>
  <c r="D33" i="14"/>
  <c r="C33" i="14"/>
  <c r="B33" i="14"/>
  <c r="L32" i="14"/>
  <c r="K32" i="14"/>
  <c r="J32" i="14"/>
  <c r="I32" i="14"/>
  <c r="H32" i="14"/>
  <c r="G32" i="14"/>
  <c r="F32" i="14"/>
  <c r="E32" i="14"/>
  <c r="D32" i="14"/>
  <c r="C32" i="14"/>
  <c r="B32" i="14"/>
  <c r="L31" i="14"/>
  <c r="K31" i="14"/>
  <c r="J31" i="14"/>
  <c r="I31" i="14"/>
  <c r="H31" i="14"/>
  <c r="G31" i="14"/>
  <c r="F31" i="14"/>
  <c r="E31" i="14"/>
  <c r="D31" i="14"/>
  <c r="C31" i="14"/>
  <c r="B31" i="14"/>
  <c r="L30" i="14"/>
  <c r="K30" i="14"/>
  <c r="J30" i="14"/>
  <c r="I30" i="14"/>
  <c r="H30" i="14"/>
  <c r="G30" i="14"/>
  <c r="F30" i="14"/>
  <c r="E30" i="14"/>
  <c r="D30" i="14"/>
  <c r="C30" i="14"/>
  <c r="B30" i="14"/>
  <c r="L29" i="14"/>
  <c r="K29" i="14"/>
  <c r="J29" i="14"/>
  <c r="I29" i="14"/>
  <c r="H29" i="14"/>
  <c r="G29" i="14"/>
  <c r="F29" i="14"/>
  <c r="E29" i="14"/>
  <c r="D29" i="14"/>
  <c r="C29" i="14"/>
  <c r="B29" i="14"/>
  <c r="L28" i="14"/>
  <c r="K28" i="14"/>
  <c r="J28" i="14"/>
  <c r="I28" i="14"/>
  <c r="H28" i="14"/>
  <c r="G28" i="14"/>
  <c r="F28" i="14"/>
  <c r="E28" i="14"/>
  <c r="D28" i="14"/>
  <c r="C28" i="14"/>
  <c r="B28" i="14"/>
  <c r="L27" i="14"/>
  <c r="K27" i="14"/>
  <c r="J27" i="14"/>
  <c r="I27" i="14"/>
  <c r="H27" i="14"/>
  <c r="G27" i="14"/>
  <c r="F27" i="14"/>
  <c r="E27" i="14"/>
  <c r="D27" i="14"/>
  <c r="C27" i="14"/>
  <c r="B27" i="14"/>
  <c r="L26" i="14"/>
  <c r="K26" i="14"/>
  <c r="J26" i="14"/>
  <c r="I26" i="14"/>
  <c r="H26" i="14"/>
  <c r="G26" i="14"/>
  <c r="F26" i="14"/>
  <c r="E26" i="14"/>
  <c r="D26" i="14"/>
  <c r="C26" i="14"/>
  <c r="B26" i="14"/>
  <c r="L25" i="14"/>
  <c r="K25" i="14"/>
  <c r="J25" i="14"/>
  <c r="I25" i="14"/>
  <c r="H25" i="14"/>
  <c r="G25" i="14"/>
  <c r="F25" i="14"/>
  <c r="E25" i="14"/>
  <c r="D25" i="14"/>
  <c r="C25" i="14"/>
  <c r="B25" i="14"/>
  <c r="L24" i="14"/>
  <c r="K24" i="14"/>
  <c r="J24" i="14"/>
  <c r="I24" i="14"/>
  <c r="H24" i="14"/>
  <c r="G24" i="14"/>
  <c r="F24" i="14"/>
  <c r="E24" i="14"/>
  <c r="D24" i="14"/>
  <c r="C24" i="14"/>
  <c r="B24" i="14"/>
  <c r="L23" i="14"/>
  <c r="K23" i="14"/>
  <c r="J23" i="14"/>
  <c r="I23" i="14"/>
  <c r="H23" i="14"/>
  <c r="G23" i="14"/>
  <c r="F23" i="14"/>
  <c r="E23" i="14"/>
  <c r="D23" i="14"/>
  <c r="C23" i="14"/>
  <c r="B23" i="14"/>
  <c r="L22" i="14"/>
  <c r="K22" i="14"/>
  <c r="J22" i="14"/>
  <c r="I22" i="14"/>
  <c r="H22" i="14"/>
  <c r="G22" i="14"/>
  <c r="F22" i="14"/>
  <c r="E22" i="14"/>
  <c r="D22" i="14"/>
  <c r="C22" i="14"/>
  <c r="B22" i="14"/>
  <c r="L21" i="14"/>
  <c r="K21" i="14"/>
  <c r="J21" i="14"/>
  <c r="I21" i="14"/>
  <c r="H21" i="14"/>
  <c r="G21" i="14"/>
  <c r="F21" i="14"/>
  <c r="E21" i="14"/>
  <c r="D21" i="14"/>
  <c r="C21" i="14"/>
  <c r="B21" i="14"/>
  <c r="L20" i="14"/>
  <c r="K20" i="14"/>
  <c r="J20" i="14"/>
  <c r="I20" i="14"/>
  <c r="H20" i="14"/>
  <c r="G20" i="14"/>
  <c r="F20" i="14"/>
  <c r="E20" i="14"/>
  <c r="D20" i="14"/>
  <c r="C20" i="14"/>
  <c r="B20" i="14"/>
  <c r="L19" i="14"/>
  <c r="K19" i="14"/>
  <c r="J19" i="14"/>
  <c r="I19" i="14"/>
  <c r="H19" i="14"/>
  <c r="G19" i="14"/>
  <c r="F19" i="14"/>
  <c r="E19" i="14"/>
  <c r="D19" i="14"/>
  <c r="C19" i="14"/>
  <c r="B19" i="14"/>
  <c r="L18" i="14"/>
  <c r="K18" i="14"/>
  <c r="J18" i="14"/>
  <c r="I18" i="14"/>
  <c r="H18" i="14"/>
  <c r="G18" i="14"/>
  <c r="F18" i="14"/>
  <c r="E18" i="14"/>
  <c r="D18" i="14"/>
  <c r="C18" i="14"/>
  <c r="B18" i="14"/>
  <c r="L17" i="14"/>
  <c r="K17" i="14"/>
  <c r="J17" i="14"/>
  <c r="I17" i="14"/>
  <c r="H17" i="14"/>
  <c r="G17" i="14"/>
  <c r="F17" i="14"/>
  <c r="E17" i="14"/>
  <c r="D17" i="14"/>
  <c r="C17" i="14"/>
  <c r="B17" i="14"/>
  <c r="L16" i="14"/>
  <c r="K16" i="14"/>
  <c r="J16" i="14"/>
  <c r="I16" i="14"/>
  <c r="H16" i="14"/>
  <c r="G16" i="14"/>
  <c r="F16" i="14"/>
  <c r="E16" i="14"/>
  <c r="D16" i="14"/>
  <c r="C16" i="14"/>
  <c r="B16" i="14"/>
  <c r="L15" i="14"/>
  <c r="K15" i="14"/>
  <c r="J15" i="14"/>
  <c r="I15" i="14"/>
  <c r="H15" i="14"/>
  <c r="G15" i="14"/>
  <c r="F15" i="14"/>
  <c r="E15" i="14"/>
  <c r="D15" i="14"/>
  <c r="C15" i="14"/>
  <c r="B15" i="14"/>
  <c r="L14" i="14"/>
  <c r="K14" i="14"/>
  <c r="J14" i="14"/>
  <c r="I14" i="14"/>
  <c r="H14" i="14"/>
  <c r="G14" i="14"/>
  <c r="F14" i="14"/>
  <c r="E14" i="14"/>
  <c r="D14" i="14"/>
  <c r="C14" i="14"/>
  <c r="B14" i="14"/>
  <c r="L13" i="14"/>
  <c r="K13" i="14"/>
  <c r="J13" i="14"/>
  <c r="I13" i="14"/>
  <c r="H13" i="14"/>
  <c r="G13" i="14"/>
  <c r="F13" i="14"/>
  <c r="E13" i="14"/>
  <c r="D13" i="14"/>
  <c r="C13" i="14"/>
  <c r="B13" i="14"/>
  <c r="L12" i="14"/>
  <c r="K12" i="14"/>
  <c r="J12" i="14"/>
  <c r="I12" i="14"/>
  <c r="H12" i="14"/>
  <c r="G12" i="14"/>
  <c r="F12" i="14"/>
  <c r="E12" i="14"/>
  <c r="D12" i="14"/>
  <c r="C12" i="14"/>
  <c r="B12" i="14"/>
  <c r="L11" i="14"/>
  <c r="K11" i="14"/>
  <c r="J11" i="14"/>
  <c r="I11" i="14"/>
  <c r="H11" i="14"/>
  <c r="G11" i="14"/>
  <c r="F11" i="14"/>
  <c r="E11" i="14"/>
  <c r="D11" i="14"/>
  <c r="C11" i="14"/>
  <c r="B11" i="14"/>
  <c r="L10" i="14"/>
  <c r="K10" i="14"/>
  <c r="J10" i="14"/>
  <c r="I10" i="14"/>
  <c r="H10" i="14"/>
  <c r="G10" i="14"/>
  <c r="F10" i="14"/>
  <c r="E10" i="14"/>
  <c r="D10" i="14"/>
  <c r="C10" i="14"/>
  <c r="B10" i="14"/>
  <c r="L9" i="14"/>
  <c r="K9" i="14"/>
  <c r="J9" i="14"/>
  <c r="I9" i="14"/>
  <c r="H9" i="14"/>
  <c r="G9" i="14"/>
  <c r="F9" i="14"/>
  <c r="E9" i="14"/>
  <c r="D9" i="14"/>
  <c r="C9" i="14"/>
  <c r="B9" i="14"/>
  <c r="L8" i="14"/>
  <c r="K8" i="14"/>
  <c r="J8" i="14"/>
  <c r="I8" i="14"/>
  <c r="H8" i="14"/>
  <c r="G8" i="14"/>
  <c r="F8" i="14"/>
  <c r="E8" i="14"/>
  <c r="D8" i="14"/>
  <c r="C8" i="14"/>
  <c r="B8" i="14"/>
  <c r="L7" i="14"/>
  <c r="K7" i="14"/>
  <c r="J7" i="14"/>
  <c r="I7" i="14"/>
  <c r="H7" i="14"/>
  <c r="G7" i="14"/>
  <c r="F7" i="14"/>
  <c r="E7" i="14"/>
  <c r="D7" i="14"/>
  <c r="C7" i="14"/>
  <c r="B7" i="14"/>
  <c r="L6" i="14"/>
  <c r="K6" i="14"/>
  <c r="J6" i="14"/>
  <c r="I6" i="14"/>
  <c r="H6" i="14"/>
  <c r="G6" i="14"/>
  <c r="F6" i="14"/>
  <c r="E6" i="14"/>
  <c r="D6" i="14"/>
  <c r="C6" i="14"/>
  <c r="B6" i="14"/>
  <c r="L5" i="14"/>
  <c r="K5" i="14"/>
  <c r="J5" i="14"/>
  <c r="I5" i="14"/>
  <c r="H5" i="14"/>
  <c r="G5" i="14"/>
  <c r="F5" i="14"/>
  <c r="E5" i="14"/>
  <c r="D5" i="14"/>
  <c r="C5" i="14"/>
  <c r="B5" i="14"/>
  <c r="L4" i="14"/>
  <c r="K4" i="14"/>
  <c r="J4" i="14"/>
  <c r="I4" i="14"/>
  <c r="H4" i="14"/>
  <c r="G4" i="14"/>
  <c r="F4" i="14"/>
  <c r="E4" i="14"/>
  <c r="D4" i="14"/>
  <c r="C4" i="14"/>
  <c r="B4" i="14"/>
  <c r="L81" i="13"/>
  <c r="K81" i="13"/>
  <c r="J81" i="13"/>
  <c r="I81" i="13"/>
  <c r="H81" i="13"/>
  <c r="G81" i="13"/>
  <c r="F81" i="13"/>
  <c r="E81" i="13"/>
  <c r="D81" i="13"/>
  <c r="C81" i="13"/>
  <c r="B81" i="13"/>
  <c r="L80" i="13"/>
  <c r="K80" i="13"/>
  <c r="J80" i="13"/>
  <c r="I80" i="13"/>
  <c r="H80" i="13"/>
  <c r="G80" i="13"/>
  <c r="F80" i="13"/>
  <c r="E80" i="13"/>
  <c r="D80" i="13"/>
  <c r="C80" i="13"/>
  <c r="B80" i="13"/>
  <c r="L79" i="13"/>
  <c r="K79" i="13"/>
  <c r="J79" i="13"/>
  <c r="I79" i="13"/>
  <c r="H79" i="13"/>
  <c r="G79" i="13"/>
  <c r="F79" i="13"/>
  <c r="E79" i="13"/>
  <c r="D79" i="13"/>
  <c r="C79" i="13"/>
  <c r="B79" i="13"/>
  <c r="L78" i="13"/>
  <c r="K78" i="13"/>
  <c r="J78" i="13"/>
  <c r="I78" i="13"/>
  <c r="H78" i="13"/>
  <c r="G78" i="13"/>
  <c r="F78" i="13"/>
  <c r="E78" i="13"/>
  <c r="D78" i="13"/>
  <c r="C78" i="13"/>
  <c r="B78" i="13"/>
  <c r="L77" i="13"/>
  <c r="K77" i="13"/>
  <c r="J77" i="13"/>
  <c r="I77" i="13"/>
  <c r="H77" i="13"/>
  <c r="G77" i="13"/>
  <c r="F77" i="13"/>
  <c r="E77" i="13"/>
  <c r="D77" i="13"/>
  <c r="C77" i="13"/>
  <c r="B77" i="13"/>
  <c r="L76" i="13"/>
  <c r="K76" i="13"/>
  <c r="J76" i="13"/>
  <c r="I76" i="13"/>
  <c r="H76" i="13"/>
  <c r="G76" i="13"/>
  <c r="F76" i="13"/>
  <c r="E76" i="13"/>
  <c r="D76" i="13"/>
  <c r="C76" i="13"/>
  <c r="B76" i="13"/>
  <c r="L75" i="13"/>
  <c r="K75" i="13"/>
  <c r="J75" i="13"/>
  <c r="I75" i="13"/>
  <c r="H75" i="13"/>
  <c r="G75" i="13"/>
  <c r="F75" i="13"/>
  <c r="E75" i="13"/>
  <c r="D75" i="13"/>
  <c r="C75" i="13"/>
  <c r="B75" i="13"/>
  <c r="L74" i="13"/>
  <c r="K74" i="13"/>
  <c r="J74" i="13"/>
  <c r="I74" i="13"/>
  <c r="H74" i="13"/>
  <c r="G74" i="13"/>
  <c r="F74" i="13"/>
  <c r="E74" i="13"/>
  <c r="D74" i="13"/>
  <c r="C74" i="13"/>
  <c r="B74" i="13"/>
  <c r="L73" i="13"/>
  <c r="K73" i="13"/>
  <c r="J73" i="13"/>
  <c r="I73" i="13"/>
  <c r="H73" i="13"/>
  <c r="G73" i="13"/>
  <c r="F73" i="13"/>
  <c r="E73" i="13"/>
  <c r="D73" i="13"/>
  <c r="C73" i="13"/>
  <c r="B73" i="13"/>
  <c r="L72" i="13"/>
  <c r="K72" i="13"/>
  <c r="J72" i="13"/>
  <c r="I72" i="13"/>
  <c r="H72" i="13"/>
  <c r="G72" i="13"/>
  <c r="F72" i="13"/>
  <c r="E72" i="13"/>
  <c r="D72" i="13"/>
  <c r="C72" i="13"/>
  <c r="B72" i="13"/>
  <c r="L71" i="13"/>
  <c r="K71" i="13"/>
  <c r="J71" i="13"/>
  <c r="I71" i="13"/>
  <c r="H71" i="13"/>
  <c r="G71" i="13"/>
  <c r="F71" i="13"/>
  <c r="E71" i="13"/>
  <c r="D71" i="13"/>
  <c r="C71" i="13"/>
  <c r="B71" i="13"/>
  <c r="L70" i="13"/>
  <c r="K70" i="13"/>
  <c r="J70" i="13"/>
  <c r="I70" i="13"/>
  <c r="H70" i="13"/>
  <c r="G70" i="13"/>
  <c r="F70" i="13"/>
  <c r="E70" i="13"/>
  <c r="D70" i="13"/>
  <c r="C70" i="13"/>
  <c r="B70" i="13"/>
  <c r="L69" i="13"/>
  <c r="K69" i="13"/>
  <c r="J69" i="13"/>
  <c r="I69" i="13"/>
  <c r="H69" i="13"/>
  <c r="G69" i="13"/>
  <c r="F69" i="13"/>
  <c r="E69" i="13"/>
  <c r="D69" i="13"/>
  <c r="C69" i="13"/>
  <c r="B69" i="13"/>
  <c r="L68" i="13"/>
  <c r="K68" i="13"/>
  <c r="J68" i="13"/>
  <c r="I68" i="13"/>
  <c r="H68" i="13"/>
  <c r="G68" i="13"/>
  <c r="F68" i="13"/>
  <c r="E68" i="13"/>
  <c r="D68" i="13"/>
  <c r="C68" i="13"/>
  <c r="B68" i="13"/>
  <c r="L67" i="13"/>
  <c r="K67" i="13"/>
  <c r="J67" i="13"/>
  <c r="I67" i="13"/>
  <c r="H67" i="13"/>
  <c r="G67" i="13"/>
  <c r="F67" i="13"/>
  <c r="E67" i="13"/>
  <c r="D67" i="13"/>
  <c r="C67" i="13"/>
  <c r="B67" i="13"/>
  <c r="L66" i="13"/>
  <c r="K66" i="13"/>
  <c r="J66" i="13"/>
  <c r="I66" i="13"/>
  <c r="H66" i="13"/>
  <c r="G66" i="13"/>
  <c r="F66" i="13"/>
  <c r="E66" i="13"/>
  <c r="D66" i="13"/>
  <c r="C66" i="13"/>
  <c r="B66" i="13"/>
  <c r="L65" i="13"/>
  <c r="K65" i="13"/>
  <c r="J65" i="13"/>
  <c r="I65" i="13"/>
  <c r="H65" i="13"/>
  <c r="G65" i="13"/>
  <c r="F65" i="13"/>
  <c r="E65" i="13"/>
  <c r="D65" i="13"/>
  <c r="C65" i="13"/>
  <c r="B65" i="13"/>
  <c r="L64" i="13"/>
  <c r="K64" i="13"/>
  <c r="J64" i="13"/>
  <c r="I64" i="13"/>
  <c r="H64" i="13"/>
  <c r="G64" i="13"/>
  <c r="F64" i="13"/>
  <c r="E64" i="13"/>
  <c r="D64" i="13"/>
  <c r="C64" i="13"/>
  <c r="B64" i="13"/>
  <c r="L63" i="13"/>
  <c r="K63" i="13"/>
  <c r="J63" i="13"/>
  <c r="I63" i="13"/>
  <c r="H63" i="13"/>
  <c r="G63" i="13"/>
  <c r="F63" i="13"/>
  <c r="E63" i="13"/>
  <c r="D63" i="13"/>
  <c r="C63" i="13"/>
  <c r="B63" i="13"/>
  <c r="L62" i="13"/>
  <c r="K62" i="13"/>
  <c r="J62" i="13"/>
  <c r="I62" i="13"/>
  <c r="H62" i="13"/>
  <c r="G62" i="13"/>
  <c r="F62" i="13"/>
  <c r="E62" i="13"/>
  <c r="D62" i="13"/>
  <c r="C62" i="13"/>
  <c r="B62" i="13"/>
  <c r="L61" i="13"/>
  <c r="K61" i="13"/>
  <c r="J61" i="13"/>
  <c r="I61" i="13"/>
  <c r="H61" i="13"/>
  <c r="G61" i="13"/>
  <c r="F61" i="13"/>
  <c r="E61" i="13"/>
  <c r="D61" i="13"/>
  <c r="C61" i="13"/>
  <c r="B61" i="13"/>
  <c r="L60" i="13"/>
  <c r="K60" i="13"/>
  <c r="J60" i="13"/>
  <c r="I60" i="13"/>
  <c r="H60" i="13"/>
  <c r="G60" i="13"/>
  <c r="F60" i="13"/>
  <c r="E60" i="13"/>
  <c r="D60" i="13"/>
  <c r="C60" i="13"/>
  <c r="B60" i="13"/>
  <c r="L59" i="13"/>
  <c r="K59" i="13"/>
  <c r="J59" i="13"/>
  <c r="I59" i="13"/>
  <c r="H59" i="13"/>
  <c r="G59" i="13"/>
  <c r="F59" i="13"/>
  <c r="E59" i="13"/>
  <c r="D59" i="13"/>
  <c r="C59" i="13"/>
  <c r="B59" i="13"/>
  <c r="L58" i="13"/>
  <c r="K58" i="13"/>
  <c r="J58" i="13"/>
  <c r="I58" i="13"/>
  <c r="H58" i="13"/>
  <c r="G58" i="13"/>
  <c r="F58" i="13"/>
  <c r="E58" i="13"/>
  <c r="D58" i="13"/>
  <c r="C58" i="13"/>
  <c r="B58" i="13"/>
  <c r="L57" i="13"/>
  <c r="K57" i="13"/>
  <c r="J57" i="13"/>
  <c r="I57" i="13"/>
  <c r="H57" i="13"/>
  <c r="G57" i="13"/>
  <c r="F57" i="13"/>
  <c r="E57" i="13"/>
  <c r="D57" i="13"/>
  <c r="C57" i="13"/>
  <c r="B57" i="13"/>
  <c r="L56" i="13"/>
  <c r="K56" i="13"/>
  <c r="J56" i="13"/>
  <c r="I56" i="13"/>
  <c r="H56" i="13"/>
  <c r="G56" i="13"/>
  <c r="F56" i="13"/>
  <c r="E56" i="13"/>
  <c r="D56" i="13"/>
  <c r="C56" i="13"/>
  <c r="B56" i="13"/>
  <c r="L55" i="13"/>
  <c r="K55" i="13"/>
  <c r="J55" i="13"/>
  <c r="I55" i="13"/>
  <c r="H55" i="13"/>
  <c r="G55" i="13"/>
  <c r="F55" i="13"/>
  <c r="E55" i="13"/>
  <c r="D55" i="13"/>
  <c r="C55" i="13"/>
  <c r="B55" i="13"/>
  <c r="L54" i="13"/>
  <c r="K54" i="13"/>
  <c r="J54" i="13"/>
  <c r="I54" i="13"/>
  <c r="H54" i="13"/>
  <c r="G54" i="13"/>
  <c r="F54" i="13"/>
  <c r="E54" i="13"/>
  <c r="D54" i="13"/>
  <c r="C54" i="13"/>
  <c r="B54" i="13"/>
  <c r="L53" i="13"/>
  <c r="K53" i="13"/>
  <c r="J53" i="13"/>
  <c r="I53" i="13"/>
  <c r="H53" i="13"/>
  <c r="G53" i="13"/>
  <c r="F53" i="13"/>
  <c r="E53" i="13"/>
  <c r="D53" i="13"/>
  <c r="C53" i="13"/>
  <c r="B53" i="13"/>
  <c r="L52" i="13"/>
  <c r="K52" i="13"/>
  <c r="J52" i="13"/>
  <c r="I52" i="13"/>
  <c r="H52" i="13"/>
  <c r="G52" i="13"/>
  <c r="F52" i="13"/>
  <c r="E52" i="13"/>
  <c r="D52" i="13"/>
  <c r="C52" i="13"/>
  <c r="B52" i="13"/>
  <c r="L51" i="13"/>
  <c r="K51" i="13"/>
  <c r="J51" i="13"/>
  <c r="I51" i="13"/>
  <c r="H51" i="13"/>
  <c r="G51" i="13"/>
  <c r="F51" i="13"/>
  <c r="E51" i="13"/>
  <c r="D51" i="13"/>
  <c r="C51" i="13"/>
  <c r="B51" i="13"/>
  <c r="L50" i="13"/>
  <c r="K50" i="13"/>
  <c r="J50" i="13"/>
  <c r="I50" i="13"/>
  <c r="H50" i="13"/>
  <c r="G50" i="13"/>
  <c r="F50" i="13"/>
  <c r="E50" i="13"/>
  <c r="D50" i="13"/>
  <c r="C50" i="13"/>
  <c r="B50" i="13"/>
  <c r="L49" i="13"/>
  <c r="K49" i="13"/>
  <c r="J49" i="13"/>
  <c r="I49" i="13"/>
  <c r="H49" i="13"/>
  <c r="G49" i="13"/>
  <c r="F49" i="13"/>
  <c r="E49" i="13"/>
  <c r="D49" i="13"/>
  <c r="C49" i="13"/>
  <c r="B49" i="13"/>
  <c r="L48" i="13"/>
  <c r="K48" i="13"/>
  <c r="J48" i="13"/>
  <c r="I48" i="13"/>
  <c r="H48" i="13"/>
  <c r="G48" i="13"/>
  <c r="F48" i="13"/>
  <c r="E48" i="13"/>
  <c r="D48" i="13"/>
  <c r="C48" i="13"/>
  <c r="B48" i="13"/>
  <c r="L47" i="13"/>
  <c r="K47" i="13"/>
  <c r="J47" i="13"/>
  <c r="I47" i="13"/>
  <c r="H47" i="13"/>
  <c r="G47" i="13"/>
  <c r="F47" i="13"/>
  <c r="E47" i="13"/>
  <c r="D47" i="13"/>
  <c r="C47" i="13"/>
  <c r="B47" i="13"/>
  <c r="L46" i="13"/>
  <c r="K46" i="13"/>
  <c r="J46" i="13"/>
  <c r="I46" i="13"/>
  <c r="H46" i="13"/>
  <c r="G46" i="13"/>
  <c r="F46" i="13"/>
  <c r="E46" i="13"/>
  <c r="D46" i="13"/>
  <c r="C46" i="13"/>
  <c r="B46" i="13"/>
  <c r="L45" i="13"/>
  <c r="K45" i="13"/>
  <c r="J45" i="13"/>
  <c r="I45" i="13"/>
  <c r="H45" i="13"/>
  <c r="G45" i="13"/>
  <c r="F45" i="13"/>
  <c r="E45" i="13"/>
  <c r="D45" i="13"/>
  <c r="C45" i="13"/>
  <c r="B45" i="13"/>
  <c r="L44" i="13"/>
  <c r="K44" i="13"/>
  <c r="J44" i="13"/>
  <c r="I44" i="13"/>
  <c r="H44" i="13"/>
  <c r="G44" i="13"/>
  <c r="F44" i="13"/>
  <c r="E44" i="13"/>
  <c r="D44" i="13"/>
  <c r="C44" i="13"/>
  <c r="B44" i="13"/>
  <c r="L43" i="13"/>
  <c r="K43" i="13"/>
  <c r="J43" i="13"/>
  <c r="I43" i="13"/>
  <c r="H43" i="13"/>
  <c r="G43" i="13"/>
  <c r="F43" i="13"/>
  <c r="E43" i="13"/>
  <c r="D43" i="13"/>
  <c r="C43" i="13"/>
  <c r="B43" i="13"/>
  <c r="L42" i="13"/>
  <c r="K42" i="13"/>
  <c r="J42" i="13"/>
  <c r="I42" i="13"/>
  <c r="H42" i="13"/>
  <c r="G42" i="13"/>
  <c r="F42" i="13"/>
  <c r="E42" i="13"/>
  <c r="D42" i="13"/>
  <c r="C42" i="13"/>
  <c r="B42" i="13"/>
  <c r="L41" i="13"/>
  <c r="K41" i="13"/>
  <c r="J41" i="13"/>
  <c r="I41" i="13"/>
  <c r="H41" i="13"/>
  <c r="G41" i="13"/>
  <c r="F41" i="13"/>
  <c r="E41" i="13"/>
  <c r="D41" i="13"/>
  <c r="C41" i="13"/>
  <c r="B41" i="13"/>
  <c r="L40" i="13"/>
  <c r="K40" i="13"/>
  <c r="J40" i="13"/>
  <c r="I40" i="13"/>
  <c r="H40" i="13"/>
  <c r="G40" i="13"/>
  <c r="F40" i="13"/>
  <c r="E40" i="13"/>
  <c r="D40" i="13"/>
  <c r="C40" i="13"/>
  <c r="B40" i="13"/>
  <c r="L39" i="13"/>
  <c r="K39" i="13"/>
  <c r="J39" i="13"/>
  <c r="I39" i="13"/>
  <c r="H39" i="13"/>
  <c r="G39" i="13"/>
  <c r="F39" i="13"/>
  <c r="E39" i="13"/>
  <c r="D39" i="13"/>
  <c r="C39" i="13"/>
  <c r="B39" i="13"/>
  <c r="L38" i="13"/>
  <c r="K38" i="13"/>
  <c r="J38" i="13"/>
  <c r="I38" i="13"/>
  <c r="H38" i="13"/>
  <c r="G38" i="13"/>
  <c r="F38" i="13"/>
  <c r="E38" i="13"/>
  <c r="D38" i="13"/>
  <c r="C38" i="13"/>
  <c r="B38" i="13"/>
  <c r="L37" i="13"/>
  <c r="K37" i="13"/>
  <c r="J37" i="13"/>
  <c r="I37" i="13"/>
  <c r="H37" i="13"/>
  <c r="G37" i="13"/>
  <c r="F37" i="13"/>
  <c r="E37" i="13"/>
  <c r="D37" i="13"/>
  <c r="C37" i="13"/>
  <c r="B37" i="13"/>
  <c r="L36" i="13"/>
  <c r="K36" i="13"/>
  <c r="J36" i="13"/>
  <c r="I36" i="13"/>
  <c r="H36" i="13"/>
  <c r="G36" i="13"/>
  <c r="F36" i="13"/>
  <c r="E36" i="13"/>
  <c r="D36" i="13"/>
  <c r="C36" i="13"/>
  <c r="B36" i="13"/>
  <c r="L35" i="13"/>
  <c r="K35" i="13"/>
  <c r="J35" i="13"/>
  <c r="I35" i="13"/>
  <c r="H35" i="13"/>
  <c r="G35" i="13"/>
  <c r="F35" i="13"/>
  <c r="E35" i="13"/>
  <c r="D35" i="13"/>
  <c r="C35" i="13"/>
  <c r="B35" i="13"/>
  <c r="L34" i="13"/>
  <c r="K34" i="13"/>
  <c r="J34" i="13"/>
  <c r="I34" i="13"/>
  <c r="H34" i="13"/>
  <c r="G34" i="13"/>
  <c r="F34" i="13"/>
  <c r="E34" i="13"/>
  <c r="D34" i="13"/>
  <c r="C34" i="13"/>
  <c r="B34" i="13"/>
  <c r="L33" i="13"/>
  <c r="K33" i="13"/>
  <c r="J33" i="13"/>
  <c r="I33" i="13"/>
  <c r="H33" i="13"/>
  <c r="G33" i="13"/>
  <c r="F33" i="13"/>
  <c r="E33" i="13"/>
  <c r="D33" i="13"/>
  <c r="C33" i="13"/>
  <c r="B33" i="13"/>
  <c r="L32" i="13"/>
  <c r="K32" i="13"/>
  <c r="J32" i="13"/>
  <c r="I32" i="13"/>
  <c r="H32" i="13"/>
  <c r="G32" i="13"/>
  <c r="F32" i="13"/>
  <c r="E32" i="13"/>
  <c r="D32" i="13"/>
  <c r="C32" i="13"/>
  <c r="B32" i="13"/>
  <c r="L31" i="13"/>
  <c r="K31" i="13"/>
  <c r="J31" i="13"/>
  <c r="I31" i="13"/>
  <c r="H31" i="13"/>
  <c r="G31" i="13"/>
  <c r="F31" i="13"/>
  <c r="E31" i="13"/>
  <c r="D31" i="13"/>
  <c r="C31" i="13"/>
  <c r="B31" i="13"/>
  <c r="L30" i="13"/>
  <c r="K30" i="13"/>
  <c r="J30" i="13"/>
  <c r="I30" i="13"/>
  <c r="H30" i="13"/>
  <c r="G30" i="13"/>
  <c r="F30" i="13"/>
  <c r="E30" i="13"/>
  <c r="D30" i="13"/>
  <c r="C30" i="13"/>
  <c r="B30" i="13"/>
  <c r="L29" i="13"/>
  <c r="K29" i="13"/>
  <c r="J29" i="13"/>
  <c r="I29" i="13"/>
  <c r="H29" i="13"/>
  <c r="G29" i="13"/>
  <c r="F29" i="13"/>
  <c r="E29" i="13"/>
  <c r="D29" i="13"/>
  <c r="C29" i="13"/>
  <c r="B29" i="13"/>
  <c r="L28" i="13"/>
  <c r="K28" i="13"/>
  <c r="J28" i="13"/>
  <c r="I28" i="13"/>
  <c r="H28" i="13"/>
  <c r="G28" i="13"/>
  <c r="F28" i="13"/>
  <c r="E28" i="13"/>
  <c r="D28" i="13"/>
  <c r="C28" i="13"/>
  <c r="B28" i="13"/>
  <c r="L27" i="13"/>
  <c r="K27" i="13"/>
  <c r="J27" i="13"/>
  <c r="I27" i="13"/>
  <c r="H27" i="13"/>
  <c r="G27" i="13"/>
  <c r="F27" i="13"/>
  <c r="E27" i="13"/>
  <c r="D27" i="13"/>
  <c r="C27" i="13"/>
  <c r="B27" i="13"/>
  <c r="L26" i="13"/>
  <c r="K26" i="13"/>
  <c r="J26" i="13"/>
  <c r="I26" i="13"/>
  <c r="H26" i="13"/>
  <c r="G26" i="13"/>
  <c r="F26" i="13"/>
  <c r="E26" i="13"/>
  <c r="D26" i="13"/>
  <c r="C26" i="13"/>
  <c r="B26" i="13"/>
  <c r="L25" i="13"/>
  <c r="K25" i="13"/>
  <c r="J25" i="13"/>
  <c r="I25" i="13"/>
  <c r="H25" i="13"/>
  <c r="G25" i="13"/>
  <c r="F25" i="13"/>
  <c r="E25" i="13"/>
  <c r="D25" i="13"/>
  <c r="C25" i="13"/>
  <c r="B25" i="13"/>
  <c r="L24" i="13"/>
  <c r="K24" i="13"/>
  <c r="J24" i="13"/>
  <c r="I24" i="13"/>
  <c r="H24" i="13"/>
  <c r="G24" i="13"/>
  <c r="F24" i="13"/>
  <c r="E24" i="13"/>
  <c r="D24" i="13"/>
  <c r="C24" i="13"/>
  <c r="B24" i="13"/>
  <c r="L23" i="13"/>
  <c r="K23" i="13"/>
  <c r="J23" i="13"/>
  <c r="I23" i="13"/>
  <c r="H23" i="13"/>
  <c r="G23" i="13"/>
  <c r="F23" i="13"/>
  <c r="E23" i="13"/>
  <c r="D23" i="13"/>
  <c r="C23" i="13"/>
  <c r="B23" i="13"/>
  <c r="L22" i="13"/>
  <c r="K22" i="13"/>
  <c r="J22" i="13"/>
  <c r="I22" i="13"/>
  <c r="H22" i="13"/>
  <c r="G22" i="13"/>
  <c r="F22" i="13"/>
  <c r="E22" i="13"/>
  <c r="D22" i="13"/>
  <c r="C22" i="13"/>
  <c r="B22" i="13"/>
  <c r="L21" i="13"/>
  <c r="K21" i="13"/>
  <c r="J21" i="13"/>
  <c r="I21" i="13"/>
  <c r="H21" i="13"/>
  <c r="G21" i="13"/>
  <c r="F21" i="13"/>
  <c r="E21" i="13"/>
  <c r="D21" i="13"/>
  <c r="C21" i="13"/>
  <c r="B21" i="13"/>
  <c r="L20" i="13"/>
  <c r="K20" i="13"/>
  <c r="J20" i="13"/>
  <c r="I20" i="13"/>
  <c r="H20" i="13"/>
  <c r="G20" i="13"/>
  <c r="F20" i="13"/>
  <c r="E20" i="13"/>
  <c r="D20" i="13"/>
  <c r="C20" i="13"/>
  <c r="B20" i="13"/>
  <c r="L19" i="13"/>
  <c r="K19" i="13"/>
  <c r="J19" i="13"/>
  <c r="I19" i="13"/>
  <c r="H19" i="13"/>
  <c r="G19" i="13"/>
  <c r="F19" i="13"/>
  <c r="E19" i="13"/>
  <c r="D19" i="13"/>
  <c r="C19" i="13"/>
  <c r="B19" i="13"/>
  <c r="L18" i="13"/>
  <c r="K18" i="13"/>
  <c r="J18" i="13"/>
  <c r="I18" i="13"/>
  <c r="H18" i="13"/>
  <c r="G18" i="13"/>
  <c r="F18" i="13"/>
  <c r="E18" i="13"/>
  <c r="D18" i="13"/>
  <c r="C18" i="13"/>
  <c r="B18" i="13"/>
  <c r="L17" i="13"/>
  <c r="K17" i="13"/>
  <c r="J17" i="13"/>
  <c r="I17" i="13"/>
  <c r="H17" i="13"/>
  <c r="G17" i="13"/>
  <c r="F17" i="13"/>
  <c r="E17" i="13"/>
  <c r="D17" i="13"/>
  <c r="C17" i="13"/>
  <c r="B17" i="13"/>
  <c r="L16" i="13"/>
  <c r="K16" i="13"/>
  <c r="J16" i="13"/>
  <c r="I16" i="13"/>
  <c r="H16" i="13"/>
  <c r="G16" i="13"/>
  <c r="F16" i="13"/>
  <c r="E16" i="13"/>
  <c r="D16" i="13"/>
  <c r="C16" i="13"/>
  <c r="B16" i="13"/>
  <c r="L15" i="13"/>
  <c r="K15" i="13"/>
  <c r="J15" i="13"/>
  <c r="I15" i="13"/>
  <c r="H15" i="13"/>
  <c r="G15" i="13"/>
  <c r="F15" i="13"/>
  <c r="E15" i="13"/>
  <c r="D15" i="13"/>
  <c r="C15" i="13"/>
  <c r="B15" i="13"/>
  <c r="L14" i="13"/>
  <c r="K14" i="13"/>
  <c r="J14" i="13"/>
  <c r="I14" i="13"/>
  <c r="H14" i="13"/>
  <c r="G14" i="13"/>
  <c r="F14" i="13"/>
  <c r="E14" i="13"/>
  <c r="D14" i="13"/>
  <c r="C14" i="13"/>
  <c r="B14" i="13"/>
  <c r="L13" i="13"/>
  <c r="K13" i="13"/>
  <c r="J13" i="13"/>
  <c r="I13" i="13"/>
  <c r="H13" i="13"/>
  <c r="G13" i="13"/>
  <c r="F13" i="13"/>
  <c r="E13" i="13"/>
  <c r="D13" i="13"/>
  <c r="C13" i="13"/>
  <c r="B13" i="13"/>
  <c r="L12" i="13"/>
  <c r="K12" i="13"/>
  <c r="J12" i="13"/>
  <c r="I12" i="13"/>
  <c r="H12" i="13"/>
  <c r="G12" i="13"/>
  <c r="F12" i="13"/>
  <c r="E12" i="13"/>
  <c r="D12" i="13"/>
  <c r="C12" i="13"/>
  <c r="B12" i="13"/>
  <c r="L11" i="13"/>
  <c r="K11" i="13"/>
  <c r="J11" i="13"/>
  <c r="I11" i="13"/>
  <c r="H11" i="13"/>
  <c r="G11" i="13"/>
  <c r="F11" i="13"/>
  <c r="E11" i="13"/>
  <c r="D11" i="13"/>
  <c r="C11" i="13"/>
  <c r="B11" i="13"/>
  <c r="L10" i="13"/>
  <c r="K10" i="13"/>
  <c r="J10" i="13"/>
  <c r="I10" i="13"/>
  <c r="H10" i="13"/>
  <c r="G10" i="13"/>
  <c r="F10" i="13"/>
  <c r="E10" i="13"/>
  <c r="D10" i="13"/>
  <c r="C10" i="13"/>
  <c r="B10" i="13"/>
  <c r="L9" i="13"/>
  <c r="K9" i="13"/>
  <c r="J9" i="13"/>
  <c r="I9" i="13"/>
  <c r="H9" i="13"/>
  <c r="G9" i="13"/>
  <c r="F9" i="13"/>
  <c r="E9" i="13"/>
  <c r="D9" i="13"/>
  <c r="C9" i="13"/>
  <c r="B9" i="13"/>
  <c r="L8" i="13"/>
  <c r="K8" i="13"/>
  <c r="J8" i="13"/>
  <c r="I8" i="13"/>
  <c r="H8" i="13"/>
  <c r="G8" i="13"/>
  <c r="F8" i="13"/>
  <c r="E8" i="13"/>
  <c r="D8" i="13"/>
  <c r="C8" i="13"/>
  <c r="B8" i="13"/>
  <c r="L7" i="13"/>
  <c r="K7" i="13"/>
  <c r="J7" i="13"/>
  <c r="I7" i="13"/>
  <c r="H7" i="13"/>
  <c r="G7" i="13"/>
  <c r="F7" i="13"/>
  <c r="E7" i="13"/>
  <c r="D7" i="13"/>
  <c r="C7" i="13"/>
  <c r="B7" i="13"/>
  <c r="L6" i="13"/>
  <c r="K6" i="13"/>
  <c r="J6" i="13"/>
  <c r="I6" i="13"/>
  <c r="H6" i="13"/>
  <c r="G6" i="13"/>
  <c r="F6" i="13"/>
  <c r="E6" i="13"/>
  <c r="D6" i="13"/>
  <c r="C6" i="13"/>
  <c r="B6" i="13"/>
  <c r="L5" i="13"/>
  <c r="K5" i="13"/>
  <c r="J5" i="13"/>
  <c r="I5" i="13"/>
  <c r="H5" i="13"/>
  <c r="G5" i="13"/>
  <c r="F5" i="13"/>
  <c r="E5" i="13"/>
  <c r="D5" i="13"/>
  <c r="C5" i="13"/>
  <c r="B5" i="13"/>
  <c r="L4" i="13"/>
  <c r="K4" i="13"/>
  <c r="J4" i="13"/>
  <c r="I4" i="13"/>
  <c r="H4" i="13"/>
  <c r="G4" i="13"/>
  <c r="F4" i="13"/>
  <c r="E4" i="13"/>
  <c r="D4" i="13"/>
  <c r="C4" i="13"/>
  <c r="B4" i="13"/>
  <c r="L81" i="12"/>
  <c r="K81" i="12"/>
  <c r="J81" i="12"/>
  <c r="I81" i="12"/>
  <c r="H81" i="12"/>
  <c r="G81" i="12"/>
  <c r="F81" i="12"/>
  <c r="E81" i="12"/>
  <c r="D81" i="12"/>
  <c r="C81" i="12"/>
  <c r="B81" i="12"/>
  <c r="L80" i="12"/>
  <c r="K80" i="12"/>
  <c r="J80" i="12"/>
  <c r="I80" i="12"/>
  <c r="H80" i="12"/>
  <c r="G80" i="12"/>
  <c r="F80" i="12"/>
  <c r="E80" i="12"/>
  <c r="D80" i="12"/>
  <c r="C80" i="12"/>
  <c r="B80" i="12"/>
  <c r="L79" i="12"/>
  <c r="K79" i="12"/>
  <c r="J79" i="12"/>
  <c r="I79" i="12"/>
  <c r="H79" i="12"/>
  <c r="G79" i="12"/>
  <c r="F79" i="12"/>
  <c r="E79" i="12"/>
  <c r="D79" i="12"/>
  <c r="C79" i="12"/>
  <c r="B79" i="12"/>
  <c r="L78" i="12"/>
  <c r="K78" i="12"/>
  <c r="J78" i="12"/>
  <c r="I78" i="12"/>
  <c r="H78" i="12"/>
  <c r="G78" i="12"/>
  <c r="F78" i="12"/>
  <c r="E78" i="12"/>
  <c r="D78" i="12"/>
  <c r="C78" i="12"/>
  <c r="B78" i="12"/>
  <c r="L77" i="12"/>
  <c r="K77" i="12"/>
  <c r="J77" i="12"/>
  <c r="I77" i="12"/>
  <c r="H77" i="12"/>
  <c r="G77" i="12"/>
  <c r="F77" i="12"/>
  <c r="E77" i="12"/>
  <c r="D77" i="12"/>
  <c r="C77" i="12"/>
  <c r="B77" i="12"/>
  <c r="L76" i="12"/>
  <c r="K76" i="12"/>
  <c r="J76" i="12"/>
  <c r="I76" i="12"/>
  <c r="H76" i="12"/>
  <c r="G76" i="12"/>
  <c r="F76" i="12"/>
  <c r="E76" i="12"/>
  <c r="D76" i="12"/>
  <c r="C76" i="12"/>
  <c r="B76" i="12"/>
  <c r="L75" i="12"/>
  <c r="K75" i="12"/>
  <c r="J75" i="12"/>
  <c r="I75" i="12"/>
  <c r="H75" i="12"/>
  <c r="G75" i="12"/>
  <c r="F75" i="12"/>
  <c r="E75" i="12"/>
  <c r="D75" i="12"/>
  <c r="C75" i="12"/>
  <c r="B75" i="12"/>
  <c r="L74" i="12"/>
  <c r="K74" i="12"/>
  <c r="J74" i="12"/>
  <c r="I74" i="12"/>
  <c r="H74" i="12"/>
  <c r="G74" i="12"/>
  <c r="F74" i="12"/>
  <c r="E74" i="12"/>
  <c r="D74" i="12"/>
  <c r="C74" i="12"/>
  <c r="B74" i="12"/>
  <c r="L73" i="12"/>
  <c r="K73" i="12"/>
  <c r="J73" i="12"/>
  <c r="I73" i="12"/>
  <c r="H73" i="12"/>
  <c r="G73" i="12"/>
  <c r="F73" i="12"/>
  <c r="E73" i="12"/>
  <c r="D73" i="12"/>
  <c r="C73" i="12"/>
  <c r="B73" i="12"/>
  <c r="L72" i="12"/>
  <c r="K72" i="12"/>
  <c r="J72" i="12"/>
  <c r="I72" i="12"/>
  <c r="H72" i="12"/>
  <c r="G72" i="12"/>
  <c r="F72" i="12"/>
  <c r="E72" i="12"/>
  <c r="D72" i="12"/>
  <c r="C72" i="12"/>
  <c r="B72" i="12"/>
  <c r="L71" i="12"/>
  <c r="K71" i="12"/>
  <c r="J71" i="12"/>
  <c r="I71" i="12"/>
  <c r="H71" i="12"/>
  <c r="G71" i="12"/>
  <c r="F71" i="12"/>
  <c r="E71" i="12"/>
  <c r="D71" i="12"/>
  <c r="C71" i="12"/>
  <c r="B71" i="12"/>
  <c r="L70" i="12"/>
  <c r="K70" i="12"/>
  <c r="J70" i="12"/>
  <c r="I70" i="12"/>
  <c r="H70" i="12"/>
  <c r="G70" i="12"/>
  <c r="F70" i="12"/>
  <c r="E70" i="12"/>
  <c r="D70" i="12"/>
  <c r="C70" i="12"/>
  <c r="B70" i="12"/>
  <c r="L69" i="12"/>
  <c r="K69" i="12"/>
  <c r="J69" i="12"/>
  <c r="I69" i="12"/>
  <c r="H69" i="12"/>
  <c r="G69" i="12"/>
  <c r="F69" i="12"/>
  <c r="E69" i="12"/>
  <c r="D69" i="12"/>
  <c r="C69" i="12"/>
  <c r="B69" i="12"/>
  <c r="L68" i="12"/>
  <c r="K68" i="12"/>
  <c r="J68" i="12"/>
  <c r="I68" i="12"/>
  <c r="H68" i="12"/>
  <c r="G68" i="12"/>
  <c r="F68" i="12"/>
  <c r="E68" i="12"/>
  <c r="D68" i="12"/>
  <c r="C68" i="12"/>
  <c r="B68" i="12"/>
  <c r="L67" i="12"/>
  <c r="K67" i="12"/>
  <c r="J67" i="12"/>
  <c r="I67" i="12"/>
  <c r="H67" i="12"/>
  <c r="G67" i="12"/>
  <c r="F67" i="12"/>
  <c r="E67" i="12"/>
  <c r="D67" i="12"/>
  <c r="C67" i="12"/>
  <c r="B67" i="12"/>
  <c r="L66" i="12"/>
  <c r="K66" i="12"/>
  <c r="J66" i="12"/>
  <c r="I66" i="12"/>
  <c r="H66" i="12"/>
  <c r="G66" i="12"/>
  <c r="F66" i="12"/>
  <c r="E66" i="12"/>
  <c r="D66" i="12"/>
  <c r="C66" i="12"/>
  <c r="B66" i="12"/>
  <c r="L65" i="12"/>
  <c r="K65" i="12"/>
  <c r="J65" i="12"/>
  <c r="I65" i="12"/>
  <c r="H65" i="12"/>
  <c r="G65" i="12"/>
  <c r="F65" i="12"/>
  <c r="E65" i="12"/>
  <c r="D65" i="12"/>
  <c r="C65" i="12"/>
  <c r="B65" i="12"/>
  <c r="L64" i="12"/>
  <c r="K64" i="12"/>
  <c r="J64" i="12"/>
  <c r="I64" i="12"/>
  <c r="H64" i="12"/>
  <c r="G64" i="12"/>
  <c r="F64" i="12"/>
  <c r="E64" i="12"/>
  <c r="D64" i="12"/>
  <c r="C64" i="12"/>
  <c r="B64" i="12"/>
  <c r="L63" i="12"/>
  <c r="K63" i="12"/>
  <c r="J63" i="12"/>
  <c r="I63" i="12"/>
  <c r="H63" i="12"/>
  <c r="G63" i="12"/>
  <c r="F63" i="12"/>
  <c r="E63" i="12"/>
  <c r="D63" i="12"/>
  <c r="C63" i="12"/>
  <c r="B63" i="12"/>
  <c r="L62" i="12"/>
  <c r="K62" i="12"/>
  <c r="J62" i="12"/>
  <c r="I62" i="12"/>
  <c r="H62" i="12"/>
  <c r="G62" i="12"/>
  <c r="F62" i="12"/>
  <c r="E62" i="12"/>
  <c r="D62" i="12"/>
  <c r="C62" i="12"/>
  <c r="B62" i="12"/>
  <c r="L61" i="12"/>
  <c r="K61" i="12"/>
  <c r="J61" i="12"/>
  <c r="I61" i="12"/>
  <c r="H61" i="12"/>
  <c r="G61" i="12"/>
  <c r="F61" i="12"/>
  <c r="E61" i="12"/>
  <c r="D61" i="12"/>
  <c r="C61" i="12"/>
  <c r="B61" i="12"/>
  <c r="L60" i="12"/>
  <c r="K60" i="12"/>
  <c r="J60" i="12"/>
  <c r="I60" i="12"/>
  <c r="H60" i="12"/>
  <c r="G60" i="12"/>
  <c r="F60" i="12"/>
  <c r="E60" i="12"/>
  <c r="D60" i="12"/>
  <c r="C60" i="12"/>
  <c r="B60" i="12"/>
  <c r="L59" i="12"/>
  <c r="K59" i="12"/>
  <c r="J59" i="12"/>
  <c r="I59" i="12"/>
  <c r="H59" i="12"/>
  <c r="G59" i="12"/>
  <c r="F59" i="12"/>
  <c r="E59" i="12"/>
  <c r="D59" i="12"/>
  <c r="C59" i="12"/>
  <c r="B59" i="12"/>
  <c r="L58" i="12"/>
  <c r="K58" i="12"/>
  <c r="J58" i="12"/>
  <c r="I58" i="12"/>
  <c r="H58" i="12"/>
  <c r="G58" i="12"/>
  <c r="F58" i="12"/>
  <c r="E58" i="12"/>
  <c r="D58" i="12"/>
  <c r="C58" i="12"/>
  <c r="B58" i="12"/>
  <c r="L57" i="12"/>
  <c r="K57" i="12"/>
  <c r="J57" i="12"/>
  <c r="I57" i="12"/>
  <c r="H57" i="12"/>
  <c r="G57" i="12"/>
  <c r="F57" i="12"/>
  <c r="E57" i="12"/>
  <c r="D57" i="12"/>
  <c r="C57" i="12"/>
  <c r="B57" i="12"/>
  <c r="L56" i="12"/>
  <c r="K56" i="12"/>
  <c r="J56" i="12"/>
  <c r="I56" i="12"/>
  <c r="H56" i="12"/>
  <c r="G56" i="12"/>
  <c r="F56" i="12"/>
  <c r="E56" i="12"/>
  <c r="D56" i="12"/>
  <c r="C56" i="12"/>
  <c r="B56" i="12"/>
  <c r="L55" i="12"/>
  <c r="K55" i="12"/>
  <c r="J55" i="12"/>
  <c r="I55" i="12"/>
  <c r="H55" i="12"/>
  <c r="G55" i="12"/>
  <c r="F55" i="12"/>
  <c r="E55" i="12"/>
  <c r="D55" i="12"/>
  <c r="C55" i="12"/>
  <c r="B55" i="12"/>
  <c r="L54" i="12"/>
  <c r="K54" i="12"/>
  <c r="J54" i="12"/>
  <c r="I54" i="12"/>
  <c r="H54" i="12"/>
  <c r="G54" i="12"/>
  <c r="F54" i="12"/>
  <c r="E54" i="12"/>
  <c r="D54" i="12"/>
  <c r="C54" i="12"/>
  <c r="B54" i="12"/>
  <c r="L53" i="12"/>
  <c r="K53" i="12"/>
  <c r="J53" i="12"/>
  <c r="I53" i="12"/>
  <c r="H53" i="12"/>
  <c r="G53" i="12"/>
  <c r="F53" i="12"/>
  <c r="E53" i="12"/>
  <c r="D53" i="12"/>
  <c r="C53" i="12"/>
  <c r="B53" i="12"/>
  <c r="L52" i="12"/>
  <c r="K52" i="12"/>
  <c r="J52" i="12"/>
  <c r="I52" i="12"/>
  <c r="H52" i="12"/>
  <c r="G52" i="12"/>
  <c r="F52" i="12"/>
  <c r="E52" i="12"/>
  <c r="D52" i="12"/>
  <c r="C52" i="12"/>
  <c r="B52" i="12"/>
  <c r="L51" i="12"/>
  <c r="K51" i="12"/>
  <c r="J51" i="12"/>
  <c r="I51" i="12"/>
  <c r="H51" i="12"/>
  <c r="G51" i="12"/>
  <c r="F51" i="12"/>
  <c r="E51" i="12"/>
  <c r="D51" i="12"/>
  <c r="C51" i="12"/>
  <c r="B51" i="12"/>
  <c r="L50" i="12"/>
  <c r="K50" i="12"/>
  <c r="J50" i="12"/>
  <c r="I50" i="12"/>
  <c r="H50" i="12"/>
  <c r="G50" i="12"/>
  <c r="F50" i="12"/>
  <c r="E50" i="12"/>
  <c r="D50" i="12"/>
  <c r="C50" i="12"/>
  <c r="B50" i="12"/>
  <c r="L49" i="12"/>
  <c r="K49" i="12"/>
  <c r="J49" i="12"/>
  <c r="I49" i="12"/>
  <c r="H49" i="12"/>
  <c r="G49" i="12"/>
  <c r="F49" i="12"/>
  <c r="E49" i="12"/>
  <c r="D49" i="12"/>
  <c r="C49" i="12"/>
  <c r="B49" i="12"/>
  <c r="L48" i="12"/>
  <c r="K48" i="12"/>
  <c r="J48" i="12"/>
  <c r="I48" i="12"/>
  <c r="H48" i="12"/>
  <c r="G48" i="12"/>
  <c r="F48" i="12"/>
  <c r="E48" i="12"/>
  <c r="D48" i="12"/>
  <c r="C48" i="12"/>
  <c r="B48" i="12"/>
  <c r="L47" i="12"/>
  <c r="K47" i="12"/>
  <c r="J47" i="12"/>
  <c r="I47" i="12"/>
  <c r="H47" i="12"/>
  <c r="G47" i="12"/>
  <c r="F47" i="12"/>
  <c r="E47" i="12"/>
  <c r="D47" i="12"/>
  <c r="C47" i="12"/>
  <c r="B47" i="12"/>
  <c r="L46" i="12"/>
  <c r="K46" i="12"/>
  <c r="J46" i="12"/>
  <c r="I46" i="12"/>
  <c r="H46" i="12"/>
  <c r="G46" i="12"/>
  <c r="F46" i="12"/>
  <c r="E46" i="12"/>
  <c r="D46" i="12"/>
  <c r="C46" i="12"/>
  <c r="B46" i="12"/>
  <c r="L45" i="12"/>
  <c r="K45" i="12"/>
  <c r="J45" i="12"/>
  <c r="I45" i="12"/>
  <c r="H45" i="12"/>
  <c r="G45" i="12"/>
  <c r="F45" i="12"/>
  <c r="E45" i="12"/>
  <c r="D45" i="12"/>
  <c r="C45" i="12"/>
  <c r="B45" i="12"/>
  <c r="L44" i="12"/>
  <c r="K44" i="12"/>
  <c r="J44" i="12"/>
  <c r="I44" i="12"/>
  <c r="H44" i="12"/>
  <c r="G44" i="12"/>
  <c r="F44" i="12"/>
  <c r="E44" i="12"/>
  <c r="D44" i="12"/>
  <c r="C44" i="12"/>
  <c r="B44" i="12"/>
  <c r="L43" i="12"/>
  <c r="K43" i="12"/>
  <c r="J43" i="12"/>
  <c r="I43" i="12"/>
  <c r="H43" i="12"/>
  <c r="G43" i="12"/>
  <c r="F43" i="12"/>
  <c r="E43" i="12"/>
  <c r="D43" i="12"/>
  <c r="C43" i="12"/>
  <c r="B43" i="12"/>
  <c r="L42" i="12"/>
  <c r="K42" i="12"/>
  <c r="J42" i="12"/>
  <c r="I42" i="12"/>
  <c r="H42" i="12"/>
  <c r="G42" i="12"/>
  <c r="F42" i="12"/>
  <c r="E42" i="12"/>
  <c r="D42" i="12"/>
  <c r="C42" i="12"/>
  <c r="B42" i="12"/>
  <c r="L41" i="12"/>
  <c r="K41" i="12"/>
  <c r="J41" i="12"/>
  <c r="I41" i="12"/>
  <c r="H41" i="12"/>
  <c r="G41" i="12"/>
  <c r="F41" i="12"/>
  <c r="E41" i="12"/>
  <c r="D41" i="12"/>
  <c r="C41" i="12"/>
  <c r="B41" i="12"/>
  <c r="L40" i="12"/>
  <c r="K40" i="12"/>
  <c r="J40" i="12"/>
  <c r="I40" i="12"/>
  <c r="H40" i="12"/>
  <c r="G40" i="12"/>
  <c r="F40" i="12"/>
  <c r="E40" i="12"/>
  <c r="D40" i="12"/>
  <c r="C40" i="12"/>
  <c r="B40" i="12"/>
  <c r="L39" i="12"/>
  <c r="K39" i="12"/>
  <c r="J39" i="12"/>
  <c r="I39" i="12"/>
  <c r="H39" i="12"/>
  <c r="G39" i="12"/>
  <c r="F39" i="12"/>
  <c r="E39" i="12"/>
  <c r="D39" i="12"/>
  <c r="C39" i="12"/>
  <c r="B39" i="12"/>
  <c r="L38" i="12"/>
  <c r="K38" i="12"/>
  <c r="J38" i="12"/>
  <c r="I38" i="12"/>
  <c r="H38" i="12"/>
  <c r="G38" i="12"/>
  <c r="F38" i="12"/>
  <c r="E38" i="12"/>
  <c r="D38" i="12"/>
  <c r="C38" i="12"/>
  <c r="B38" i="12"/>
  <c r="L37" i="12"/>
  <c r="K37" i="12"/>
  <c r="J37" i="12"/>
  <c r="I37" i="12"/>
  <c r="H37" i="12"/>
  <c r="G37" i="12"/>
  <c r="F37" i="12"/>
  <c r="E37" i="12"/>
  <c r="D37" i="12"/>
  <c r="C37" i="12"/>
  <c r="B37" i="12"/>
  <c r="L36" i="12"/>
  <c r="K36" i="12"/>
  <c r="J36" i="12"/>
  <c r="I36" i="12"/>
  <c r="H36" i="12"/>
  <c r="G36" i="12"/>
  <c r="F36" i="12"/>
  <c r="E36" i="12"/>
  <c r="D36" i="12"/>
  <c r="C36" i="12"/>
  <c r="B36" i="12"/>
  <c r="L35" i="12"/>
  <c r="K35" i="12"/>
  <c r="J35" i="12"/>
  <c r="I35" i="12"/>
  <c r="H35" i="12"/>
  <c r="G35" i="12"/>
  <c r="F35" i="12"/>
  <c r="E35" i="12"/>
  <c r="D35" i="12"/>
  <c r="C35" i="12"/>
  <c r="B35" i="12"/>
  <c r="L34" i="12"/>
  <c r="K34" i="12"/>
  <c r="J34" i="12"/>
  <c r="I34" i="12"/>
  <c r="H34" i="12"/>
  <c r="G34" i="12"/>
  <c r="F34" i="12"/>
  <c r="E34" i="12"/>
  <c r="D34" i="12"/>
  <c r="C34" i="12"/>
  <c r="B34" i="12"/>
  <c r="L33" i="12"/>
  <c r="K33" i="12"/>
  <c r="J33" i="12"/>
  <c r="I33" i="12"/>
  <c r="H33" i="12"/>
  <c r="G33" i="12"/>
  <c r="F33" i="12"/>
  <c r="E33" i="12"/>
  <c r="D33" i="12"/>
  <c r="C33" i="12"/>
  <c r="B33" i="12"/>
  <c r="L32" i="12"/>
  <c r="K32" i="12"/>
  <c r="J32" i="12"/>
  <c r="I32" i="12"/>
  <c r="H32" i="12"/>
  <c r="G32" i="12"/>
  <c r="F32" i="12"/>
  <c r="E32" i="12"/>
  <c r="D32" i="12"/>
  <c r="C32" i="12"/>
  <c r="B32" i="12"/>
  <c r="L31" i="12"/>
  <c r="K31" i="12"/>
  <c r="J31" i="12"/>
  <c r="I31" i="12"/>
  <c r="H31" i="12"/>
  <c r="G31" i="12"/>
  <c r="F31" i="12"/>
  <c r="E31" i="12"/>
  <c r="D31" i="12"/>
  <c r="C31" i="12"/>
  <c r="B31" i="12"/>
  <c r="L30" i="12"/>
  <c r="K30" i="12"/>
  <c r="J30" i="12"/>
  <c r="I30" i="12"/>
  <c r="H30" i="12"/>
  <c r="G30" i="12"/>
  <c r="F30" i="12"/>
  <c r="E30" i="12"/>
  <c r="D30" i="12"/>
  <c r="C30" i="12"/>
  <c r="B30" i="12"/>
  <c r="L29" i="12"/>
  <c r="K29" i="12"/>
  <c r="J29" i="12"/>
  <c r="I29" i="12"/>
  <c r="H29" i="12"/>
  <c r="G29" i="12"/>
  <c r="F29" i="12"/>
  <c r="E29" i="12"/>
  <c r="D29" i="12"/>
  <c r="C29" i="12"/>
  <c r="B29" i="12"/>
  <c r="L28" i="12"/>
  <c r="K28" i="12"/>
  <c r="J28" i="12"/>
  <c r="I28" i="12"/>
  <c r="H28" i="12"/>
  <c r="G28" i="12"/>
  <c r="F28" i="12"/>
  <c r="E28" i="12"/>
  <c r="D28" i="12"/>
  <c r="C28" i="12"/>
  <c r="B28" i="12"/>
  <c r="L27" i="12"/>
  <c r="K27" i="12"/>
  <c r="J27" i="12"/>
  <c r="I27" i="12"/>
  <c r="H27" i="12"/>
  <c r="G27" i="12"/>
  <c r="F27" i="12"/>
  <c r="E27" i="12"/>
  <c r="D27" i="12"/>
  <c r="C27" i="12"/>
  <c r="B27" i="12"/>
  <c r="L26" i="12"/>
  <c r="K26" i="12"/>
  <c r="J26" i="12"/>
  <c r="I26" i="12"/>
  <c r="H26" i="12"/>
  <c r="G26" i="12"/>
  <c r="F26" i="12"/>
  <c r="E26" i="12"/>
  <c r="D26" i="12"/>
  <c r="C26" i="12"/>
  <c r="B26" i="12"/>
  <c r="L25" i="12"/>
  <c r="K25" i="12"/>
  <c r="J25" i="12"/>
  <c r="I25" i="12"/>
  <c r="H25" i="12"/>
  <c r="G25" i="12"/>
  <c r="F25" i="12"/>
  <c r="E25" i="12"/>
  <c r="D25" i="12"/>
  <c r="C25" i="12"/>
  <c r="B25" i="12"/>
  <c r="L24" i="12"/>
  <c r="K24" i="12"/>
  <c r="J24" i="12"/>
  <c r="I24" i="12"/>
  <c r="H24" i="12"/>
  <c r="G24" i="12"/>
  <c r="F24" i="12"/>
  <c r="E24" i="12"/>
  <c r="D24" i="12"/>
  <c r="C24" i="12"/>
  <c r="B24" i="12"/>
  <c r="L23" i="12"/>
  <c r="K23" i="12"/>
  <c r="J23" i="12"/>
  <c r="I23" i="12"/>
  <c r="H23" i="12"/>
  <c r="G23" i="12"/>
  <c r="F23" i="12"/>
  <c r="E23" i="12"/>
  <c r="D23" i="12"/>
  <c r="C23" i="12"/>
  <c r="B23" i="12"/>
  <c r="L22" i="12"/>
  <c r="K22" i="12"/>
  <c r="J22" i="12"/>
  <c r="I22" i="12"/>
  <c r="H22" i="12"/>
  <c r="G22" i="12"/>
  <c r="F22" i="12"/>
  <c r="E22" i="12"/>
  <c r="D22" i="12"/>
  <c r="C22" i="12"/>
  <c r="B22" i="12"/>
  <c r="L21" i="12"/>
  <c r="K21" i="12"/>
  <c r="J21" i="12"/>
  <c r="I21" i="12"/>
  <c r="H21" i="12"/>
  <c r="G21" i="12"/>
  <c r="F21" i="12"/>
  <c r="E21" i="12"/>
  <c r="D21" i="12"/>
  <c r="C21" i="12"/>
  <c r="B21" i="12"/>
  <c r="L20" i="12"/>
  <c r="K20" i="12"/>
  <c r="J20" i="12"/>
  <c r="I20" i="12"/>
  <c r="H20" i="12"/>
  <c r="G20" i="12"/>
  <c r="F20" i="12"/>
  <c r="E20" i="12"/>
  <c r="D20" i="12"/>
  <c r="C20" i="12"/>
  <c r="B20" i="12"/>
  <c r="L19" i="12"/>
  <c r="K19" i="12"/>
  <c r="J19" i="12"/>
  <c r="I19" i="12"/>
  <c r="H19" i="12"/>
  <c r="G19" i="12"/>
  <c r="F19" i="12"/>
  <c r="E19" i="12"/>
  <c r="D19" i="12"/>
  <c r="C19" i="12"/>
  <c r="B19" i="12"/>
  <c r="L18" i="12"/>
  <c r="K18" i="12"/>
  <c r="J18" i="12"/>
  <c r="I18" i="12"/>
  <c r="H18" i="12"/>
  <c r="G18" i="12"/>
  <c r="F18" i="12"/>
  <c r="E18" i="12"/>
  <c r="D18" i="12"/>
  <c r="C18" i="12"/>
  <c r="B18" i="12"/>
  <c r="L17" i="12"/>
  <c r="K17" i="12"/>
  <c r="J17" i="12"/>
  <c r="I17" i="12"/>
  <c r="H17" i="12"/>
  <c r="G17" i="12"/>
  <c r="F17" i="12"/>
  <c r="E17" i="12"/>
  <c r="D17" i="12"/>
  <c r="C17" i="12"/>
  <c r="B17" i="12"/>
  <c r="L16" i="12"/>
  <c r="K16" i="12"/>
  <c r="J16" i="12"/>
  <c r="I16" i="12"/>
  <c r="H16" i="12"/>
  <c r="G16" i="12"/>
  <c r="F16" i="12"/>
  <c r="E16" i="12"/>
  <c r="D16" i="12"/>
  <c r="C16" i="12"/>
  <c r="B16" i="12"/>
  <c r="L15" i="12"/>
  <c r="K15" i="12"/>
  <c r="J15" i="12"/>
  <c r="I15" i="12"/>
  <c r="H15" i="12"/>
  <c r="G15" i="12"/>
  <c r="F15" i="12"/>
  <c r="E15" i="12"/>
  <c r="D15" i="12"/>
  <c r="C15" i="12"/>
  <c r="B15" i="12"/>
  <c r="L14" i="12"/>
  <c r="K14" i="12"/>
  <c r="J14" i="12"/>
  <c r="I14" i="12"/>
  <c r="H14" i="12"/>
  <c r="G14" i="12"/>
  <c r="F14" i="12"/>
  <c r="E14" i="12"/>
  <c r="D14" i="12"/>
  <c r="C14" i="12"/>
  <c r="B14" i="12"/>
  <c r="L13" i="12"/>
  <c r="K13" i="12"/>
  <c r="J13" i="12"/>
  <c r="I13" i="12"/>
  <c r="H13" i="12"/>
  <c r="G13" i="12"/>
  <c r="F13" i="12"/>
  <c r="E13" i="12"/>
  <c r="D13" i="12"/>
  <c r="C13" i="12"/>
  <c r="B13" i="12"/>
  <c r="L12" i="12"/>
  <c r="K12" i="12"/>
  <c r="J12" i="12"/>
  <c r="I12" i="12"/>
  <c r="H12" i="12"/>
  <c r="G12" i="12"/>
  <c r="F12" i="12"/>
  <c r="E12" i="12"/>
  <c r="D12" i="12"/>
  <c r="C12" i="12"/>
  <c r="B12" i="12"/>
  <c r="L11" i="12"/>
  <c r="K11" i="12"/>
  <c r="J11" i="12"/>
  <c r="I11" i="12"/>
  <c r="H11" i="12"/>
  <c r="G11" i="12"/>
  <c r="F11" i="12"/>
  <c r="E11" i="12"/>
  <c r="D11" i="12"/>
  <c r="C11" i="12"/>
  <c r="B11" i="12"/>
  <c r="L10" i="12"/>
  <c r="K10" i="12"/>
  <c r="J10" i="12"/>
  <c r="I10" i="12"/>
  <c r="H10" i="12"/>
  <c r="G10" i="12"/>
  <c r="F10" i="12"/>
  <c r="E10" i="12"/>
  <c r="D10" i="12"/>
  <c r="C10" i="12"/>
  <c r="B10" i="12"/>
  <c r="L9" i="12"/>
  <c r="K9" i="12"/>
  <c r="J9" i="12"/>
  <c r="I9" i="12"/>
  <c r="H9" i="12"/>
  <c r="G9" i="12"/>
  <c r="F9" i="12"/>
  <c r="E9" i="12"/>
  <c r="D9" i="12"/>
  <c r="C9" i="12"/>
  <c r="B9" i="12"/>
  <c r="L8" i="12"/>
  <c r="K8" i="12"/>
  <c r="J8" i="12"/>
  <c r="I8" i="12"/>
  <c r="H8" i="12"/>
  <c r="G8" i="12"/>
  <c r="F8" i="12"/>
  <c r="E8" i="12"/>
  <c r="D8" i="12"/>
  <c r="C8" i="12"/>
  <c r="B8" i="12"/>
  <c r="L7" i="12"/>
  <c r="K7" i="12"/>
  <c r="J7" i="12"/>
  <c r="I7" i="12"/>
  <c r="H7" i="12"/>
  <c r="G7" i="12"/>
  <c r="F7" i="12"/>
  <c r="E7" i="12"/>
  <c r="D7" i="12"/>
  <c r="C7" i="12"/>
  <c r="B7" i="12"/>
  <c r="L6" i="12"/>
  <c r="K6" i="12"/>
  <c r="J6" i="12"/>
  <c r="I6" i="12"/>
  <c r="H6" i="12"/>
  <c r="G6" i="12"/>
  <c r="F6" i="12"/>
  <c r="E6" i="12"/>
  <c r="D6" i="12"/>
  <c r="C6" i="12"/>
  <c r="B6" i="12"/>
  <c r="L5" i="12"/>
  <c r="K5" i="12"/>
  <c r="J5" i="12"/>
  <c r="I5" i="12"/>
  <c r="H5" i="12"/>
  <c r="G5" i="12"/>
  <c r="F5" i="12"/>
  <c r="E5" i="12"/>
  <c r="D5" i="12"/>
  <c r="C5" i="12"/>
  <c r="B5" i="12"/>
  <c r="L4" i="12"/>
  <c r="K4" i="12"/>
  <c r="J4" i="12"/>
  <c r="I4" i="12"/>
  <c r="H4" i="12"/>
  <c r="G4" i="12"/>
  <c r="F4" i="12"/>
  <c r="E4" i="12"/>
  <c r="D4" i="12"/>
  <c r="C4" i="12"/>
  <c r="B4" i="12"/>
  <c r="L81" i="11"/>
  <c r="K81" i="11"/>
  <c r="J81" i="11"/>
  <c r="I81" i="11"/>
  <c r="H81" i="11"/>
  <c r="G81" i="11"/>
  <c r="F81" i="11"/>
  <c r="E81" i="11"/>
  <c r="D81" i="11"/>
  <c r="C81" i="11"/>
  <c r="B81" i="11"/>
  <c r="L80" i="11"/>
  <c r="K80" i="11"/>
  <c r="J80" i="11"/>
  <c r="I80" i="11"/>
  <c r="H80" i="11"/>
  <c r="G80" i="11"/>
  <c r="F80" i="11"/>
  <c r="E80" i="11"/>
  <c r="D80" i="11"/>
  <c r="C80" i="11"/>
  <c r="B80" i="11"/>
  <c r="L79" i="11"/>
  <c r="K79" i="11"/>
  <c r="J79" i="11"/>
  <c r="I79" i="11"/>
  <c r="H79" i="11"/>
  <c r="G79" i="11"/>
  <c r="F79" i="11"/>
  <c r="E79" i="11"/>
  <c r="D79" i="11"/>
  <c r="C79" i="11"/>
  <c r="B79" i="11"/>
  <c r="L78" i="11"/>
  <c r="K78" i="11"/>
  <c r="J78" i="11"/>
  <c r="I78" i="11"/>
  <c r="H78" i="11"/>
  <c r="G78" i="11"/>
  <c r="F78" i="11"/>
  <c r="E78" i="11"/>
  <c r="D78" i="11"/>
  <c r="C78" i="11"/>
  <c r="B78" i="11"/>
  <c r="L77" i="11"/>
  <c r="K77" i="11"/>
  <c r="J77" i="11"/>
  <c r="I77" i="11"/>
  <c r="H77" i="11"/>
  <c r="G77" i="11"/>
  <c r="F77" i="11"/>
  <c r="E77" i="11"/>
  <c r="D77" i="11"/>
  <c r="C77" i="11"/>
  <c r="B77" i="11"/>
  <c r="L76" i="11"/>
  <c r="K76" i="11"/>
  <c r="J76" i="11"/>
  <c r="I76" i="11"/>
  <c r="H76" i="11"/>
  <c r="G76" i="11"/>
  <c r="F76" i="11"/>
  <c r="E76" i="11"/>
  <c r="D76" i="11"/>
  <c r="C76" i="11"/>
  <c r="B76" i="11"/>
  <c r="L75" i="11"/>
  <c r="K75" i="11"/>
  <c r="J75" i="11"/>
  <c r="I75" i="11"/>
  <c r="H75" i="11"/>
  <c r="G75" i="11"/>
  <c r="F75" i="11"/>
  <c r="E75" i="11"/>
  <c r="D75" i="11"/>
  <c r="C75" i="11"/>
  <c r="B75" i="11"/>
  <c r="L74" i="11"/>
  <c r="K74" i="11"/>
  <c r="J74" i="11"/>
  <c r="I74" i="11"/>
  <c r="H74" i="11"/>
  <c r="G74" i="11"/>
  <c r="F74" i="11"/>
  <c r="E74" i="11"/>
  <c r="D74" i="11"/>
  <c r="C74" i="11"/>
  <c r="B74" i="11"/>
  <c r="L73" i="11"/>
  <c r="K73" i="11"/>
  <c r="J73" i="11"/>
  <c r="I73" i="11"/>
  <c r="H73" i="11"/>
  <c r="G73" i="11"/>
  <c r="F73" i="11"/>
  <c r="E73" i="11"/>
  <c r="D73" i="11"/>
  <c r="C73" i="11"/>
  <c r="B73" i="11"/>
  <c r="L72" i="11"/>
  <c r="K72" i="11"/>
  <c r="J72" i="11"/>
  <c r="I72" i="11"/>
  <c r="H72" i="11"/>
  <c r="G72" i="11"/>
  <c r="F72" i="11"/>
  <c r="E72" i="11"/>
  <c r="D72" i="11"/>
  <c r="C72" i="11"/>
  <c r="B72" i="11"/>
  <c r="L71" i="11"/>
  <c r="K71" i="11"/>
  <c r="J71" i="11"/>
  <c r="I71" i="11"/>
  <c r="H71" i="11"/>
  <c r="G71" i="11"/>
  <c r="F71" i="11"/>
  <c r="E71" i="11"/>
  <c r="D71" i="11"/>
  <c r="C71" i="11"/>
  <c r="B71" i="11"/>
  <c r="L70" i="11"/>
  <c r="K70" i="11"/>
  <c r="J70" i="11"/>
  <c r="I70" i="11"/>
  <c r="H70" i="11"/>
  <c r="G70" i="11"/>
  <c r="F70" i="11"/>
  <c r="E70" i="11"/>
  <c r="D70" i="11"/>
  <c r="C70" i="11"/>
  <c r="B70" i="11"/>
  <c r="L69" i="11"/>
  <c r="K69" i="11"/>
  <c r="J69" i="11"/>
  <c r="I69" i="11"/>
  <c r="H69" i="11"/>
  <c r="G69" i="11"/>
  <c r="F69" i="11"/>
  <c r="E69" i="11"/>
  <c r="D69" i="11"/>
  <c r="C69" i="11"/>
  <c r="B69" i="11"/>
  <c r="L68" i="11"/>
  <c r="K68" i="11"/>
  <c r="J68" i="11"/>
  <c r="I68" i="11"/>
  <c r="H68" i="11"/>
  <c r="G68" i="11"/>
  <c r="F68" i="11"/>
  <c r="E68" i="11"/>
  <c r="D68" i="11"/>
  <c r="C68" i="11"/>
  <c r="B68" i="11"/>
  <c r="L67" i="11"/>
  <c r="K67" i="11"/>
  <c r="J67" i="11"/>
  <c r="I67" i="11"/>
  <c r="H67" i="11"/>
  <c r="G67" i="11"/>
  <c r="F67" i="11"/>
  <c r="E67" i="11"/>
  <c r="D67" i="11"/>
  <c r="C67" i="11"/>
  <c r="B67" i="11"/>
  <c r="L66" i="11"/>
  <c r="K66" i="11"/>
  <c r="J66" i="11"/>
  <c r="I66" i="11"/>
  <c r="H66" i="11"/>
  <c r="G66" i="11"/>
  <c r="F66" i="11"/>
  <c r="E66" i="11"/>
  <c r="D66" i="11"/>
  <c r="C66" i="11"/>
  <c r="B66" i="11"/>
  <c r="L65" i="11"/>
  <c r="K65" i="11"/>
  <c r="J65" i="11"/>
  <c r="I65" i="11"/>
  <c r="H65" i="11"/>
  <c r="G65" i="11"/>
  <c r="F65" i="11"/>
  <c r="E65" i="11"/>
  <c r="D65" i="11"/>
  <c r="C65" i="11"/>
  <c r="B65" i="11"/>
  <c r="L64" i="11"/>
  <c r="K64" i="11"/>
  <c r="J64" i="11"/>
  <c r="I64" i="11"/>
  <c r="H64" i="11"/>
  <c r="G64" i="11"/>
  <c r="F64" i="11"/>
  <c r="E64" i="11"/>
  <c r="D64" i="11"/>
  <c r="C64" i="11"/>
  <c r="B64" i="11"/>
  <c r="L63" i="11"/>
  <c r="K63" i="11"/>
  <c r="J63" i="11"/>
  <c r="I63" i="11"/>
  <c r="H63" i="11"/>
  <c r="G63" i="11"/>
  <c r="F63" i="11"/>
  <c r="E63" i="11"/>
  <c r="D63" i="11"/>
  <c r="C63" i="11"/>
  <c r="B63" i="11"/>
  <c r="L62" i="11"/>
  <c r="K62" i="11"/>
  <c r="J62" i="11"/>
  <c r="I62" i="11"/>
  <c r="H62" i="11"/>
  <c r="G62" i="11"/>
  <c r="F62" i="11"/>
  <c r="E62" i="11"/>
  <c r="D62" i="11"/>
  <c r="C62" i="11"/>
  <c r="B62" i="11"/>
  <c r="L61" i="11"/>
  <c r="K61" i="11"/>
  <c r="J61" i="11"/>
  <c r="I61" i="11"/>
  <c r="H61" i="11"/>
  <c r="G61" i="11"/>
  <c r="F61" i="11"/>
  <c r="E61" i="11"/>
  <c r="D61" i="11"/>
  <c r="C61" i="11"/>
  <c r="B61" i="11"/>
  <c r="L60" i="11"/>
  <c r="K60" i="11"/>
  <c r="J60" i="11"/>
  <c r="I60" i="11"/>
  <c r="H60" i="11"/>
  <c r="G60" i="11"/>
  <c r="F60" i="11"/>
  <c r="E60" i="11"/>
  <c r="D60" i="11"/>
  <c r="C60" i="11"/>
  <c r="B60" i="11"/>
  <c r="L59" i="11"/>
  <c r="K59" i="11"/>
  <c r="J59" i="11"/>
  <c r="I59" i="11"/>
  <c r="H59" i="11"/>
  <c r="G59" i="11"/>
  <c r="F59" i="11"/>
  <c r="E59" i="11"/>
  <c r="D59" i="11"/>
  <c r="C59" i="11"/>
  <c r="B59" i="11"/>
  <c r="L58" i="11"/>
  <c r="K58" i="11"/>
  <c r="J58" i="11"/>
  <c r="I58" i="11"/>
  <c r="H58" i="11"/>
  <c r="G58" i="11"/>
  <c r="F58" i="11"/>
  <c r="E58" i="11"/>
  <c r="D58" i="11"/>
  <c r="C58" i="11"/>
  <c r="B58" i="11"/>
  <c r="L57" i="11"/>
  <c r="K57" i="11"/>
  <c r="J57" i="11"/>
  <c r="I57" i="11"/>
  <c r="H57" i="11"/>
  <c r="G57" i="11"/>
  <c r="F57" i="11"/>
  <c r="E57" i="11"/>
  <c r="D57" i="11"/>
  <c r="C57" i="11"/>
  <c r="B57" i="11"/>
  <c r="L56" i="11"/>
  <c r="K56" i="11"/>
  <c r="J56" i="11"/>
  <c r="I56" i="11"/>
  <c r="H56" i="11"/>
  <c r="G56" i="11"/>
  <c r="F56" i="11"/>
  <c r="E56" i="11"/>
  <c r="D56" i="11"/>
  <c r="C56" i="11"/>
  <c r="B56" i="11"/>
  <c r="L55" i="11"/>
  <c r="K55" i="11"/>
  <c r="J55" i="11"/>
  <c r="I55" i="11"/>
  <c r="H55" i="11"/>
  <c r="G55" i="11"/>
  <c r="F55" i="11"/>
  <c r="E55" i="11"/>
  <c r="D55" i="11"/>
  <c r="C55" i="11"/>
  <c r="B55" i="11"/>
  <c r="L54" i="11"/>
  <c r="K54" i="11"/>
  <c r="J54" i="11"/>
  <c r="I54" i="11"/>
  <c r="H54" i="11"/>
  <c r="G54" i="11"/>
  <c r="F54" i="11"/>
  <c r="E54" i="11"/>
  <c r="D54" i="11"/>
  <c r="C54" i="11"/>
  <c r="B54" i="11"/>
  <c r="L53" i="11"/>
  <c r="K53" i="11"/>
  <c r="J53" i="11"/>
  <c r="I53" i="11"/>
  <c r="H53" i="11"/>
  <c r="G53" i="11"/>
  <c r="F53" i="11"/>
  <c r="E53" i="11"/>
  <c r="D53" i="11"/>
  <c r="C53" i="11"/>
  <c r="B53" i="11"/>
  <c r="L52" i="11"/>
  <c r="K52" i="11"/>
  <c r="J52" i="11"/>
  <c r="I52" i="11"/>
  <c r="H52" i="11"/>
  <c r="G52" i="11"/>
  <c r="F52" i="11"/>
  <c r="E52" i="11"/>
  <c r="D52" i="11"/>
  <c r="C52" i="11"/>
  <c r="B52" i="11"/>
  <c r="L51" i="11"/>
  <c r="K51" i="11"/>
  <c r="J51" i="11"/>
  <c r="I51" i="11"/>
  <c r="H51" i="11"/>
  <c r="G51" i="11"/>
  <c r="F51" i="11"/>
  <c r="E51" i="11"/>
  <c r="D51" i="11"/>
  <c r="C51" i="11"/>
  <c r="B51" i="11"/>
  <c r="L50" i="11"/>
  <c r="K50" i="11"/>
  <c r="J50" i="11"/>
  <c r="I50" i="11"/>
  <c r="H50" i="11"/>
  <c r="G50" i="11"/>
  <c r="F50" i="11"/>
  <c r="E50" i="11"/>
  <c r="D50" i="11"/>
  <c r="C50" i="11"/>
  <c r="B50" i="11"/>
  <c r="L49" i="11"/>
  <c r="K49" i="11"/>
  <c r="J49" i="11"/>
  <c r="I49" i="11"/>
  <c r="H49" i="11"/>
  <c r="G49" i="11"/>
  <c r="F49" i="11"/>
  <c r="E49" i="11"/>
  <c r="D49" i="11"/>
  <c r="C49" i="11"/>
  <c r="B49" i="11"/>
  <c r="L48" i="11"/>
  <c r="K48" i="11"/>
  <c r="J48" i="11"/>
  <c r="I48" i="11"/>
  <c r="H48" i="11"/>
  <c r="G48" i="11"/>
  <c r="F48" i="11"/>
  <c r="E48" i="11"/>
  <c r="D48" i="11"/>
  <c r="C48" i="11"/>
  <c r="B48" i="11"/>
  <c r="L47" i="11"/>
  <c r="K47" i="11"/>
  <c r="J47" i="11"/>
  <c r="I47" i="11"/>
  <c r="H47" i="11"/>
  <c r="G47" i="11"/>
  <c r="F47" i="11"/>
  <c r="E47" i="11"/>
  <c r="D47" i="11"/>
  <c r="C47" i="11"/>
  <c r="B47" i="11"/>
  <c r="L46" i="11"/>
  <c r="K46" i="11"/>
  <c r="J46" i="11"/>
  <c r="I46" i="11"/>
  <c r="H46" i="11"/>
  <c r="G46" i="11"/>
  <c r="F46" i="11"/>
  <c r="E46" i="11"/>
  <c r="D46" i="11"/>
  <c r="C46" i="11"/>
  <c r="B46" i="11"/>
  <c r="L45" i="11"/>
  <c r="K45" i="11"/>
  <c r="J45" i="11"/>
  <c r="I45" i="11"/>
  <c r="H45" i="11"/>
  <c r="G45" i="11"/>
  <c r="F45" i="11"/>
  <c r="E45" i="11"/>
  <c r="D45" i="11"/>
  <c r="C45" i="11"/>
  <c r="B45" i="11"/>
  <c r="L44" i="11"/>
  <c r="K44" i="11"/>
  <c r="J44" i="11"/>
  <c r="I44" i="11"/>
  <c r="H44" i="11"/>
  <c r="G44" i="11"/>
  <c r="F44" i="11"/>
  <c r="E44" i="11"/>
  <c r="D44" i="11"/>
  <c r="C44" i="11"/>
  <c r="B44" i="11"/>
  <c r="L43" i="11"/>
  <c r="K43" i="11"/>
  <c r="J43" i="11"/>
  <c r="I43" i="11"/>
  <c r="H43" i="11"/>
  <c r="G43" i="11"/>
  <c r="F43" i="11"/>
  <c r="E43" i="11"/>
  <c r="D43" i="11"/>
  <c r="C43" i="11"/>
  <c r="B43" i="11"/>
  <c r="L42" i="11"/>
  <c r="K42" i="11"/>
  <c r="J42" i="11"/>
  <c r="I42" i="11"/>
  <c r="H42" i="11"/>
  <c r="G42" i="11"/>
  <c r="F42" i="11"/>
  <c r="E42" i="11"/>
  <c r="D42" i="11"/>
  <c r="C42" i="11"/>
  <c r="B42" i="11"/>
  <c r="L41" i="11"/>
  <c r="K41" i="11"/>
  <c r="J41" i="11"/>
  <c r="I41" i="11"/>
  <c r="H41" i="11"/>
  <c r="G41" i="11"/>
  <c r="F41" i="11"/>
  <c r="E41" i="11"/>
  <c r="D41" i="11"/>
  <c r="C41" i="11"/>
  <c r="B41" i="11"/>
  <c r="L40" i="11"/>
  <c r="K40" i="11"/>
  <c r="J40" i="11"/>
  <c r="I40" i="11"/>
  <c r="H40" i="11"/>
  <c r="G40" i="11"/>
  <c r="F40" i="11"/>
  <c r="E40" i="11"/>
  <c r="D40" i="11"/>
  <c r="C40" i="11"/>
  <c r="B40" i="11"/>
  <c r="L39" i="11"/>
  <c r="K39" i="11"/>
  <c r="J39" i="11"/>
  <c r="I39" i="11"/>
  <c r="H39" i="11"/>
  <c r="G39" i="11"/>
  <c r="F39" i="11"/>
  <c r="E39" i="11"/>
  <c r="D39" i="11"/>
  <c r="C39" i="11"/>
  <c r="B39" i="11"/>
  <c r="L38" i="11"/>
  <c r="K38" i="11"/>
  <c r="J38" i="11"/>
  <c r="I38" i="11"/>
  <c r="H38" i="11"/>
  <c r="G38" i="11"/>
  <c r="F38" i="11"/>
  <c r="E38" i="11"/>
  <c r="D38" i="11"/>
  <c r="C38" i="11"/>
  <c r="B38" i="11"/>
  <c r="L37" i="11"/>
  <c r="K37" i="11"/>
  <c r="J37" i="11"/>
  <c r="I37" i="11"/>
  <c r="H37" i="11"/>
  <c r="G37" i="11"/>
  <c r="F37" i="11"/>
  <c r="E37" i="11"/>
  <c r="D37" i="11"/>
  <c r="C37" i="11"/>
  <c r="B37" i="11"/>
  <c r="L36" i="11"/>
  <c r="K36" i="11"/>
  <c r="J36" i="11"/>
  <c r="I36" i="11"/>
  <c r="H36" i="11"/>
  <c r="G36" i="11"/>
  <c r="F36" i="11"/>
  <c r="E36" i="11"/>
  <c r="D36" i="11"/>
  <c r="C36" i="11"/>
  <c r="B36" i="11"/>
  <c r="L35" i="11"/>
  <c r="K35" i="11"/>
  <c r="J35" i="11"/>
  <c r="I35" i="11"/>
  <c r="H35" i="11"/>
  <c r="G35" i="11"/>
  <c r="F35" i="11"/>
  <c r="E35" i="11"/>
  <c r="D35" i="11"/>
  <c r="C35" i="11"/>
  <c r="B35" i="11"/>
  <c r="L34" i="11"/>
  <c r="K34" i="11"/>
  <c r="J34" i="11"/>
  <c r="I34" i="11"/>
  <c r="H34" i="11"/>
  <c r="G34" i="11"/>
  <c r="F34" i="11"/>
  <c r="E34" i="11"/>
  <c r="D34" i="11"/>
  <c r="C34" i="11"/>
  <c r="B34" i="11"/>
  <c r="L33" i="11"/>
  <c r="K33" i="11"/>
  <c r="J33" i="11"/>
  <c r="I33" i="11"/>
  <c r="H33" i="11"/>
  <c r="G33" i="11"/>
  <c r="F33" i="11"/>
  <c r="E33" i="11"/>
  <c r="D33" i="11"/>
  <c r="C33" i="11"/>
  <c r="B33" i="11"/>
  <c r="L32" i="11"/>
  <c r="K32" i="11"/>
  <c r="J32" i="11"/>
  <c r="I32" i="11"/>
  <c r="H32" i="11"/>
  <c r="G32" i="11"/>
  <c r="F32" i="11"/>
  <c r="E32" i="11"/>
  <c r="D32" i="11"/>
  <c r="C32" i="11"/>
  <c r="B32" i="11"/>
  <c r="L31" i="11"/>
  <c r="K31" i="11"/>
  <c r="J31" i="11"/>
  <c r="I31" i="11"/>
  <c r="H31" i="11"/>
  <c r="G31" i="11"/>
  <c r="F31" i="11"/>
  <c r="E31" i="11"/>
  <c r="D31" i="11"/>
  <c r="C31" i="11"/>
  <c r="B31" i="11"/>
  <c r="L30" i="11"/>
  <c r="K30" i="11"/>
  <c r="J30" i="11"/>
  <c r="I30" i="11"/>
  <c r="H30" i="11"/>
  <c r="G30" i="11"/>
  <c r="F30" i="11"/>
  <c r="E30" i="11"/>
  <c r="D30" i="11"/>
  <c r="C30" i="11"/>
  <c r="B30" i="11"/>
  <c r="L29" i="11"/>
  <c r="K29" i="11"/>
  <c r="J29" i="11"/>
  <c r="I29" i="11"/>
  <c r="H29" i="11"/>
  <c r="G29" i="11"/>
  <c r="F29" i="11"/>
  <c r="E29" i="11"/>
  <c r="D29" i="11"/>
  <c r="C29" i="11"/>
  <c r="B29" i="11"/>
  <c r="L28" i="11"/>
  <c r="K28" i="11"/>
  <c r="J28" i="11"/>
  <c r="I28" i="11"/>
  <c r="H28" i="11"/>
  <c r="G28" i="11"/>
  <c r="F28" i="11"/>
  <c r="E28" i="11"/>
  <c r="D28" i="11"/>
  <c r="C28" i="11"/>
  <c r="B28" i="11"/>
  <c r="L27" i="11"/>
  <c r="K27" i="11"/>
  <c r="J27" i="11"/>
  <c r="I27" i="11"/>
  <c r="H27" i="11"/>
  <c r="G27" i="11"/>
  <c r="F27" i="11"/>
  <c r="E27" i="11"/>
  <c r="D27" i="11"/>
  <c r="C27" i="11"/>
  <c r="B27" i="11"/>
  <c r="L26" i="11"/>
  <c r="K26" i="11"/>
  <c r="J26" i="11"/>
  <c r="I26" i="11"/>
  <c r="H26" i="11"/>
  <c r="G26" i="11"/>
  <c r="F26" i="11"/>
  <c r="E26" i="11"/>
  <c r="D26" i="11"/>
  <c r="C26" i="11"/>
  <c r="B26" i="11"/>
  <c r="L25" i="11"/>
  <c r="K25" i="11"/>
  <c r="J25" i="11"/>
  <c r="I25" i="11"/>
  <c r="H25" i="11"/>
  <c r="G25" i="11"/>
  <c r="F25" i="11"/>
  <c r="E25" i="11"/>
  <c r="D25" i="11"/>
  <c r="C25" i="11"/>
  <c r="B25" i="11"/>
  <c r="L24" i="11"/>
  <c r="K24" i="11"/>
  <c r="J24" i="11"/>
  <c r="I24" i="11"/>
  <c r="H24" i="11"/>
  <c r="G24" i="11"/>
  <c r="F24" i="11"/>
  <c r="E24" i="11"/>
  <c r="D24" i="11"/>
  <c r="C24" i="11"/>
  <c r="B24" i="11"/>
  <c r="L23" i="11"/>
  <c r="K23" i="11"/>
  <c r="J23" i="11"/>
  <c r="I23" i="11"/>
  <c r="H23" i="11"/>
  <c r="G23" i="11"/>
  <c r="F23" i="11"/>
  <c r="E23" i="11"/>
  <c r="D23" i="11"/>
  <c r="C23" i="11"/>
  <c r="B23" i="11"/>
  <c r="L22" i="11"/>
  <c r="K22" i="11"/>
  <c r="J22" i="11"/>
  <c r="I22" i="11"/>
  <c r="H22" i="11"/>
  <c r="G22" i="11"/>
  <c r="F22" i="11"/>
  <c r="E22" i="11"/>
  <c r="D22" i="11"/>
  <c r="C22" i="11"/>
  <c r="B22" i="11"/>
  <c r="L21" i="11"/>
  <c r="K21" i="11"/>
  <c r="J21" i="11"/>
  <c r="I21" i="11"/>
  <c r="H21" i="11"/>
  <c r="G21" i="11"/>
  <c r="F21" i="11"/>
  <c r="E21" i="11"/>
  <c r="D21" i="11"/>
  <c r="C21" i="11"/>
  <c r="B21" i="11"/>
  <c r="L20" i="11"/>
  <c r="K20" i="11"/>
  <c r="J20" i="11"/>
  <c r="I20" i="11"/>
  <c r="H20" i="11"/>
  <c r="G20" i="11"/>
  <c r="F20" i="11"/>
  <c r="E20" i="11"/>
  <c r="D20" i="11"/>
  <c r="C20" i="11"/>
  <c r="B20" i="11"/>
  <c r="L19" i="11"/>
  <c r="K19" i="11"/>
  <c r="J19" i="11"/>
  <c r="I19" i="11"/>
  <c r="H19" i="11"/>
  <c r="G19" i="11"/>
  <c r="F19" i="11"/>
  <c r="E19" i="11"/>
  <c r="D19" i="11"/>
  <c r="C19" i="11"/>
  <c r="B19" i="11"/>
  <c r="L18" i="11"/>
  <c r="K18" i="11"/>
  <c r="J18" i="11"/>
  <c r="I18" i="11"/>
  <c r="H18" i="11"/>
  <c r="G18" i="11"/>
  <c r="F18" i="11"/>
  <c r="E18" i="11"/>
  <c r="D18" i="11"/>
  <c r="C18" i="11"/>
  <c r="B18" i="11"/>
  <c r="L17" i="11"/>
  <c r="K17" i="11"/>
  <c r="J17" i="11"/>
  <c r="I17" i="11"/>
  <c r="H17" i="11"/>
  <c r="G17" i="11"/>
  <c r="F17" i="11"/>
  <c r="E17" i="11"/>
  <c r="D17" i="11"/>
  <c r="C17" i="11"/>
  <c r="B17" i="11"/>
  <c r="L16" i="11"/>
  <c r="K16" i="11"/>
  <c r="J16" i="11"/>
  <c r="I16" i="11"/>
  <c r="H16" i="11"/>
  <c r="G16" i="11"/>
  <c r="F16" i="11"/>
  <c r="E16" i="11"/>
  <c r="D16" i="11"/>
  <c r="C16" i="11"/>
  <c r="B16" i="11"/>
  <c r="L15" i="11"/>
  <c r="K15" i="11"/>
  <c r="J15" i="11"/>
  <c r="I15" i="11"/>
  <c r="H15" i="11"/>
  <c r="G15" i="11"/>
  <c r="F15" i="11"/>
  <c r="E15" i="11"/>
  <c r="D15" i="11"/>
  <c r="C15" i="11"/>
  <c r="B15" i="11"/>
  <c r="L14" i="11"/>
  <c r="K14" i="11"/>
  <c r="J14" i="11"/>
  <c r="I14" i="11"/>
  <c r="H14" i="11"/>
  <c r="G14" i="11"/>
  <c r="F14" i="11"/>
  <c r="E14" i="11"/>
  <c r="D14" i="11"/>
  <c r="C14" i="11"/>
  <c r="B14" i="11"/>
  <c r="L13" i="11"/>
  <c r="K13" i="11"/>
  <c r="J13" i="11"/>
  <c r="I13" i="11"/>
  <c r="H13" i="11"/>
  <c r="G13" i="11"/>
  <c r="F13" i="11"/>
  <c r="E13" i="11"/>
  <c r="D13" i="11"/>
  <c r="C13" i="11"/>
  <c r="B13" i="11"/>
  <c r="L12" i="11"/>
  <c r="K12" i="11"/>
  <c r="J12" i="11"/>
  <c r="I12" i="11"/>
  <c r="H12" i="11"/>
  <c r="G12" i="11"/>
  <c r="F12" i="11"/>
  <c r="E12" i="11"/>
  <c r="D12" i="11"/>
  <c r="C12" i="11"/>
  <c r="B12" i="11"/>
  <c r="L11" i="11"/>
  <c r="K11" i="11"/>
  <c r="J11" i="11"/>
  <c r="I11" i="11"/>
  <c r="H11" i="11"/>
  <c r="G11" i="11"/>
  <c r="F11" i="11"/>
  <c r="E11" i="11"/>
  <c r="D11" i="11"/>
  <c r="C11" i="11"/>
  <c r="B11" i="11"/>
  <c r="L10" i="11"/>
  <c r="K10" i="11"/>
  <c r="J10" i="11"/>
  <c r="I10" i="11"/>
  <c r="H10" i="11"/>
  <c r="G10" i="11"/>
  <c r="F10" i="11"/>
  <c r="E10" i="11"/>
  <c r="D10" i="11"/>
  <c r="C10" i="11"/>
  <c r="B10" i="11"/>
  <c r="L9" i="11"/>
  <c r="K9" i="11"/>
  <c r="J9" i="11"/>
  <c r="I9" i="11"/>
  <c r="H9" i="11"/>
  <c r="G9" i="11"/>
  <c r="F9" i="11"/>
  <c r="E9" i="11"/>
  <c r="D9" i="11"/>
  <c r="C9" i="11"/>
  <c r="B9" i="11"/>
  <c r="L8" i="11"/>
  <c r="K8" i="11"/>
  <c r="J8" i="11"/>
  <c r="I8" i="11"/>
  <c r="H8" i="11"/>
  <c r="G8" i="11"/>
  <c r="F8" i="11"/>
  <c r="E8" i="11"/>
  <c r="D8" i="11"/>
  <c r="C8" i="11"/>
  <c r="B8" i="11"/>
  <c r="L7" i="11"/>
  <c r="K7" i="11"/>
  <c r="J7" i="11"/>
  <c r="I7" i="11"/>
  <c r="H7" i="11"/>
  <c r="G7" i="11"/>
  <c r="F7" i="11"/>
  <c r="E7" i="11"/>
  <c r="D7" i="11"/>
  <c r="C7" i="11"/>
  <c r="B7" i="11"/>
  <c r="L6" i="11"/>
  <c r="K6" i="11"/>
  <c r="J6" i="11"/>
  <c r="I6" i="11"/>
  <c r="H6" i="11"/>
  <c r="G6" i="11"/>
  <c r="F6" i="11"/>
  <c r="E6" i="11"/>
  <c r="D6" i="11"/>
  <c r="C6" i="11"/>
  <c r="B6" i="11"/>
  <c r="L5" i="11"/>
  <c r="K5" i="11"/>
  <c r="J5" i="11"/>
  <c r="I5" i="11"/>
  <c r="H5" i="11"/>
  <c r="G5" i="11"/>
  <c r="F5" i="11"/>
  <c r="E5" i="11"/>
  <c r="D5" i="11"/>
  <c r="C5" i="11"/>
  <c r="B5" i="11"/>
  <c r="L4" i="11"/>
  <c r="K4" i="11"/>
  <c r="J4" i="11"/>
  <c r="I4" i="11"/>
  <c r="H4" i="11"/>
  <c r="G4" i="11"/>
  <c r="F4" i="11"/>
  <c r="E4" i="11"/>
  <c r="D4" i="11"/>
  <c r="C4" i="11"/>
  <c r="B4" i="11"/>
  <c r="O81" i="15"/>
  <c r="N81" i="15"/>
  <c r="M81" i="15"/>
  <c r="L81" i="15"/>
  <c r="K81" i="15"/>
  <c r="J81" i="15"/>
  <c r="I81" i="15"/>
  <c r="Q81" i="16" s="1"/>
  <c r="H81" i="15"/>
  <c r="G81" i="15"/>
  <c r="F81" i="15"/>
  <c r="E81" i="15"/>
  <c r="D81" i="15"/>
  <c r="C81" i="15"/>
  <c r="B81" i="15"/>
  <c r="O80" i="15"/>
  <c r="W80" i="16" s="1"/>
  <c r="N80" i="15"/>
  <c r="V80" i="16" s="1"/>
  <c r="M80" i="15"/>
  <c r="L80" i="15"/>
  <c r="T80" i="16" s="1"/>
  <c r="K80" i="15"/>
  <c r="J80" i="15"/>
  <c r="I80" i="15"/>
  <c r="H80" i="15"/>
  <c r="G80" i="15"/>
  <c r="F80" i="15"/>
  <c r="E80" i="15"/>
  <c r="D80" i="15"/>
  <c r="C80" i="15"/>
  <c r="B80" i="15"/>
  <c r="O79" i="15"/>
  <c r="N79" i="15"/>
  <c r="M79" i="15"/>
  <c r="U79" i="16" s="1"/>
  <c r="L79" i="15"/>
  <c r="T79" i="16" s="1"/>
  <c r="K79" i="15"/>
  <c r="J79" i="15"/>
  <c r="R79" i="16" s="1"/>
  <c r="I79" i="15"/>
  <c r="H79" i="15"/>
  <c r="G79" i="15"/>
  <c r="F79" i="15"/>
  <c r="E79" i="15"/>
  <c r="D79" i="15"/>
  <c r="C79" i="15"/>
  <c r="B79" i="15"/>
  <c r="O78" i="15"/>
  <c r="N78" i="15"/>
  <c r="M78" i="15"/>
  <c r="L78" i="15"/>
  <c r="K78" i="15"/>
  <c r="S78" i="16" s="1"/>
  <c r="J78" i="15"/>
  <c r="R78" i="16" s="1"/>
  <c r="I78" i="15"/>
  <c r="H78" i="15"/>
  <c r="P78" i="16" s="1"/>
  <c r="G78" i="15"/>
  <c r="F78" i="15"/>
  <c r="E78" i="15"/>
  <c r="D78" i="15"/>
  <c r="C78" i="15"/>
  <c r="B78" i="15"/>
  <c r="O77" i="15"/>
  <c r="N77" i="15"/>
  <c r="M77" i="15"/>
  <c r="L77" i="15"/>
  <c r="K77" i="15"/>
  <c r="J77" i="15"/>
  <c r="I77" i="15"/>
  <c r="Q77" i="16" s="1"/>
  <c r="H77" i="15"/>
  <c r="G77" i="15"/>
  <c r="F77" i="15"/>
  <c r="E77" i="15"/>
  <c r="D77" i="15"/>
  <c r="C77" i="15"/>
  <c r="B77" i="15"/>
  <c r="O76" i="15"/>
  <c r="W76" i="16" s="1"/>
  <c r="N76" i="15"/>
  <c r="M76" i="15"/>
  <c r="L76" i="15"/>
  <c r="T76" i="16" s="1"/>
  <c r="K76" i="15"/>
  <c r="J76" i="15"/>
  <c r="I76" i="15"/>
  <c r="H76" i="15"/>
  <c r="G76" i="15"/>
  <c r="F76" i="15"/>
  <c r="E76" i="15"/>
  <c r="D76" i="15"/>
  <c r="C76" i="15"/>
  <c r="B76" i="15"/>
  <c r="O75" i="15"/>
  <c r="N75" i="15"/>
  <c r="M75" i="15"/>
  <c r="U75" i="16" s="1"/>
  <c r="L75" i="15"/>
  <c r="K75" i="15"/>
  <c r="J75" i="15"/>
  <c r="R75" i="16" s="1"/>
  <c r="I75" i="15"/>
  <c r="H75" i="15"/>
  <c r="G75" i="15"/>
  <c r="F75" i="15"/>
  <c r="E75" i="15"/>
  <c r="D75" i="15"/>
  <c r="C75" i="15"/>
  <c r="B75" i="15"/>
  <c r="O74" i="15"/>
  <c r="N74" i="15"/>
  <c r="M74" i="15"/>
  <c r="L74" i="15"/>
  <c r="K74" i="15"/>
  <c r="S74" i="16" s="1"/>
  <c r="J74" i="15"/>
  <c r="R74" i="16" s="1"/>
  <c r="I74" i="15"/>
  <c r="H74" i="15"/>
  <c r="P74" i="16" s="1"/>
  <c r="G74" i="15"/>
  <c r="F74" i="15"/>
  <c r="E74" i="15"/>
  <c r="D74" i="15"/>
  <c r="C74" i="15"/>
  <c r="B74" i="15"/>
  <c r="O73" i="15"/>
  <c r="N73" i="15"/>
  <c r="M73" i="15"/>
  <c r="L73" i="15"/>
  <c r="K73" i="15"/>
  <c r="J73" i="15"/>
  <c r="I73" i="15"/>
  <c r="Q73" i="16" s="1"/>
  <c r="H73" i="15"/>
  <c r="P73" i="16" s="1"/>
  <c r="G73" i="15"/>
  <c r="F73" i="15"/>
  <c r="E73" i="15"/>
  <c r="D73" i="15"/>
  <c r="C73" i="15"/>
  <c r="B73" i="15"/>
  <c r="O72" i="15"/>
  <c r="W72" i="16" s="1"/>
  <c r="N72" i="15"/>
  <c r="V72" i="16" s="1"/>
  <c r="M72" i="15"/>
  <c r="L72" i="15"/>
  <c r="T72" i="16" s="1"/>
  <c r="K72" i="15"/>
  <c r="J72" i="15"/>
  <c r="I72" i="15"/>
  <c r="H72" i="15"/>
  <c r="G72" i="15"/>
  <c r="F72" i="15"/>
  <c r="E72" i="15"/>
  <c r="D72" i="15"/>
  <c r="C72" i="15"/>
  <c r="B72" i="15"/>
  <c r="O71" i="15"/>
  <c r="N71" i="15"/>
  <c r="M71" i="15"/>
  <c r="U71" i="16" s="1"/>
  <c r="L71" i="15"/>
  <c r="T71" i="16" s="1"/>
  <c r="K71" i="15"/>
  <c r="J71" i="15"/>
  <c r="R71" i="16" s="1"/>
  <c r="I71" i="15"/>
  <c r="H71" i="15"/>
  <c r="G71" i="15"/>
  <c r="F71" i="15"/>
  <c r="E71" i="15"/>
  <c r="D71" i="15"/>
  <c r="C71" i="15"/>
  <c r="B71" i="15"/>
  <c r="O70" i="15"/>
  <c r="N70" i="15"/>
  <c r="M70" i="15"/>
  <c r="L70" i="15"/>
  <c r="K70" i="15"/>
  <c r="S70" i="16" s="1"/>
  <c r="J70" i="15"/>
  <c r="I70" i="15"/>
  <c r="H70" i="15"/>
  <c r="P70" i="16" s="1"/>
  <c r="G70" i="15"/>
  <c r="F70" i="15"/>
  <c r="E70" i="15"/>
  <c r="D70" i="15"/>
  <c r="C70" i="15"/>
  <c r="B70" i="15"/>
  <c r="O69" i="15"/>
  <c r="N69" i="15"/>
  <c r="M69" i="15"/>
  <c r="L69" i="15"/>
  <c r="K69" i="15"/>
  <c r="J69" i="15"/>
  <c r="I69" i="15"/>
  <c r="Q69" i="16" s="1"/>
  <c r="H69" i="15"/>
  <c r="G69" i="15"/>
  <c r="F69" i="15"/>
  <c r="E69" i="15"/>
  <c r="D69" i="15"/>
  <c r="C69" i="15"/>
  <c r="B69" i="15"/>
  <c r="O68" i="15"/>
  <c r="W68" i="16" s="1"/>
  <c r="N68" i="15"/>
  <c r="V68" i="16" s="1"/>
  <c r="M68" i="15"/>
  <c r="L68" i="15"/>
  <c r="T68" i="16" s="1"/>
  <c r="K68" i="15"/>
  <c r="J68" i="15"/>
  <c r="I68" i="15"/>
  <c r="H68" i="15"/>
  <c r="G68" i="15"/>
  <c r="F68" i="15"/>
  <c r="E68" i="15"/>
  <c r="D68" i="15"/>
  <c r="C68" i="15"/>
  <c r="B68" i="15"/>
  <c r="O67" i="15"/>
  <c r="N67" i="15"/>
  <c r="M67" i="15"/>
  <c r="U67" i="16" s="1"/>
  <c r="L67" i="15"/>
  <c r="K67" i="15"/>
  <c r="J67" i="15"/>
  <c r="R67" i="16" s="1"/>
  <c r="I67" i="15"/>
  <c r="H67" i="15"/>
  <c r="G67" i="15"/>
  <c r="F67" i="15"/>
  <c r="E67" i="15"/>
  <c r="D67" i="15"/>
  <c r="C67" i="15"/>
  <c r="B67" i="15"/>
  <c r="O66" i="15"/>
  <c r="N66" i="15"/>
  <c r="M66" i="15"/>
  <c r="L66" i="15"/>
  <c r="K66" i="15"/>
  <c r="S66" i="16" s="1"/>
  <c r="J66" i="15"/>
  <c r="R66" i="16" s="1"/>
  <c r="I66" i="15"/>
  <c r="H66" i="15"/>
  <c r="P66" i="16" s="1"/>
  <c r="G66" i="15"/>
  <c r="F66" i="15"/>
  <c r="E66" i="15"/>
  <c r="D66" i="15"/>
  <c r="C66" i="15"/>
  <c r="B66" i="15"/>
  <c r="O65" i="15"/>
  <c r="N65" i="15"/>
  <c r="M65" i="15"/>
  <c r="L65" i="15"/>
  <c r="K65" i="15"/>
  <c r="J65" i="15"/>
  <c r="I65" i="15"/>
  <c r="Q65" i="16" s="1"/>
  <c r="H65" i="15"/>
  <c r="P65" i="16" s="1"/>
  <c r="G65" i="15"/>
  <c r="F65" i="15"/>
  <c r="E65" i="15"/>
  <c r="D65" i="15"/>
  <c r="C65" i="15"/>
  <c r="B65" i="15"/>
  <c r="O64" i="15"/>
  <c r="W64" i="16" s="1"/>
  <c r="N64" i="15"/>
  <c r="V64" i="16" s="1"/>
  <c r="M64" i="15"/>
  <c r="L64" i="15"/>
  <c r="T64" i="16" s="1"/>
  <c r="K64" i="15"/>
  <c r="J64" i="15"/>
  <c r="I64" i="15"/>
  <c r="H64" i="15"/>
  <c r="G64" i="15"/>
  <c r="F64" i="15"/>
  <c r="E64" i="15"/>
  <c r="D64" i="15"/>
  <c r="C64" i="15"/>
  <c r="B64" i="15"/>
  <c r="O63" i="15"/>
  <c r="N63" i="15"/>
  <c r="M63" i="15"/>
  <c r="U63" i="16" s="1"/>
  <c r="L63" i="15"/>
  <c r="T63" i="16" s="1"/>
  <c r="K63" i="15"/>
  <c r="J63" i="15"/>
  <c r="R63" i="16" s="1"/>
  <c r="I63" i="15"/>
  <c r="H63" i="15"/>
  <c r="G63" i="15"/>
  <c r="F63" i="15"/>
  <c r="E63" i="15"/>
  <c r="D63" i="15"/>
  <c r="C63" i="15"/>
  <c r="B63" i="15"/>
  <c r="O62" i="15"/>
  <c r="N62" i="15"/>
  <c r="M62" i="15"/>
  <c r="L62" i="15"/>
  <c r="K62" i="15"/>
  <c r="S62" i="16" s="1"/>
  <c r="J62" i="15"/>
  <c r="R62" i="16" s="1"/>
  <c r="I62" i="15"/>
  <c r="H62" i="15"/>
  <c r="P62" i="16" s="1"/>
  <c r="G62" i="15"/>
  <c r="F62" i="15"/>
  <c r="E62" i="15"/>
  <c r="D62" i="15"/>
  <c r="C62" i="15"/>
  <c r="B62" i="15"/>
  <c r="O61" i="15"/>
  <c r="N61" i="15"/>
  <c r="M61" i="15"/>
  <c r="L61" i="15"/>
  <c r="K61" i="15"/>
  <c r="J61" i="15"/>
  <c r="I61" i="15"/>
  <c r="Q61" i="16" s="1"/>
  <c r="H61" i="15"/>
  <c r="P61" i="16" s="1"/>
  <c r="G61" i="15"/>
  <c r="F61" i="15"/>
  <c r="E61" i="15"/>
  <c r="D61" i="15"/>
  <c r="C61" i="15"/>
  <c r="B61" i="15"/>
  <c r="O60" i="15"/>
  <c r="W60" i="16" s="1"/>
  <c r="N60" i="15"/>
  <c r="V60" i="16" s="1"/>
  <c r="M60" i="15"/>
  <c r="L60" i="15"/>
  <c r="T60" i="16" s="1"/>
  <c r="K60" i="15"/>
  <c r="J60" i="15"/>
  <c r="I60" i="15"/>
  <c r="H60" i="15"/>
  <c r="G60" i="15"/>
  <c r="F60" i="15"/>
  <c r="E60" i="15"/>
  <c r="D60" i="15"/>
  <c r="C60" i="15"/>
  <c r="B60" i="15"/>
  <c r="O59" i="15"/>
  <c r="N59" i="15"/>
  <c r="M59" i="15"/>
  <c r="U59" i="16" s="1"/>
  <c r="L59" i="15"/>
  <c r="T59" i="16" s="1"/>
  <c r="K59" i="15"/>
  <c r="J59" i="15"/>
  <c r="R59" i="16" s="1"/>
  <c r="I59" i="15"/>
  <c r="H59" i="15"/>
  <c r="G59" i="15"/>
  <c r="F59" i="15"/>
  <c r="E59" i="15"/>
  <c r="D59" i="15"/>
  <c r="C59" i="15"/>
  <c r="B59" i="15"/>
  <c r="O58" i="15"/>
  <c r="N58" i="15"/>
  <c r="M58" i="15"/>
  <c r="L58" i="15"/>
  <c r="K58" i="15"/>
  <c r="S58" i="16" s="1"/>
  <c r="J58" i="15"/>
  <c r="R58" i="16" s="1"/>
  <c r="I58" i="15"/>
  <c r="H58" i="15"/>
  <c r="P58" i="16" s="1"/>
  <c r="G58" i="15"/>
  <c r="F58" i="15"/>
  <c r="E58" i="15"/>
  <c r="D58" i="15"/>
  <c r="C58" i="15"/>
  <c r="B58" i="15"/>
  <c r="O57" i="15"/>
  <c r="N57" i="15"/>
  <c r="M57" i="15"/>
  <c r="L57" i="15"/>
  <c r="K57" i="15"/>
  <c r="J57" i="15"/>
  <c r="I57" i="15"/>
  <c r="Q57" i="16" s="1"/>
  <c r="H57" i="15"/>
  <c r="P57" i="16" s="1"/>
  <c r="G57" i="15"/>
  <c r="F57" i="15"/>
  <c r="E57" i="15"/>
  <c r="D57" i="15"/>
  <c r="C57" i="15"/>
  <c r="B57" i="15"/>
  <c r="O56" i="15"/>
  <c r="W56" i="16" s="1"/>
  <c r="N56" i="15"/>
  <c r="V56" i="16" s="1"/>
  <c r="M56" i="15"/>
  <c r="L56" i="15"/>
  <c r="T56" i="16" s="1"/>
  <c r="K56" i="15"/>
  <c r="J56" i="15"/>
  <c r="I56" i="15"/>
  <c r="H56" i="15"/>
  <c r="G56" i="15"/>
  <c r="F56" i="15"/>
  <c r="E56" i="15"/>
  <c r="D56" i="15"/>
  <c r="C56" i="15"/>
  <c r="B56" i="15"/>
  <c r="O55" i="15"/>
  <c r="N55" i="15"/>
  <c r="M55" i="15"/>
  <c r="U55" i="16" s="1"/>
  <c r="L55" i="15"/>
  <c r="T55" i="16" s="1"/>
  <c r="K55" i="15"/>
  <c r="J55" i="15"/>
  <c r="R55" i="16" s="1"/>
  <c r="I55" i="15"/>
  <c r="H55" i="15"/>
  <c r="G55" i="15"/>
  <c r="F55" i="15"/>
  <c r="E55" i="15"/>
  <c r="D55" i="15"/>
  <c r="C55" i="15"/>
  <c r="B55" i="15"/>
  <c r="O54" i="15"/>
  <c r="N54" i="15"/>
  <c r="M54" i="15"/>
  <c r="L54" i="15"/>
  <c r="K54" i="15"/>
  <c r="S54" i="16" s="1"/>
  <c r="J54" i="15"/>
  <c r="R54" i="16" s="1"/>
  <c r="I54" i="15"/>
  <c r="H54" i="15"/>
  <c r="P54" i="16" s="1"/>
  <c r="G54" i="15"/>
  <c r="F54" i="15"/>
  <c r="E54" i="15"/>
  <c r="D54" i="15"/>
  <c r="C54" i="15"/>
  <c r="B54" i="15"/>
  <c r="O53" i="15"/>
  <c r="N53" i="15"/>
  <c r="M53" i="15"/>
  <c r="L53" i="15"/>
  <c r="K53" i="15"/>
  <c r="J53" i="15"/>
  <c r="I53" i="15"/>
  <c r="Q53" i="16" s="1"/>
  <c r="H53" i="15"/>
  <c r="P53" i="16" s="1"/>
  <c r="G53" i="15"/>
  <c r="F53" i="15"/>
  <c r="E53" i="15"/>
  <c r="D53" i="15"/>
  <c r="C53" i="15"/>
  <c r="B53" i="15"/>
  <c r="O52" i="15"/>
  <c r="W52" i="16" s="1"/>
  <c r="N52" i="15"/>
  <c r="V52" i="16" s="1"/>
  <c r="M52" i="15"/>
  <c r="L52" i="15"/>
  <c r="T52" i="16" s="1"/>
  <c r="K52" i="15"/>
  <c r="J52" i="15"/>
  <c r="I52" i="15"/>
  <c r="H52" i="15"/>
  <c r="G52" i="15"/>
  <c r="F52" i="15"/>
  <c r="E52" i="15"/>
  <c r="D52" i="15"/>
  <c r="C52" i="15"/>
  <c r="B52" i="15"/>
  <c r="O51" i="15"/>
  <c r="N51" i="15"/>
  <c r="M51" i="15"/>
  <c r="U51" i="16" s="1"/>
  <c r="L51" i="15"/>
  <c r="T51" i="16" s="1"/>
  <c r="K51" i="15"/>
  <c r="J51" i="15"/>
  <c r="R51" i="16" s="1"/>
  <c r="I51" i="15"/>
  <c r="H51" i="15"/>
  <c r="G51" i="15"/>
  <c r="F51" i="15"/>
  <c r="E51" i="15"/>
  <c r="D51" i="15"/>
  <c r="C51" i="15"/>
  <c r="B51" i="15"/>
  <c r="O50" i="15"/>
  <c r="N50" i="15"/>
  <c r="M50" i="15"/>
  <c r="L50" i="15"/>
  <c r="K50" i="15"/>
  <c r="S50" i="16" s="1"/>
  <c r="J50" i="15"/>
  <c r="R50" i="16" s="1"/>
  <c r="I50" i="15"/>
  <c r="H50" i="15"/>
  <c r="P50" i="16" s="1"/>
  <c r="G50" i="15"/>
  <c r="F50" i="15"/>
  <c r="E50" i="15"/>
  <c r="D50" i="15"/>
  <c r="C50" i="15"/>
  <c r="B50" i="15"/>
  <c r="O49" i="15"/>
  <c r="N49" i="15"/>
  <c r="M49" i="15"/>
  <c r="L49" i="15"/>
  <c r="K49" i="15"/>
  <c r="J49" i="15"/>
  <c r="I49" i="15"/>
  <c r="Q49" i="16" s="1"/>
  <c r="H49" i="15"/>
  <c r="P49" i="16" s="1"/>
  <c r="G49" i="15"/>
  <c r="F49" i="15"/>
  <c r="E49" i="15"/>
  <c r="D49" i="15"/>
  <c r="C49" i="15"/>
  <c r="B49" i="15"/>
  <c r="O48" i="15"/>
  <c r="W48" i="16" s="1"/>
  <c r="N48" i="15"/>
  <c r="V48" i="16" s="1"/>
  <c r="M48" i="15"/>
  <c r="L48" i="15"/>
  <c r="T48" i="16" s="1"/>
  <c r="K48" i="15"/>
  <c r="J48" i="15"/>
  <c r="I48" i="15"/>
  <c r="H48" i="15"/>
  <c r="G48" i="15"/>
  <c r="F48" i="15"/>
  <c r="E48" i="15"/>
  <c r="D48" i="15"/>
  <c r="C48" i="15"/>
  <c r="B48" i="15"/>
  <c r="O47" i="15"/>
  <c r="N47" i="15"/>
  <c r="M47" i="15"/>
  <c r="U47" i="16" s="1"/>
  <c r="L47" i="15"/>
  <c r="T47" i="16" s="1"/>
  <c r="K47" i="15"/>
  <c r="J47" i="15"/>
  <c r="R47" i="16" s="1"/>
  <c r="I47" i="15"/>
  <c r="H47" i="15"/>
  <c r="G47" i="15"/>
  <c r="F47" i="15"/>
  <c r="E47" i="15"/>
  <c r="D47" i="15"/>
  <c r="C47" i="15"/>
  <c r="B47" i="15"/>
  <c r="O46" i="15"/>
  <c r="N46" i="15"/>
  <c r="M46" i="15"/>
  <c r="L46" i="15"/>
  <c r="K46" i="15"/>
  <c r="S46" i="16" s="1"/>
  <c r="J46" i="15"/>
  <c r="R46" i="16" s="1"/>
  <c r="I46" i="15"/>
  <c r="H46" i="15"/>
  <c r="P46" i="16" s="1"/>
  <c r="G46" i="15"/>
  <c r="F46" i="15"/>
  <c r="E46" i="15"/>
  <c r="D46" i="15"/>
  <c r="C46" i="15"/>
  <c r="B46" i="15"/>
  <c r="O45" i="15"/>
  <c r="N45" i="15"/>
  <c r="M45" i="15"/>
  <c r="L45" i="15"/>
  <c r="K45" i="15"/>
  <c r="J45" i="15"/>
  <c r="I45" i="15"/>
  <c r="Q45" i="16" s="1"/>
  <c r="H45" i="15"/>
  <c r="P45" i="16" s="1"/>
  <c r="G45" i="15"/>
  <c r="F45" i="15"/>
  <c r="E45" i="15"/>
  <c r="D45" i="15"/>
  <c r="C45" i="15"/>
  <c r="B45" i="15"/>
  <c r="O44" i="15"/>
  <c r="W44" i="16" s="1"/>
  <c r="N44" i="15"/>
  <c r="V44" i="16" s="1"/>
  <c r="M44" i="15"/>
  <c r="L44" i="15"/>
  <c r="T44" i="16" s="1"/>
  <c r="K44" i="15"/>
  <c r="J44" i="15"/>
  <c r="I44" i="15"/>
  <c r="H44" i="15"/>
  <c r="G44" i="15"/>
  <c r="F44" i="15"/>
  <c r="E44" i="15"/>
  <c r="D44" i="15"/>
  <c r="C44" i="15"/>
  <c r="B44" i="15"/>
  <c r="O43" i="15"/>
  <c r="N43" i="15"/>
  <c r="M43" i="15"/>
  <c r="U43" i="16" s="1"/>
  <c r="L43" i="15"/>
  <c r="T43" i="16" s="1"/>
  <c r="K43" i="15"/>
  <c r="J43" i="15"/>
  <c r="R43" i="16" s="1"/>
  <c r="I43" i="15"/>
  <c r="H43" i="15"/>
  <c r="G43" i="15"/>
  <c r="F43" i="15"/>
  <c r="E43" i="15"/>
  <c r="D43" i="15"/>
  <c r="C43" i="15"/>
  <c r="B43" i="15"/>
  <c r="O42" i="15"/>
  <c r="N42" i="15"/>
  <c r="M42" i="15"/>
  <c r="L42" i="15"/>
  <c r="K42" i="15"/>
  <c r="S42" i="16" s="1"/>
  <c r="J42" i="15"/>
  <c r="R42" i="16" s="1"/>
  <c r="I42" i="15"/>
  <c r="H42" i="15"/>
  <c r="P42" i="16" s="1"/>
  <c r="G42" i="15"/>
  <c r="F42" i="15"/>
  <c r="E42" i="15"/>
  <c r="D42" i="15"/>
  <c r="C42" i="15"/>
  <c r="B42" i="15"/>
  <c r="O41" i="15"/>
  <c r="N41" i="15"/>
  <c r="M41" i="15"/>
  <c r="L41" i="15"/>
  <c r="K41" i="15"/>
  <c r="J41" i="15"/>
  <c r="I41" i="15"/>
  <c r="Q41" i="16" s="1"/>
  <c r="H41" i="15"/>
  <c r="P41" i="16" s="1"/>
  <c r="G41" i="15"/>
  <c r="F41" i="15"/>
  <c r="E41" i="15"/>
  <c r="D41" i="15"/>
  <c r="C41" i="15"/>
  <c r="B41" i="15"/>
  <c r="O40" i="15"/>
  <c r="W40" i="16" s="1"/>
  <c r="N40" i="15"/>
  <c r="V40" i="16" s="1"/>
  <c r="M40" i="15"/>
  <c r="L40" i="15"/>
  <c r="T40" i="16" s="1"/>
  <c r="K40" i="15"/>
  <c r="J40" i="15"/>
  <c r="I40" i="15"/>
  <c r="H40" i="15"/>
  <c r="G40" i="15"/>
  <c r="F40" i="15"/>
  <c r="E40" i="15"/>
  <c r="D40" i="15"/>
  <c r="C40" i="15"/>
  <c r="B40" i="15"/>
  <c r="O39" i="15"/>
  <c r="N39" i="15"/>
  <c r="M39" i="15"/>
  <c r="U39" i="16" s="1"/>
  <c r="L39" i="15"/>
  <c r="T39" i="16" s="1"/>
  <c r="K39" i="15"/>
  <c r="J39" i="15"/>
  <c r="R39" i="16" s="1"/>
  <c r="I39" i="15"/>
  <c r="H39" i="15"/>
  <c r="G39" i="15"/>
  <c r="F39" i="15"/>
  <c r="E39" i="15"/>
  <c r="D39" i="15"/>
  <c r="C39" i="15"/>
  <c r="B39" i="15"/>
  <c r="O38" i="15"/>
  <c r="N38" i="15"/>
  <c r="M38" i="15"/>
  <c r="L38" i="15"/>
  <c r="K38" i="15"/>
  <c r="S38" i="16" s="1"/>
  <c r="J38" i="15"/>
  <c r="R38" i="16" s="1"/>
  <c r="I38" i="15"/>
  <c r="H38" i="15"/>
  <c r="P38" i="16" s="1"/>
  <c r="G38" i="15"/>
  <c r="F38" i="15"/>
  <c r="E38" i="15"/>
  <c r="D38" i="15"/>
  <c r="C38" i="15"/>
  <c r="B38" i="15"/>
  <c r="O37" i="15"/>
  <c r="N37" i="15"/>
  <c r="M37" i="15"/>
  <c r="L37" i="15"/>
  <c r="K37" i="15"/>
  <c r="J37" i="15"/>
  <c r="I37" i="15"/>
  <c r="Q37" i="16" s="1"/>
  <c r="H37" i="15"/>
  <c r="P37" i="16" s="1"/>
  <c r="G37" i="15"/>
  <c r="F37" i="15"/>
  <c r="E37" i="15"/>
  <c r="D37" i="15"/>
  <c r="C37" i="15"/>
  <c r="B37" i="15"/>
  <c r="O36" i="15"/>
  <c r="W36" i="16" s="1"/>
  <c r="N36" i="15"/>
  <c r="V36" i="16" s="1"/>
  <c r="M36" i="15"/>
  <c r="L36" i="15"/>
  <c r="T36" i="16" s="1"/>
  <c r="K36" i="15"/>
  <c r="J36" i="15"/>
  <c r="I36" i="15"/>
  <c r="H36" i="15"/>
  <c r="G36" i="15"/>
  <c r="F36" i="15"/>
  <c r="E36" i="15"/>
  <c r="D36" i="15"/>
  <c r="C36" i="15"/>
  <c r="B36" i="15"/>
  <c r="O35" i="15"/>
  <c r="N35" i="15"/>
  <c r="M35" i="15"/>
  <c r="U35" i="16" s="1"/>
  <c r="L35" i="15"/>
  <c r="T35" i="16" s="1"/>
  <c r="K35" i="15"/>
  <c r="J35" i="15"/>
  <c r="R35" i="16" s="1"/>
  <c r="I35" i="15"/>
  <c r="H35" i="15"/>
  <c r="G35" i="15"/>
  <c r="F35" i="15"/>
  <c r="E35" i="15"/>
  <c r="D35" i="15"/>
  <c r="C35" i="15"/>
  <c r="B35" i="15"/>
  <c r="O34" i="15"/>
  <c r="N34" i="15"/>
  <c r="M34" i="15"/>
  <c r="L34" i="15"/>
  <c r="K34" i="15"/>
  <c r="S34" i="16" s="1"/>
  <c r="J34" i="15"/>
  <c r="R34" i="16" s="1"/>
  <c r="I34" i="15"/>
  <c r="H34" i="15"/>
  <c r="P34" i="16" s="1"/>
  <c r="G34" i="15"/>
  <c r="F34" i="15"/>
  <c r="E34" i="15"/>
  <c r="D34" i="15"/>
  <c r="C34" i="15"/>
  <c r="B34" i="15"/>
  <c r="O33" i="15"/>
  <c r="N33" i="15"/>
  <c r="M33" i="15"/>
  <c r="L33" i="15"/>
  <c r="K33" i="15"/>
  <c r="J33" i="15"/>
  <c r="I33" i="15"/>
  <c r="Q33" i="16" s="1"/>
  <c r="H33" i="15"/>
  <c r="G33" i="15"/>
  <c r="F33" i="15"/>
  <c r="E33" i="15"/>
  <c r="D33" i="15"/>
  <c r="C33" i="15"/>
  <c r="B33" i="15"/>
  <c r="O32" i="15"/>
  <c r="W32" i="16" s="1"/>
  <c r="N32" i="15"/>
  <c r="V32" i="16" s="1"/>
  <c r="M32" i="15"/>
  <c r="L32" i="15"/>
  <c r="T32" i="16" s="1"/>
  <c r="K32" i="15"/>
  <c r="J32" i="15"/>
  <c r="I32" i="15"/>
  <c r="H32" i="15"/>
  <c r="G32" i="15"/>
  <c r="F32" i="15"/>
  <c r="E32" i="15"/>
  <c r="D32" i="15"/>
  <c r="C32" i="15"/>
  <c r="B32" i="15"/>
  <c r="O31" i="15"/>
  <c r="N31" i="15"/>
  <c r="M31" i="15"/>
  <c r="U31" i="16" s="1"/>
  <c r="L31" i="15"/>
  <c r="T31" i="16" s="1"/>
  <c r="K31" i="15"/>
  <c r="J31" i="15"/>
  <c r="R31" i="16" s="1"/>
  <c r="I31" i="15"/>
  <c r="H31" i="15"/>
  <c r="G31" i="15"/>
  <c r="F31" i="15"/>
  <c r="E31" i="15"/>
  <c r="D31" i="15"/>
  <c r="C31" i="15"/>
  <c r="B31" i="15"/>
  <c r="O30" i="15"/>
  <c r="N30" i="15"/>
  <c r="M30" i="15"/>
  <c r="L30" i="15"/>
  <c r="K30" i="15"/>
  <c r="S30" i="16" s="1"/>
  <c r="J30" i="15"/>
  <c r="R30" i="16" s="1"/>
  <c r="I30" i="15"/>
  <c r="H30" i="15"/>
  <c r="P30" i="16" s="1"/>
  <c r="G30" i="15"/>
  <c r="F30" i="15"/>
  <c r="E30" i="15"/>
  <c r="D30" i="15"/>
  <c r="C30" i="15"/>
  <c r="B30" i="15"/>
  <c r="O29" i="15"/>
  <c r="N29" i="15"/>
  <c r="M29" i="15"/>
  <c r="L29" i="15"/>
  <c r="K29" i="15"/>
  <c r="J29" i="15"/>
  <c r="I29" i="15"/>
  <c r="Q29" i="16" s="1"/>
  <c r="H29" i="15"/>
  <c r="G29" i="15"/>
  <c r="F29" i="15"/>
  <c r="E29" i="15"/>
  <c r="D29" i="15"/>
  <c r="C29" i="15"/>
  <c r="B29" i="15"/>
  <c r="O28" i="15"/>
  <c r="W28" i="16" s="1"/>
  <c r="N28" i="15"/>
  <c r="M28" i="15"/>
  <c r="L28" i="15"/>
  <c r="T28" i="16" s="1"/>
  <c r="K28" i="15"/>
  <c r="J28" i="15"/>
  <c r="I28" i="15"/>
  <c r="H28" i="15"/>
  <c r="G28" i="15"/>
  <c r="F28" i="15"/>
  <c r="E28" i="15"/>
  <c r="D28" i="15"/>
  <c r="C28" i="15"/>
  <c r="B28" i="15"/>
  <c r="O27" i="15"/>
  <c r="N27" i="15"/>
  <c r="M27" i="15"/>
  <c r="U27" i="16" s="1"/>
  <c r="L27" i="15"/>
  <c r="K27" i="15"/>
  <c r="J27" i="15"/>
  <c r="R27" i="16" s="1"/>
  <c r="I27" i="15"/>
  <c r="H27" i="15"/>
  <c r="G27" i="15"/>
  <c r="F27" i="15"/>
  <c r="E27" i="15"/>
  <c r="D27" i="15"/>
  <c r="C27" i="15"/>
  <c r="B27" i="15"/>
  <c r="O26" i="15"/>
  <c r="N26" i="15"/>
  <c r="M26" i="15"/>
  <c r="L26" i="15"/>
  <c r="K26" i="15"/>
  <c r="S26" i="16" s="1"/>
  <c r="J26" i="15"/>
  <c r="I26" i="15"/>
  <c r="H26" i="15"/>
  <c r="P26" i="16" s="1"/>
  <c r="G26" i="15"/>
  <c r="F26" i="15"/>
  <c r="E26" i="15"/>
  <c r="D26" i="15"/>
  <c r="C26" i="15"/>
  <c r="B26" i="15"/>
  <c r="O25" i="15"/>
  <c r="N25" i="15"/>
  <c r="M25" i="15"/>
  <c r="L25" i="15"/>
  <c r="K25" i="15"/>
  <c r="J25" i="15"/>
  <c r="I25" i="15"/>
  <c r="Q25" i="16" s="1"/>
  <c r="H25" i="15"/>
  <c r="G25" i="15"/>
  <c r="F25" i="15"/>
  <c r="E25" i="15"/>
  <c r="D25" i="15"/>
  <c r="C25" i="15"/>
  <c r="B25" i="15"/>
  <c r="O24" i="15"/>
  <c r="W24" i="16" s="1"/>
  <c r="N24" i="15"/>
  <c r="M24" i="15"/>
  <c r="L24" i="15"/>
  <c r="T24" i="16" s="1"/>
  <c r="K24" i="15"/>
  <c r="J24" i="15"/>
  <c r="I24" i="15"/>
  <c r="H24" i="15"/>
  <c r="G24" i="15"/>
  <c r="F24" i="15"/>
  <c r="E24" i="15"/>
  <c r="D24" i="15"/>
  <c r="C24" i="15"/>
  <c r="B24" i="15"/>
  <c r="O23" i="15"/>
  <c r="N23" i="15"/>
  <c r="M23" i="15"/>
  <c r="U23" i="16" s="1"/>
  <c r="L23" i="15"/>
  <c r="K23" i="15"/>
  <c r="J23" i="15"/>
  <c r="R23" i="16" s="1"/>
  <c r="I23" i="15"/>
  <c r="H23" i="15"/>
  <c r="G23" i="15"/>
  <c r="F23" i="15"/>
  <c r="E23" i="15"/>
  <c r="D23" i="15"/>
  <c r="C23" i="15"/>
  <c r="B23" i="15"/>
  <c r="O22" i="15"/>
  <c r="N22" i="15"/>
  <c r="M22" i="15"/>
  <c r="L22" i="15"/>
  <c r="K22" i="15"/>
  <c r="S22" i="16" s="1"/>
  <c r="J22" i="15"/>
  <c r="I22" i="15"/>
  <c r="H22" i="15"/>
  <c r="P22" i="16" s="1"/>
  <c r="G22" i="15"/>
  <c r="F22" i="15"/>
  <c r="E22" i="15"/>
  <c r="D22" i="15"/>
  <c r="C22" i="15"/>
  <c r="B22" i="15"/>
  <c r="O21" i="15"/>
  <c r="N21" i="15"/>
  <c r="M21" i="15"/>
  <c r="L21" i="15"/>
  <c r="K21" i="15"/>
  <c r="J21" i="15"/>
  <c r="I21" i="15"/>
  <c r="Q21" i="16" s="1"/>
  <c r="H21" i="15"/>
  <c r="G21" i="15"/>
  <c r="F21" i="15"/>
  <c r="E21" i="15"/>
  <c r="D21" i="15"/>
  <c r="C21" i="15"/>
  <c r="B21" i="15"/>
  <c r="O20" i="15"/>
  <c r="W20" i="16" s="1"/>
  <c r="N20" i="15"/>
  <c r="M20" i="15"/>
  <c r="L20" i="15"/>
  <c r="T20" i="16" s="1"/>
  <c r="K20" i="15"/>
  <c r="J20" i="15"/>
  <c r="I20" i="15"/>
  <c r="H20" i="15"/>
  <c r="G20" i="15"/>
  <c r="F20" i="15"/>
  <c r="E20" i="15"/>
  <c r="D20" i="15"/>
  <c r="C20" i="15"/>
  <c r="B20" i="15"/>
  <c r="O19" i="15"/>
  <c r="N19" i="15"/>
  <c r="M19" i="15"/>
  <c r="U19" i="16" s="1"/>
  <c r="L19" i="15"/>
  <c r="K19" i="15"/>
  <c r="J19" i="15"/>
  <c r="R19" i="16" s="1"/>
  <c r="I19" i="15"/>
  <c r="H19" i="15"/>
  <c r="G19" i="15"/>
  <c r="F19" i="15"/>
  <c r="E19" i="15"/>
  <c r="D19" i="15"/>
  <c r="C19" i="15"/>
  <c r="B19" i="15"/>
  <c r="O18" i="15"/>
  <c r="N18" i="15"/>
  <c r="M18" i="15"/>
  <c r="L18" i="15"/>
  <c r="K18" i="15"/>
  <c r="S18" i="16" s="1"/>
  <c r="J18" i="15"/>
  <c r="I18" i="15"/>
  <c r="H18" i="15"/>
  <c r="G18" i="15"/>
  <c r="F18" i="15"/>
  <c r="E18" i="15"/>
  <c r="D18" i="15"/>
  <c r="C18" i="15"/>
  <c r="B18" i="15"/>
  <c r="O17" i="15"/>
  <c r="N17" i="15"/>
  <c r="M17" i="15"/>
  <c r="L17" i="15"/>
  <c r="K17" i="15"/>
  <c r="J17" i="15"/>
  <c r="I17" i="15"/>
  <c r="Q17" i="16" s="1"/>
  <c r="H17" i="15"/>
  <c r="G17" i="15"/>
  <c r="F17" i="15"/>
  <c r="E17" i="15"/>
  <c r="D17" i="15"/>
  <c r="C17" i="15"/>
  <c r="B17" i="15"/>
  <c r="O16" i="15"/>
  <c r="W16" i="16" s="1"/>
  <c r="N16" i="15"/>
  <c r="M16" i="15"/>
  <c r="L16" i="15"/>
  <c r="K16" i="15"/>
  <c r="J16" i="15"/>
  <c r="I16" i="15"/>
  <c r="H16" i="15"/>
  <c r="G16" i="15"/>
  <c r="F16" i="15"/>
  <c r="E16" i="15"/>
  <c r="D16" i="15"/>
  <c r="C16" i="15"/>
  <c r="B16" i="15"/>
  <c r="O15" i="15"/>
  <c r="N15" i="15"/>
  <c r="M15" i="15"/>
  <c r="U15" i="16" s="1"/>
  <c r="L15" i="15"/>
  <c r="K15" i="15"/>
  <c r="J15" i="15"/>
  <c r="R15" i="16" s="1"/>
  <c r="I15" i="15"/>
  <c r="H15" i="15"/>
  <c r="G15" i="15"/>
  <c r="F15" i="15"/>
  <c r="E15" i="15"/>
  <c r="D15" i="15"/>
  <c r="C15" i="15"/>
  <c r="B15" i="15"/>
  <c r="O14" i="15"/>
  <c r="N14" i="15"/>
  <c r="M14" i="15"/>
  <c r="L14" i="15"/>
  <c r="K14" i="15"/>
  <c r="S14" i="16" s="1"/>
  <c r="J14" i="15"/>
  <c r="I14" i="15"/>
  <c r="H14" i="15"/>
  <c r="P14" i="16" s="1"/>
  <c r="G14" i="15"/>
  <c r="F14" i="15"/>
  <c r="E14" i="15"/>
  <c r="D14" i="15"/>
  <c r="C14" i="15"/>
  <c r="B14" i="15"/>
  <c r="O13" i="15"/>
  <c r="N13" i="15"/>
  <c r="M13" i="15"/>
  <c r="L13" i="15"/>
  <c r="K13" i="15"/>
  <c r="J13" i="15"/>
  <c r="I13" i="15"/>
  <c r="Q13" i="16" s="1"/>
  <c r="H13" i="15"/>
  <c r="G13" i="15"/>
  <c r="F13" i="15"/>
  <c r="E13" i="15"/>
  <c r="D13" i="15"/>
  <c r="C13" i="15"/>
  <c r="B13" i="15"/>
  <c r="O12" i="15"/>
  <c r="W12" i="16" s="1"/>
  <c r="N12" i="15"/>
  <c r="M12" i="15"/>
  <c r="L12" i="15"/>
  <c r="T12" i="16" s="1"/>
  <c r="K12" i="15"/>
  <c r="J12" i="15"/>
  <c r="I12" i="15"/>
  <c r="H12" i="15"/>
  <c r="G12" i="15"/>
  <c r="F12" i="15"/>
  <c r="E12" i="15"/>
  <c r="D12" i="15"/>
  <c r="C12" i="15"/>
  <c r="B12" i="15"/>
  <c r="O11" i="15"/>
  <c r="N11" i="15"/>
  <c r="M11" i="15"/>
  <c r="U11" i="16" s="1"/>
  <c r="L11" i="15"/>
  <c r="K11" i="15"/>
  <c r="J11" i="15"/>
  <c r="R11" i="16" s="1"/>
  <c r="I11" i="15"/>
  <c r="H11" i="15"/>
  <c r="G11" i="15"/>
  <c r="F11" i="15"/>
  <c r="E11" i="15"/>
  <c r="D11" i="15"/>
  <c r="C11" i="15"/>
  <c r="B11" i="15"/>
  <c r="O10" i="15"/>
  <c r="N10" i="15"/>
  <c r="M10" i="15"/>
  <c r="L10" i="15"/>
  <c r="K10" i="15"/>
  <c r="S10" i="16" s="1"/>
  <c r="J10" i="15"/>
  <c r="I10" i="15"/>
  <c r="H10" i="15"/>
  <c r="P10" i="16" s="1"/>
  <c r="G10" i="15"/>
  <c r="F10" i="15"/>
  <c r="E10" i="15"/>
  <c r="D10" i="15"/>
  <c r="C10" i="15"/>
  <c r="B10" i="15"/>
  <c r="O9" i="15"/>
  <c r="N9" i="15"/>
  <c r="M9" i="15"/>
  <c r="L9" i="15"/>
  <c r="K9" i="15"/>
  <c r="J9" i="15"/>
  <c r="I9" i="15"/>
  <c r="Q9" i="16" s="1"/>
  <c r="H9" i="15"/>
  <c r="G9" i="15"/>
  <c r="F9" i="15"/>
  <c r="E9" i="15"/>
  <c r="D9" i="15"/>
  <c r="C9" i="15"/>
  <c r="B9" i="15"/>
  <c r="O8" i="15"/>
  <c r="W8" i="16" s="1"/>
  <c r="N8" i="15"/>
  <c r="M8" i="15"/>
  <c r="L8" i="15"/>
  <c r="T8" i="16" s="1"/>
  <c r="K8" i="15"/>
  <c r="J8" i="15"/>
  <c r="I8" i="15"/>
  <c r="H8" i="15"/>
  <c r="G8" i="15"/>
  <c r="F8" i="15"/>
  <c r="E8" i="15"/>
  <c r="D8" i="15"/>
  <c r="C8" i="15"/>
  <c r="B8" i="15"/>
  <c r="O7" i="15"/>
  <c r="N7" i="15"/>
  <c r="M7" i="15"/>
  <c r="U7" i="16" s="1"/>
  <c r="L7" i="15"/>
  <c r="K7" i="15"/>
  <c r="J7" i="15"/>
  <c r="R7" i="16" s="1"/>
  <c r="I7" i="15"/>
  <c r="H7" i="15"/>
  <c r="G7" i="15"/>
  <c r="F7" i="15"/>
  <c r="E7" i="15"/>
  <c r="D7" i="15"/>
  <c r="C7" i="15"/>
  <c r="B7" i="15"/>
  <c r="O6" i="15"/>
  <c r="N6" i="15"/>
  <c r="M6" i="15"/>
  <c r="L6" i="15"/>
  <c r="K6" i="15"/>
  <c r="S6" i="16" s="1"/>
  <c r="J6" i="15"/>
  <c r="I6" i="15"/>
  <c r="H6" i="15"/>
  <c r="P6" i="16" s="1"/>
  <c r="G6" i="15"/>
  <c r="F6" i="15"/>
  <c r="E6" i="15"/>
  <c r="D6" i="15"/>
  <c r="C6" i="15"/>
  <c r="B6" i="15"/>
  <c r="O5" i="15"/>
  <c r="N5" i="15"/>
  <c r="M5" i="15"/>
  <c r="L5" i="15"/>
  <c r="K5" i="15"/>
  <c r="J5" i="15"/>
  <c r="I5" i="15"/>
  <c r="Q5" i="16" s="1"/>
  <c r="H5" i="15"/>
  <c r="G5" i="15"/>
  <c r="F5" i="15"/>
  <c r="E5" i="15"/>
  <c r="D5" i="15"/>
  <c r="C5" i="15"/>
  <c r="B5" i="15"/>
  <c r="O4" i="15"/>
  <c r="W4" i="16" s="1"/>
  <c r="N4" i="15"/>
  <c r="M4" i="15"/>
  <c r="L4" i="15"/>
  <c r="T4" i="16" s="1"/>
  <c r="K4" i="15"/>
  <c r="J4" i="15"/>
  <c r="I4" i="15"/>
  <c r="H4" i="15"/>
  <c r="G4" i="15"/>
  <c r="F4" i="15"/>
  <c r="E4" i="15"/>
  <c r="D4" i="15"/>
  <c r="C4" i="15"/>
  <c r="B4" i="15"/>
  <c r="C3" i="15"/>
  <c r="D3" i="15" s="1"/>
  <c r="E3" i="15" s="1"/>
  <c r="F3" i="15" s="1"/>
  <c r="G3" i="15" s="1"/>
  <c r="H3" i="15" s="1"/>
  <c r="I3" i="15" s="1"/>
  <c r="J3" i="15" s="1"/>
  <c r="K3" i="15" s="1"/>
  <c r="L3" i="15" s="1"/>
  <c r="M3" i="15" s="1"/>
  <c r="N3" i="15" s="1"/>
  <c r="O3" i="15" s="1"/>
  <c r="P3" i="15" s="1"/>
  <c r="L81" i="10"/>
  <c r="K81" i="10"/>
  <c r="J81" i="10"/>
  <c r="I81" i="10"/>
  <c r="H81" i="10"/>
  <c r="G81" i="10"/>
  <c r="F81" i="10"/>
  <c r="E81" i="10"/>
  <c r="D81" i="10"/>
  <c r="C81" i="10"/>
  <c r="B81" i="10"/>
  <c r="L80" i="10"/>
  <c r="K80" i="10"/>
  <c r="J80" i="10"/>
  <c r="I80" i="10"/>
  <c r="H80" i="10"/>
  <c r="G80" i="10"/>
  <c r="F80" i="10"/>
  <c r="E80" i="10"/>
  <c r="D80" i="10"/>
  <c r="C80" i="10"/>
  <c r="B80" i="10"/>
  <c r="L79" i="10"/>
  <c r="K79" i="10"/>
  <c r="J79" i="10"/>
  <c r="I79" i="10"/>
  <c r="H79" i="10"/>
  <c r="G79" i="10"/>
  <c r="F79" i="10"/>
  <c r="E79" i="10"/>
  <c r="D79" i="10"/>
  <c r="C79" i="10"/>
  <c r="B79" i="10"/>
  <c r="L78" i="10"/>
  <c r="K78" i="10"/>
  <c r="J78" i="10"/>
  <c r="I78" i="10"/>
  <c r="H78" i="10"/>
  <c r="G78" i="10"/>
  <c r="F78" i="10"/>
  <c r="E78" i="10"/>
  <c r="D78" i="10"/>
  <c r="C78" i="10"/>
  <c r="B78" i="10"/>
  <c r="L77" i="10"/>
  <c r="K77" i="10"/>
  <c r="J77" i="10"/>
  <c r="I77" i="10"/>
  <c r="H77" i="10"/>
  <c r="G77" i="10"/>
  <c r="F77" i="10"/>
  <c r="E77" i="10"/>
  <c r="D77" i="10"/>
  <c r="C77" i="10"/>
  <c r="B77" i="10"/>
  <c r="L76" i="10"/>
  <c r="K76" i="10"/>
  <c r="J76" i="10"/>
  <c r="I76" i="10"/>
  <c r="H76" i="10"/>
  <c r="G76" i="10"/>
  <c r="F76" i="10"/>
  <c r="E76" i="10"/>
  <c r="D76" i="10"/>
  <c r="C76" i="10"/>
  <c r="B76" i="10"/>
  <c r="L75" i="10"/>
  <c r="K75" i="10"/>
  <c r="J75" i="10"/>
  <c r="I75" i="10"/>
  <c r="H75" i="10"/>
  <c r="G75" i="10"/>
  <c r="F75" i="10"/>
  <c r="E75" i="10"/>
  <c r="D75" i="10"/>
  <c r="C75" i="10"/>
  <c r="B75" i="10"/>
  <c r="L74" i="10"/>
  <c r="K74" i="10"/>
  <c r="J74" i="10"/>
  <c r="I74" i="10"/>
  <c r="H74" i="10"/>
  <c r="G74" i="10"/>
  <c r="F74" i="10"/>
  <c r="E74" i="10"/>
  <c r="D74" i="10"/>
  <c r="C74" i="10"/>
  <c r="B74" i="10"/>
  <c r="L73" i="10"/>
  <c r="K73" i="10"/>
  <c r="J73" i="10"/>
  <c r="I73" i="10"/>
  <c r="H73" i="10"/>
  <c r="G73" i="10"/>
  <c r="F73" i="10"/>
  <c r="E73" i="10"/>
  <c r="D73" i="10"/>
  <c r="C73" i="10"/>
  <c r="B73" i="10"/>
  <c r="L72" i="10"/>
  <c r="K72" i="10"/>
  <c r="J72" i="10"/>
  <c r="I72" i="10"/>
  <c r="H72" i="10"/>
  <c r="G72" i="10"/>
  <c r="F72" i="10"/>
  <c r="E72" i="10"/>
  <c r="D72" i="10"/>
  <c r="C72" i="10"/>
  <c r="B72" i="10"/>
  <c r="L71" i="10"/>
  <c r="K71" i="10"/>
  <c r="J71" i="10"/>
  <c r="I71" i="10"/>
  <c r="H71" i="10"/>
  <c r="G71" i="10"/>
  <c r="F71" i="10"/>
  <c r="E71" i="10"/>
  <c r="D71" i="10"/>
  <c r="C71" i="10"/>
  <c r="B71" i="10"/>
  <c r="L70" i="10"/>
  <c r="K70" i="10"/>
  <c r="J70" i="10"/>
  <c r="I70" i="10"/>
  <c r="H70" i="10"/>
  <c r="G70" i="10"/>
  <c r="F70" i="10"/>
  <c r="E70" i="10"/>
  <c r="D70" i="10"/>
  <c r="C70" i="10"/>
  <c r="B70" i="10"/>
  <c r="L69" i="10"/>
  <c r="K69" i="10"/>
  <c r="J69" i="10"/>
  <c r="I69" i="10"/>
  <c r="H69" i="10"/>
  <c r="G69" i="10"/>
  <c r="F69" i="10"/>
  <c r="E69" i="10"/>
  <c r="D69" i="10"/>
  <c r="C69" i="10"/>
  <c r="B69" i="10"/>
  <c r="L68" i="10"/>
  <c r="K68" i="10"/>
  <c r="J68" i="10"/>
  <c r="I68" i="10"/>
  <c r="H68" i="10"/>
  <c r="G68" i="10"/>
  <c r="F68" i="10"/>
  <c r="E68" i="10"/>
  <c r="D68" i="10"/>
  <c r="C68" i="10"/>
  <c r="B68" i="10"/>
  <c r="L67" i="10"/>
  <c r="K67" i="10"/>
  <c r="J67" i="10"/>
  <c r="I67" i="10"/>
  <c r="H67" i="10"/>
  <c r="G67" i="10"/>
  <c r="F67" i="10"/>
  <c r="E67" i="10"/>
  <c r="D67" i="10"/>
  <c r="C67" i="10"/>
  <c r="B67" i="10"/>
  <c r="L66" i="10"/>
  <c r="K66" i="10"/>
  <c r="J66" i="10"/>
  <c r="I66" i="10"/>
  <c r="H66" i="10"/>
  <c r="G66" i="10"/>
  <c r="F66" i="10"/>
  <c r="E66" i="10"/>
  <c r="D66" i="10"/>
  <c r="C66" i="10"/>
  <c r="B66" i="10"/>
  <c r="L65" i="10"/>
  <c r="K65" i="10"/>
  <c r="J65" i="10"/>
  <c r="I65" i="10"/>
  <c r="H65" i="10"/>
  <c r="G65" i="10"/>
  <c r="F65" i="10"/>
  <c r="E65" i="10"/>
  <c r="D65" i="10"/>
  <c r="C65" i="10"/>
  <c r="B65" i="10"/>
  <c r="L64" i="10"/>
  <c r="K64" i="10"/>
  <c r="J64" i="10"/>
  <c r="I64" i="10"/>
  <c r="H64" i="10"/>
  <c r="G64" i="10"/>
  <c r="F64" i="10"/>
  <c r="E64" i="10"/>
  <c r="D64" i="10"/>
  <c r="C64" i="10"/>
  <c r="B64" i="10"/>
  <c r="L63" i="10"/>
  <c r="K63" i="10"/>
  <c r="J63" i="10"/>
  <c r="I63" i="10"/>
  <c r="H63" i="10"/>
  <c r="G63" i="10"/>
  <c r="F63" i="10"/>
  <c r="E63" i="10"/>
  <c r="D63" i="10"/>
  <c r="C63" i="10"/>
  <c r="B63" i="10"/>
  <c r="L62" i="10"/>
  <c r="K62" i="10"/>
  <c r="J62" i="10"/>
  <c r="I62" i="10"/>
  <c r="H62" i="10"/>
  <c r="G62" i="10"/>
  <c r="F62" i="10"/>
  <c r="E62" i="10"/>
  <c r="D62" i="10"/>
  <c r="C62" i="10"/>
  <c r="B62" i="10"/>
  <c r="L61" i="10"/>
  <c r="K61" i="10"/>
  <c r="J61" i="10"/>
  <c r="I61" i="10"/>
  <c r="H61" i="10"/>
  <c r="G61" i="10"/>
  <c r="F61" i="10"/>
  <c r="E61" i="10"/>
  <c r="D61" i="10"/>
  <c r="C61" i="10"/>
  <c r="B61" i="10"/>
  <c r="L60" i="10"/>
  <c r="K60" i="10"/>
  <c r="J60" i="10"/>
  <c r="I60" i="10"/>
  <c r="H60" i="10"/>
  <c r="G60" i="10"/>
  <c r="F60" i="10"/>
  <c r="E60" i="10"/>
  <c r="D60" i="10"/>
  <c r="C60" i="10"/>
  <c r="B60" i="10"/>
  <c r="L59" i="10"/>
  <c r="K59" i="10"/>
  <c r="J59" i="10"/>
  <c r="I59" i="10"/>
  <c r="H59" i="10"/>
  <c r="G59" i="10"/>
  <c r="F59" i="10"/>
  <c r="E59" i="10"/>
  <c r="D59" i="10"/>
  <c r="C59" i="10"/>
  <c r="B59" i="10"/>
  <c r="L58" i="10"/>
  <c r="K58" i="10"/>
  <c r="J58" i="10"/>
  <c r="I58" i="10"/>
  <c r="H58" i="10"/>
  <c r="G58" i="10"/>
  <c r="F58" i="10"/>
  <c r="E58" i="10"/>
  <c r="D58" i="10"/>
  <c r="C58" i="10"/>
  <c r="B58" i="10"/>
  <c r="L57" i="10"/>
  <c r="K57" i="10"/>
  <c r="J57" i="10"/>
  <c r="I57" i="10"/>
  <c r="H57" i="10"/>
  <c r="G57" i="10"/>
  <c r="F57" i="10"/>
  <c r="E57" i="10"/>
  <c r="D57" i="10"/>
  <c r="C57" i="10"/>
  <c r="B57" i="10"/>
  <c r="L56" i="10"/>
  <c r="K56" i="10"/>
  <c r="J56" i="10"/>
  <c r="I56" i="10"/>
  <c r="H56" i="10"/>
  <c r="G56" i="10"/>
  <c r="F56" i="10"/>
  <c r="E56" i="10"/>
  <c r="D56" i="10"/>
  <c r="C56" i="10"/>
  <c r="B56" i="10"/>
  <c r="L55" i="10"/>
  <c r="K55" i="10"/>
  <c r="J55" i="10"/>
  <c r="I55" i="10"/>
  <c r="H55" i="10"/>
  <c r="G55" i="10"/>
  <c r="F55" i="10"/>
  <c r="E55" i="10"/>
  <c r="D55" i="10"/>
  <c r="C55" i="10"/>
  <c r="B55" i="10"/>
  <c r="L54" i="10"/>
  <c r="K54" i="10"/>
  <c r="J54" i="10"/>
  <c r="I54" i="10"/>
  <c r="H54" i="10"/>
  <c r="G54" i="10"/>
  <c r="F54" i="10"/>
  <c r="E54" i="10"/>
  <c r="D54" i="10"/>
  <c r="C54" i="10"/>
  <c r="B54" i="10"/>
  <c r="L53" i="10"/>
  <c r="K53" i="10"/>
  <c r="J53" i="10"/>
  <c r="I53" i="10"/>
  <c r="H53" i="10"/>
  <c r="G53" i="10"/>
  <c r="F53" i="10"/>
  <c r="E53" i="10"/>
  <c r="D53" i="10"/>
  <c r="C53" i="10"/>
  <c r="B53" i="10"/>
  <c r="L52" i="10"/>
  <c r="K52" i="10"/>
  <c r="J52" i="10"/>
  <c r="I52" i="10"/>
  <c r="H52" i="10"/>
  <c r="G52" i="10"/>
  <c r="F52" i="10"/>
  <c r="E52" i="10"/>
  <c r="D52" i="10"/>
  <c r="C52" i="10"/>
  <c r="B52" i="10"/>
  <c r="L51" i="10"/>
  <c r="K51" i="10"/>
  <c r="J51" i="10"/>
  <c r="I51" i="10"/>
  <c r="H51" i="10"/>
  <c r="G51" i="10"/>
  <c r="F51" i="10"/>
  <c r="E51" i="10"/>
  <c r="D51" i="10"/>
  <c r="C51" i="10"/>
  <c r="B51" i="10"/>
  <c r="L50" i="10"/>
  <c r="K50" i="10"/>
  <c r="J50" i="10"/>
  <c r="I50" i="10"/>
  <c r="H50" i="10"/>
  <c r="G50" i="10"/>
  <c r="F50" i="10"/>
  <c r="E50" i="10"/>
  <c r="D50" i="10"/>
  <c r="C50" i="10"/>
  <c r="B50" i="10"/>
  <c r="L49" i="10"/>
  <c r="K49" i="10"/>
  <c r="J49" i="10"/>
  <c r="I49" i="10"/>
  <c r="H49" i="10"/>
  <c r="G49" i="10"/>
  <c r="F49" i="10"/>
  <c r="E49" i="10"/>
  <c r="D49" i="10"/>
  <c r="C49" i="10"/>
  <c r="B49" i="10"/>
  <c r="L48" i="10"/>
  <c r="K48" i="10"/>
  <c r="J48" i="10"/>
  <c r="I48" i="10"/>
  <c r="H48" i="10"/>
  <c r="G48" i="10"/>
  <c r="F48" i="10"/>
  <c r="E48" i="10"/>
  <c r="D48" i="10"/>
  <c r="C48" i="10"/>
  <c r="B48" i="10"/>
  <c r="L47" i="10"/>
  <c r="K47" i="10"/>
  <c r="J47" i="10"/>
  <c r="I47" i="10"/>
  <c r="H47" i="10"/>
  <c r="G47" i="10"/>
  <c r="F47" i="10"/>
  <c r="E47" i="10"/>
  <c r="D47" i="10"/>
  <c r="C47" i="10"/>
  <c r="B47" i="10"/>
  <c r="L46" i="10"/>
  <c r="K46" i="10"/>
  <c r="J46" i="10"/>
  <c r="I46" i="10"/>
  <c r="H46" i="10"/>
  <c r="G46" i="10"/>
  <c r="F46" i="10"/>
  <c r="E46" i="10"/>
  <c r="D46" i="10"/>
  <c r="C46" i="10"/>
  <c r="B46" i="10"/>
  <c r="L45" i="10"/>
  <c r="K45" i="10"/>
  <c r="J45" i="10"/>
  <c r="I45" i="10"/>
  <c r="H45" i="10"/>
  <c r="G45" i="10"/>
  <c r="F45" i="10"/>
  <c r="E45" i="10"/>
  <c r="D45" i="10"/>
  <c r="C45" i="10"/>
  <c r="B45" i="10"/>
  <c r="L44" i="10"/>
  <c r="K44" i="10"/>
  <c r="J44" i="10"/>
  <c r="I44" i="10"/>
  <c r="H44" i="10"/>
  <c r="G44" i="10"/>
  <c r="F44" i="10"/>
  <c r="E44" i="10"/>
  <c r="D44" i="10"/>
  <c r="C44" i="10"/>
  <c r="B44" i="10"/>
  <c r="L43" i="10"/>
  <c r="K43" i="10"/>
  <c r="J43" i="10"/>
  <c r="I43" i="10"/>
  <c r="H43" i="10"/>
  <c r="G43" i="10"/>
  <c r="F43" i="10"/>
  <c r="E43" i="10"/>
  <c r="D43" i="10"/>
  <c r="C43" i="10"/>
  <c r="B43" i="10"/>
  <c r="L42" i="10"/>
  <c r="K42" i="10"/>
  <c r="J42" i="10"/>
  <c r="I42" i="10"/>
  <c r="H42" i="10"/>
  <c r="G42" i="10"/>
  <c r="F42" i="10"/>
  <c r="E42" i="10"/>
  <c r="D42" i="10"/>
  <c r="C42" i="10"/>
  <c r="B42" i="10"/>
  <c r="L41" i="10"/>
  <c r="K41" i="10"/>
  <c r="J41" i="10"/>
  <c r="I41" i="10"/>
  <c r="H41" i="10"/>
  <c r="G41" i="10"/>
  <c r="F41" i="10"/>
  <c r="E41" i="10"/>
  <c r="D41" i="10"/>
  <c r="C41" i="10"/>
  <c r="B41" i="10"/>
  <c r="L40" i="10"/>
  <c r="K40" i="10"/>
  <c r="J40" i="10"/>
  <c r="I40" i="10"/>
  <c r="H40" i="10"/>
  <c r="G40" i="10"/>
  <c r="F40" i="10"/>
  <c r="E40" i="10"/>
  <c r="D40" i="10"/>
  <c r="C40" i="10"/>
  <c r="B40" i="10"/>
  <c r="L39" i="10"/>
  <c r="K39" i="10"/>
  <c r="J39" i="10"/>
  <c r="I39" i="10"/>
  <c r="H39" i="10"/>
  <c r="G39" i="10"/>
  <c r="F39" i="10"/>
  <c r="E39" i="10"/>
  <c r="D39" i="10"/>
  <c r="C39" i="10"/>
  <c r="B39" i="10"/>
  <c r="L38" i="10"/>
  <c r="K38" i="10"/>
  <c r="J38" i="10"/>
  <c r="I38" i="10"/>
  <c r="H38" i="10"/>
  <c r="G38" i="10"/>
  <c r="F38" i="10"/>
  <c r="E38" i="10"/>
  <c r="D38" i="10"/>
  <c r="C38" i="10"/>
  <c r="B38" i="10"/>
  <c r="L37" i="10"/>
  <c r="K37" i="10"/>
  <c r="J37" i="10"/>
  <c r="I37" i="10"/>
  <c r="H37" i="10"/>
  <c r="G37" i="10"/>
  <c r="F37" i="10"/>
  <c r="E37" i="10"/>
  <c r="D37" i="10"/>
  <c r="C37" i="10"/>
  <c r="B37" i="10"/>
  <c r="L36" i="10"/>
  <c r="K36" i="10"/>
  <c r="J36" i="10"/>
  <c r="I36" i="10"/>
  <c r="H36" i="10"/>
  <c r="G36" i="10"/>
  <c r="F36" i="10"/>
  <c r="E36" i="10"/>
  <c r="D36" i="10"/>
  <c r="C36" i="10"/>
  <c r="B36" i="10"/>
  <c r="L35" i="10"/>
  <c r="K35" i="10"/>
  <c r="J35" i="10"/>
  <c r="I35" i="10"/>
  <c r="H35" i="10"/>
  <c r="G35" i="10"/>
  <c r="F35" i="10"/>
  <c r="E35" i="10"/>
  <c r="D35" i="10"/>
  <c r="C35" i="10"/>
  <c r="B35" i="10"/>
  <c r="L34" i="10"/>
  <c r="K34" i="10"/>
  <c r="J34" i="10"/>
  <c r="I34" i="10"/>
  <c r="H34" i="10"/>
  <c r="G34" i="10"/>
  <c r="F34" i="10"/>
  <c r="E34" i="10"/>
  <c r="D34" i="10"/>
  <c r="C34" i="10"/>
  <c r="B34" i="10"/>
  <c r="L33" i="10"/>
  <c r="K33" i="10"/>
  <c r="J33" i="10"/>
  <c r="I33" i="10"/>
  <c r="H33" i="10"/>
  <c r="G33" i="10"/>
  <c r="F33" i="10"/>
  <c r="E33" i="10"/>
  <c r="D33" i="10"/>
  <c r="C33" i="10"/>
  <c r="B33" i="10"/>
  <c r="L32" i="10"/>
  <c r="K32" i="10"/>
  <c r="J32" i="10"/>
  <c r="I32" i="10"/>
  <c r="H32" i="10"/>
  <c r="G32" i="10"/>
  <c r="F32" i="10"/>
  <c r="E32" i="10"/>
  <c r="D32" i="10"/>
  <c r="C32" i="10"/>
  <c r="B32" i="10"/>
  <c r="L31" i="10"/>
  <c r="K31" i="10"/>
  <c r="J31" i="10"/>
  <c r="I31" i="10"/>
  <c r="H31" i="10"/>
  <c r="G31" i="10"/>
  <c r="F31" i="10"/>
  <c r="E31" i="10"/>
  <c r="D31" i="10"/>
  <c r="C31" i="10"/>
  <c r="B31" i="10"/>
  <c r="L30" i="10"/>
  <c r="K30" i="10"/>
  <c r="J30" i="10"/>
  <c r="I30" i="10"/>
  <c r="H30" i="10"/>
  <c r="G30" i="10"/>
  <c r="F30" i="10"/>
  <c r="E30" i="10"/>
  <c r="D30" i="10"/>
  <c r="C30" i="10"/>
  <c r="B30" i="10"/>
  <c r="L29" i="10"/>
  <c r="K29" i="10"/>
  <c r="J29" i="10"/>
  <c r="I29" i="10"/>
  <c r="H29" i="10"/>
  <c r="G29" i="10"/>
  <c r="F29" i="10"/>
  <c r="E29" i="10"/>
  <c r="D29" i="10"/>
  <c r="C29" i="10"/>
  <c r="B29" i="10"/>
  <c r="L28" i="10"/>
  <c r="K28" i="10"/>
  <c r="J28" i="10"/>
  <c r="I28" i="10"/>
  <c r="H28" i="10"/>
  <c r="G28" i="10"/>
  <c r="F28" i="10"/>
  <c r="E28" i="10"/>
  <c r="D28" i="10"/>
  <c r="C28" i="10"/>
  <c r="B28" i="10"/>
  <c r="L27" i="10"/>
  <c r="K27" i="10"/>
  <c r="J27" i="10"/>
  <c r="I27" i="10"/>
  <c r="H27" i="10"/>
  <c r="G27" i="10"/>
  <c r="F27" i="10"/>
  <c r="E27" i="10"/>
  <c r="D27" i="10"/>
  <c r="C27" i="10"/>
  <c r="B27" i="10"/>
  <c r="L26" i="10"/>
  <c r="K26" i="10"/>
  <c r="J26" i="10"/>
  <c r="I26" i="10"/>
  <c r="H26" i="10"/>
  <c r="G26" i="10"/>
  <c r="F26" i="10"/>
  <c r="E26" i="10"/>
  <c r="D26" i="10"/>
  <c r="C26" i="10"/>
  <c r="B26" i="10"/>
  <c r="L25" i="10"/>
  <c r="K25" i="10"/>
  <c r="J25" i="10"/>
  <c r="I25" i="10"/>
  <c r="H25" i="10"/>
  <c r="G25" i="10"/>
  <c r="F25" i="10"/>
  <c r="E25" i="10"/>
  <c r="D25" i="10"/>
  <c r="C25" i="10"/>
  <c r="B25" i="10"/>
  <c r="L24" i="10"/>
  <c r="K24" i="10"/>
  <c r="J24" i="10"/>
  <c r="I24" i="10"/>
  <c r="H24" i="10"/>
  <c r="G24" i="10"/>
  <c r="F24" i="10"/>
  <c r="E24" i="10"/>
  <c r="D24" i="10"/>
  <c r="C24" i="10"/>
  <c r="B24" i="10"/>
  <c r="L23" i="10"/>
  <c r="K23" i="10"/>
  <c r="J23" i="10"/>
  <c r="I23" i="10"/>
  <c r="H23" i="10"/>
  <c r="G23" i="10"/>
  <c r="F23" i="10"/>
  <c r="E23" i="10"/>
  <c r="D23" i="10"/>
  <c r="C23" i="10"/>
  <c r="B23" i="10"/>
  <c r="L22" i="10"/>
  <c r="K22" i="10"/>
  <c r="J22" i="10"/>
  <c r="I22" i="10"/>
  <c r="H22" i="10"/>
  <c r="G22" i="10"/>
  <c r="F22" i="10"/>
  <c r="E22" i="10"/>
  <c r="D22" i="10"/>
  <c r="C22" i="10"/>
  <c r="B22" i="10"/>
  <c r="L21" i="10"/>
  <c r="K21" i="10"/>
  <c r="J21" i="10"/>
  <c r="I21" i="10"/>
  <c r="H21" i="10"/>
  <c r="G21" i="10"/>
  <c r="F21" i="10"/>
  <c r="E21" i="10"/>
  <c r="D21" i="10"/>
  <c r="C21" i="10"/>
  <c r="B21" i="10"/>
  <c r="L20" i="10"/>
  <c r="K20" i="10"/>
  <c r="J20" i="10"/>
  <c r="I20" i="10"/>
  <c r="H20" i="10"/>
  <c r="G20" i="10"/>
  <c r="F20" i="10"/>
  <c r="E20" i="10"/>
  <c r="D20" i="10"/>
  <c r="C20" i="10"/>
  <c r="B20" i="10"/>
  <c r="L19" i="10"/>
  <c r="K19" i="10"/>
  <c r="J19" i="10"/>
  <c r="I19" i="10"/>
  <c r="H19" i="10"/>
  <c r="G19" i="10"/>
  <c r="F19" i="10"/>
  <c r="E19" i="10"/>
  <c r="D19" i="10"/>
  <c r="C19" i="10"/>
  <c r="B19" i="10"/>
  <c r="L18" i="10"/>
  <c r="K18" i="10"/>
  <c r="J18" i="10"/>
  <c r="I18" i="10"/>
  <c r="H18" i="10"/>
  <c r="G18" i="10"/>
  <c r="F18" i="10"/>
  <c r="E18" i="10"/>
  <c r="D18" i="10"/>
  <c r="C18" i="10"/>
  <c r="B18" i="10"/>
  <c r="L17" i="10"/>
  <c r="K17" i="10"/>
  <c r="J17" i="10"/>
  <c r="I17" i="10"/>
  <c r="H17" i="10"/>
  <c r="G17" i="10"/>
  <c r="F17" i="10"/>
  <c r="E17" i="10"/>
  <c r="D17" i="10"/>
  <c r="C17" i="10"/>
  <c r="B17" i="10"/>
  <c r="L16" i="10"/>
  <c r="K16" i="10"/>
  <c r="J16" i="10"/>
  <c r="I16" i="10"/>
  <c r="H16" i="10"/>
  <c r="G16" i="10"/>
  <c r="F16" i="10"/>
  <c r="E16" i="10"/>
  <c r="D16" i="10"/>
  <c r="C16" i="10"/>
  <c r="B16" i="10"/>
  <c r="L15" i="10"/>
  <c r="K15" i="10"/>
  <c r="J15" i="10"/>
  <c r="I15" i="10"/>
  <c r="H15" i="10"/>
  <c r="G15" i="10"/>
  <c r="F15" i="10"/>
  <c r="E15" i="10"/>
  <c r="D15" i="10"/>
  <c r="C15" i="10"/>
  <c r="B15" i="10"/>
  <c r="L14" i="10"/>
  <c r="K14" i="10"/>
  <c r="J14" i="10"/>
  <c r="I14" i="10"/>
  <c r="H14" i="10"/>
  <c r="G14" i="10"/>
  <c r="F14" i="10"/>
  <c r="E14" i="10"/>
  <c r="D14" i="10"/>
  <c r="C14" i="10"/>
  <c r="B14" i="10"/>
  <c r="L13" i="10"/>
  <c r="K13" i="10"/>
  <c r="J13" i="10"/>
  <c r="I13" i="10"/>
  <c r="H13" i="10"/>
  <c r="G13" i="10"/>
  <c r="F13" i="10"/>
  <c r="E13" i="10"/>
  <c r="D13" i="10"/>
  <c r="C13" i="10"/>
  <c r="B13" i="10"/>
  <c r="L12" i="10"/>
  <c r="K12" i="10"/>
  <c r="J12" i="10"/>
  <c r="I12" i="10"/>
  <c r="H12" i="10"/>
  <c r="G12" i="10"/>
  <c r="F12" i="10"/>
  <c r="E12" i="10"/>
  <c r="D12" i="10"/>
  <c r="C12" i="10"/>
  <c r="B12" i="10"/>
  <c r="L11" i="10"/>
  <c r="K11" i="10"/>
  <c r="J11" i="10"/>
  <c r="I11" i="10"/>
  <c r="H11" i="10"/>
  <c r="G11" i="10"/>
  <c r="F11" i="10"/>
  <c r="E11" i="10"/>
  <c r="D11" i="10"/>
  <c r="C11" i="10"/>
  <c r="B11" i="10"/>
  <c r="L10" i="10"/>
  <c r="K10" i="10"/>
  <c r="J10" i="10"/>
  <c r="I10" i="10"/>
  <c r="H10" i="10"/>
  <c r="G10" i="10"/>
  <c r="F10" i="10"/>
  <c r="E10" i="10"/>
  <c r="D10" i="10"/>
  <c r="C10" i="10"/>
  <c r="B10" i="10"/>
  <c r="L9" i="10"/>
  <c r="K9" i="10"/>
  <c r="J9" i="10"/>
  <c r="I9" i="10"/>
  <c r="H9" i="10"/>
  <c r="G9" i="10"/>
  <c r="F9" i="10"/>
  <c r="E9" i="10"/>
  <c r="D9" i="10"/>
  <c r="C9" i="10"/>
  <c r="B9" i="10"/>
  <c r="L8" i="10"/>
  <c r="K8" i="10"/>
  <c r="J8" i="10"/>
  <c r="I8" i="10"/>
  <c r="H8" i="10"/>
  <c r="G8" i="10"/>
  <c r="F8" i="10"/>
  <c r="E8" i="10"/>
  <c r="D8" i="10"/>
  <c r="C8" i="10"/>
  <c r="B8" i="10"/>
  <c r="L7" i="10"/>
  <c r="K7" i="10"/>
  <c r="J7" i="10"/>
  <c r="I7" i="10"/>
  <c r="H7" i="10"/>
  <c r="G7" i="10"/>
  <c r="F7" i="10"/>
  <c r="E7" i="10"/>
  <c r="D7" i="10"/>
  <c r="C7" i="10"/>
  <c r="B7" i="10"/>
  <c r="L6" i="10"/>
  <c r="K6" i="10"/>
  <c r="J6" i="10"/>
  <c r="I6" i="10"/>
  <c r="H6" i="10"/>
  <c r="G6" i="10"/>
  <c r="F6" i="10"/>
  <c r="E6" i="10"/>
  <c r="D6" i="10"/>
  <c r="C6" i="10"/>
  <c r="B6" i="10"/>
  <c r="L5" i="10"/>
  <c r="K5" i="10"/>
  <c r="J5" i="10"/>
  <c r="I5" i="10"/>
  <c r="H5" i="10"/>
  <c r="G5" i="10"/>
  <c r="F5" i="10"/>
  <c r="E5" i="10"/>
  <c r="D5" i="10"/>
  <c r="C5" i="10"/>
  <c r="B5" i="10"/>
  <c r="L4" i="10"/>
  <c r="K4" i="10"/>
  <c r="J4" i="10"/>
  <c r="I4" i="10"/>
  <c r="H4" i="10"/>
  <c r="G4" i="10"/>
  <c r="F4" i="10"/>
  <c r="E4" i="10"/>
  <c r="D4" i="10"/>
  <c r="C4" i="10"/>
  <c r="B4" i="10"/>
  <c r="H81" i="9"/>
  <c r="G81" i="9"/>
  <c r="F81" i="9"/>
  <c r="E81" i="9"/>
  <c r="D81" i="9"/>
  <c r="C81" i="9"/>
  <c r="B81" i="9"/>
  <c r="H80" i="9"/>
  <c r="G80" i="9"/>
  <c r="F80" i="9"/>
  <c r="E80" i="9"/>
  <c r="D80" i="9"/>
  <c r="C80" i="9"/>
  <c r="B80" i="9"/>
  <c r="H79" i="9"/>
  <c r="G79" i="9"/>
  <c r="F79" i="9"/>
  <c r="E79" i="9"/>
  <c r="D79" i="9"/>
  <c r="C79" i="9"/>
  <c r="B79" i="9"/>
  <c r="H78" i="9"/>
  <c r="G78" i="9"/>
  <c r="F78" i="9"/>
  <c r="E78" i="9"/>
  <c r="D78" i="9"/>
  <c r="C78" i="9"/>
  <c r="B78" i="9"/>
  <c r="H77" i="9"/>
  <c r="G77" i="9"/>
  <c r="F77" i="9"/>
  <c r="E77" i="9"/>
  <c r="D77" i="9"/>
  <c r="C77" i="9"/>
  <c r="B77" i="9"/>
  <c r="H76" i="9"/>
  <c r="G76" i="9"/>
  <c r="F76" i="9"/>
  <c r="E76" i="9"/>
  <c r="D76" i="9"/>
  <c r="C76" i="9"/>
  <c r="B76" i="9"/>
  <c r="H75" i="9"/>
  <c r="G75" i="9"/>
  <c r="F75" i="9"/>
  <c r="E75" i="9"/>
  <c r="D75" i="9"/>
  <c r="C75" i="9"/>
  <c r="B75" i="9"/>
  <c r="H74" i="9"/>
  <c r="G74" i="9"/>
  <c r="F74" i="9"/>
  <c r="E74" i="9"/>
  <c r="D74" i="9"/>
  <c r="C74" i="9"/>
  <c r="B74" i="9"/>
  <c r="H73" i="9"/>
  <c r="G73" i="9"/>
  <c r="F73" i="9"/>
  <c r="E73" i="9"/>
  <c r="D73" i="9"/>
  <c r="C73" i="9"/>
  <c r="B73" i="9"/>
  <c r="H72" i="9"/>
  <c r="G72" i="9"/>
  <c r="F72" i="9"/>
  <c r="E72" i="9"/>
  <c r="D72" i="9"/>
  <c r="C72" i="9"/>
  <c r="B72" i="9"/>
  <c r="H71" i="9"/>
  <c r="G71" i="9"/>
  <c r="F71" i="9"/>
  <c r="E71" i="9"/>
  <c r="D71" i="9"/>
  <c r="C71" i="9"/>
  <c r="B71" i="9"/>
  <c r="H70" i="9"/>
  <c r="G70" i="9"/>
  <c r="F70" i="9"/>
  <c r="E70" i="9"/>
  <c r="D70" i="9"/>
  <c r="C70" i="9"/>
  <c r="B70" i="9"/>
  <c r="H69" i="9"/>
  <c r="G69" i="9"/>
  <c r="F69" i="9"/>
  <c r="E69" i="9"/>
  <c r="D69" i="9"/>
  <c r="C69" i="9"/>
  <c r="B69" i="9"/>
  <c r="H68" i="9"/>
  <c r="G68" i="9"/>
  <c r="F68" i="9"/>
  <c r="E68" i="9"/>
  <c r="D68" i="9"/>
  <c r="C68" i="9"/>
  <c r="B68" i="9"/>
  <c r="H67" i="9"/>
  <c r="G67" i="9"/>
  <c r="F67" i="9"/>
  <c r="E67" i="9"/>
  <c r="D67" i="9"/>
  <c r="C67" i="9"/>
  <c r="B67" i="9"/>
  <c r="H66" i="9"/>
  <c r="G66" i="9"/>
  <c r="F66" i="9"/>
  <c r="E66" i="9"/>
  <c r="D66" i="9"/>
  <c r="C66" i="9"/>
  <c r="B66" i="9"/>
  <c r="H65" i="9"/>
  <c r="G65" i="9"/>
  <c r="F65" i="9"/>
  <c r="E65" i="9"/>
  <c r="D65" i="9"/>
  <c r="C65" i="9"/>
  <c r="B65" i="9"/>
  <c r="H64" i="9"/>
  <c r="G64" i="9"/>
  <c r="F64" i="9"/>
  <c r="E64" i="9"/>
  <c r="D64" i="9"/>
  <c r="C64" i="9"/>
  <c r="B64" i="9"/>
  <c r="H63" i="9"/>
  <c r="G63" i="9"/>
  <c r="F63" i="9"/>
  <c r="E63" i="9"/>
  <c r="D63" i="9"/>
  <c r="C63" i="9"/>
  <c r="B63" i="9"/>
  <c r="H62" i="9"/>
  <c r="G62" i="9"/>
  <c r="F62" i="9"/>
  <c r="E62" i="9"/>
  <c r="D62" i="9"/>
  <c r="C62" i="9"/>
  <c r="B62" i="9"/>
  <c r="H61" i="9"/>
  <c r="G61" i="9"/>
  <c r="F61" i="9"/>
  <c r="E61" i="9"/>
  <c r="D61" i="9"/>
  <c r="C61" i="9"/>
  <c r="B61" i="9"/>
  <c r="H60" i="9"/>
  <c r="G60" i="9"/>
  <c r="F60" i="9"/>
  <c r="E60" i="9"/>
  <c r="D60" i="9"/>
  <c r="C60" i="9"/>
  <c r="B60" i="9"/>
  <c r="H59" i="9"/>
  <c r="G59" i="9"/>
  <c r="F59" i="9"/>
  <c r="E59" i="9"/>
  <c r="D59" i="9"/>
  <c r="C59" i="9"/>
  <c r="B59" i="9"/>
  <c r="H58" i="9"/>
  <c r="G58" i="9"/>
  <c r="F58" i="9"/>
  <c r="E58" i="9"/>
  <c r="D58" i="9"/>
  <c r="C58" i="9"/>
  <c r="B58" i="9"/>
  <c r="H57" i="9"/>
  <c r="G57" i="9"/>
  <c r="F57" i="9"/>
  <c r="E57" i="9"/>
  <c r="D57" i="9"/>
  <c r="C57" i="9"/>
  <c r="B57" i="9"/>
  <c r="H56" i="9"/>
  <c r="G56" i="9"/>
  <c r="F56" i="9"/>
  <c r="E56" i="9"/>
  <c r="D56" i="9"/>
  <c r="C56" i="9"/>
  <c r="B56" i="9"/>
  <c r="H55" i="9"/>
  <c r="G55" i="9"/>
  <c r="F55" i="9"/>
  <c r="E55" i="9"/>
  <c r="D55" i="9"/>
  <c r="C55" i="9"/>
  <c r="B55" i="9"/>
  <c r="H54" i="9"/>
  <c r="G54" i="9"/>
  <c r="F54" i="9"/>
  <c r="E54" i="9"/>
  <c r="D54" i="9"/>
  <c r="C54" i="9"/>
  <c r="B54" i="9"/>
  <c r="H53" i="9"/>
  <c r="G53" i="9"/>
  <c r="F53" i="9"/>
  <c r="E53" i="9"/>
  <c r="D53" i="9"/>
  <c r="C53" i="9"/>
  <c r="B53" i="9"/>
  <c r="G52" i="9"/>
  <c r="F52" i="9"/>
  <c r="E52" i="9"/>
  <c r="D52" i="9"/>
  <c r="C52" i="9"/>
  <c r="B52" i="9"/>
  <c r="H51" i="9"/>
  <c r="G51" i="9"/>
  <c r="F51" i="9"/>
  <c r="E51" i="9"/>
  <c r="D51" i="9"/>
  <c r="C51" i="9"/>
  <c r="B51" i="9"/>
  <c r="H50" i="9"/>
  <c r="G50" i="9"/>
  <c r="F50" i="9"/>
  <c r="E50" i="9"/>
  <c r="D50" i="9"/>
  <c r="C50" i="9"/>
  <c r="B50" i="9"/>
  <c r="H49" i="9"/>
  <c r="G49" i="9"/>
  <c r="F49" i="9"/>
  <c r="E49" i="9"/>
  <c r="D49" i="9"/>
  <c r="C49" i="9"/>
  <c r="B49" i="9"/>
  <c r="H48" i="9"/>
  <c r="G48" i="9"/>
  <c r="F48" i="9"/>
  <c r="E48" i="9"/>
  <c r="D48" i="9"/>
  <c r="C48" i="9"/>
  <c r="B48" i="9"/>
  <c r="H47" i="9"/>
  <c r="G47" i="9"/>
  <c r="F47" i="9"/>
  <c r="E47" i="9"/>
  <c r="D47" i="9"/>
  <c r="C47" i="9"/>
  <c r="B47" i="9"/>
  <c r="H46" i="9"/>
  <c r="G46" i="9"/>
  <c r="F46" i="9"/>
  <c r="E46" i="9"/>
  <c r="D46" i="9"/>
  <c r="C46" i="9"/>
  <c r="B46" i="9"/>
  <c r="H45" i="9"/>
  <c r="G45" i="9"/>
  <c r="F45" i="9"/>
  <c r="E45" i="9"/>
  <c r="D45" i="9"/>
  <c r="C45" i="9"/>
  <c r="B45" i="9"/>
  <c r="H44" i="9"/>
  <c r="G44" i="9"/>
  <c r="F44" i="9"/>
  <c r="E44" i="9"/>
  <c r="D44" i="9"/>
  <c r="C44" i="9"/>
  <c r="B44" i="9"/>
  <c r="H43" i="9"/>
  <c r="G43" i="9"/>
  <c r="F43" i="9"/>
  <c r="E43" i="9"/>
  <c r="D43" i="9"/>
  <c r="C43" i="9"/>
  <c r="B43" i="9"/>
  <c r="H42" i="9"/>
  <c r="G42" i="9"/>
  <c r="F42" i="9"/>
  <c r="E42" i="9"/>
  <c r="D42" i="9"/>
  <c r="C42" i="9"/>
  <c r="B42" i="9"/>
  <c r="H41" i="9"/>
  <c r="G41" i="9"/>
  <c r="F41" i="9"/>
  <c r="E41" i="9"/>
  <c r="D41" i="9"/>
  <c r="C41" i="9"/>
  <c r="B41" i="9"/>
  <c r="H40" i="9"/>
  <c r="G40" i="9"/>
  <c r="F40" i="9"/>
  <c r="E40" i="9"/>
  <c r="D40" i="9"/>
  <c r="C40" i="9"/>
  <c r="B40" i="9"/>
  <c r="H39" i="9"/>
  <c r="G39" i="9"/>
  <c r="F39" i="9"/>
  <c r="E39" i="9"/>
  <c r="D39" i="9"/>
  <c r="C39" i="9"/>
  <c r="B39" i="9"/>
  <c r="H38" i="9"/>
  <c r="G38" i="9"/>
  <c r="F38" i="9"/>
  <c r="E38" i="9"/>
  <c r="D38" i="9"/>
  <c r="C38" i="9"/>
  <c r="B38" i="9"/>
  <c r="H37" i="9"/>
  <c r="G37" i="9"/>
  <c r="F37" i="9"/>
  <c r="E37" i="9"/>
  <c r="D37" i="9"/>
  <c r="C37" i="9"/>
  <c r="B37" i="9"/>
  <c r="H36" i="9"/>
  <c r="G36" i="9"/>
  <c r="F36" i="9"/>
  <c r="E36" i="9"/>
  <c r="D36" i="9"/>
  <c r="C36" i="9"/>
  <c r="B36" i="9"/>
  <c r="H35" i="9"/>
  <c r="G35" i="9"/>
  <c r="F35" i="9"/>
  <c r="E35" i="9"/>
  <c r="D35" i="9"/>
  <c r="C35" i="9"/>
  <c r="B35" i="9"/>
  <c r="H34" i="9"/>
  <c r="G34" i="9"/>
  <c r="F34" i="9"/>
  <c r="E34" i="9"/>
  <c r="D34" i="9"/>
  <c r="C34" i="9"/>
  <c r="B34" i="9"/>
  <c r="H33" i="9"/>
  <c r="G33" i="9"/>
  <c r="F33" i="9"/>
  <c r="E33" i="9"/>
  <c r="D33" i="9"/>
  <c r="C33" i="9"/>
  <c r="B33" i="9"/>
  <c r="H32" i="9"/>
  <c r="G32" i="9"/>
  <c r="F32" i="9"/>
  <c r="E32" i="9"/>
  <c r="D32" i="9"/>
  <c r="C32" i="9"/>
  <c r="B32" i="9"/>
  <c r="H31" i="9"/>
  <c r="G31" i="9"/>
  <c r="F31" i="9"/>
  <c r="E31" i="9"/>
  <c r="D31" i="9"/>
  <c r="C31" i="9"/>
  <c r="B31" i="9"/>
  <c r="H30" i="9"/>
  <c r="G30" i="9"/>
  <c r="F30" i="9"/>
  <c r="E30" i="9"/>
  <c r="D30" i="9"/>
  <c r="C30" i="9"/>
  <c r="B30" i="9"/>
  <c r="H29" i="9"/>
  <c r="G29" i="9"/>
  <c r="F29" i="9"/>
  <c r="E29" i="9"/>
  <c r="D29" i="9"/>
  <c r="C29" i="9"/>
  <c r="B29" i="9"/>
  <c r="H28" i="9"/>
  <c r="G28" i="9"/>
  <c r="F28" i="9"/>
  <c r="E28" i="9"/>
  <c r="D28" i="9"/>
  <c r="C28" i="9"/>
  <c r="B28" i="9"/>
  <c r="H27" i="9"/>
  <c r="G27" i="9"/>
  <c r="F27" i="9"/>
  <c r="E27" i="9"/>
  <c r="D27" i="9"/>
  <c r="C27" i="9"/>
  <c r="B27" i="9"/>
  <c r="H26" i="9"/>
  <c r="G26" i="9"/>
  <c r="F26" i="9"/>
  <c r="E26" i="9"/>
  <c r="D26" i="9"/>
  <c r="C26" i="9"/>
  <c r="B26" i="9"/>
  <c r="H25" i="9"/>
  <c r="G25" i="9"/>
  <c r="F25" i="9"/>
  <c r="E25" i="9"/>
  <c r="D25" i="9"/>
  <c r="C25" i="9"/>
  <c r="B25" i="9"/>
  <c r="H24" i="9"/>
  <c r="G24" i="9"/>
  <c r="F24" i="9"/>
  <c r="E24" i="9"/>
  <c r="D24" i="9"/>
  <c r="C24" i="9"/>
  <c r="B24" i="9"/>
  <c r="H23" i="9"/>
  <c r="G23" i="9"/>
  <c r="F23" i="9"/>
  <c r="E23" i="9"/>
  <c r="D23" i="9"/>
  <c r="C23" i="9"/>
  <c r="B23" i="9"/>
  <c r="H22" i="9"/>
  <c r="G22" i="9"/>
  <c r="F22" i="9"/>
  <c r="E22" i="9"/>
  <c r="D22" i="9"/>
  <c r="C22" i="9"/>
  <c r="B22" i="9"/>
  <c r="H21" i="9"/>
  <c r="G21" i="9"/>
  <c r="F21" i="9"/>
  <c r="E21" i="9"/>
  <c r="D21" i="9"/>
  <c r="C21" i="9"/>
  <c r="B21" i="9"/>
  <c r="H20" i="9"/>
  <c r="G20" i="9"/>
  <c r="F20" i="9"/>
  <c r="E20" i="9"/>
  <c r="D20" i="9"/>
  <c r="C20" i="9"/>
  <c r="B20" i="9"/>
  <c r="H19" i="9"/>
  <c r="G19" i="9"/>
  <c r="F19" i="9"/>
  <c r="E19" i="9"/>
  <c r="D19" i="9"/>
  <c r="C19" i="9"/>
  <c r="B19" i="9"/>
  <c r="H18" i="9"/>
  <c r="G18" i="9"/>
  <c r="F18" i="9"/>
  <c r="E18" i="9"/>
  <c r="D18" i="9"/>
  <c r="C18" i="9"/>
  <c r="B18" i="9"/>
  <c r="H17" i="9"/>
  <c r="G17" i="9"/>
  <c r="F17" i="9"/>
  <c r="E17" i="9"/>
  <c r="D17" i="9"/>
  <c r="C17" i="9"/>
  <c r="B17" i="9"/>
  <c r="H16" i="9"/>
  <c r="G16" i="9"/>
  <c r="F16" i="9"/>
  <c r="E16" i="9"/>
  <c r="D16" i="9"/>
  <c r="C16" i="9"/>
  <c r="B16" i="9"/>
  <c r="H15" i="9"/>
  <c r="G15" i="9"/>
  <c r="F15" i="9"/>
  <c r="E15" i="9"/>
  <c r="D15" i="9"/>
  <c r="C15" i="9"/>
  <c r="B15" i="9"/>
  <c r="H14" i="9"/>
  <c r="G14" i="9"/>
  <c r="F14" i="9"/>
  <c r="E14" i="9"/>
  <c r="D14" i="9"/>
  <c r="C14" i="9"/>
  <c r="B14" i="9"/>
  <c r="H13" i="9"/>
  <c r="G13" i="9"/>
  <c r="F13" i="9"/>
  <c r="E13" i="9"/>
  <c r="D13" i="9"/>
  <c r="C13" i="9"/>
  <c r="B13" i="9"/>
  <c r="H12" i="9"/>
  <c r="G12" i="9"/>
  <c r="F12" i="9"/>
  <c r="E12" i="9"/>
  <c r="D12" i="9"/>
  <c r="C12" i="9"/>
  <c r="B12" i="9"/>
  <c r="G11" i="9"/>
  <c r="F11" i="9"/>
  <c r="E11" i="9"/>
  <c r="D11" i="9"/>
  <c r="C11" i="9"/>
  <c r="B11" i="9"/>
  <c r="H10" i="9"/>
  <c r="G10" i="9"/>
  <c r="F10" i="9"/>
  <c r="E10" i="9"/>
  <c r="D10" i="9"/>
  <c r="C10" i="9"/>
  <c r="B10" i="9"/>
  <c r="H9" i="9"/>
  <c r="G9" i="9"/>
  <c r="F9" i="9"/>
  <c r="E9" i="9"/>
  <c r="D9" i="9"/>
  <c r="C9" i="9"/>
  <c r="B9" i="9"/>
  <c r="H8" i="9"/>
  <c r="G8" i="9"/>
  <c r="F8" i="9"/>
  <c r="E8" i="9"/>
  <c r="D8" i="9"/>
  <c r="C8" i="9"/>
  <c r="B8" i="9"/>
  <c r="H7" i="9"/>
  <c r="G7" i="9"/>
  <c r="F7" i="9"/>
  <c r="E7" i="9"/>
  <c r="D7" i="9"/>
  <c r="C7" i="9"/>
  <c r="B7" i="9"/>
  <c r="H6" i="9"/>
  <c r="G6" i="9"/>
  <c r="F6" i="9"/>
  <c r="E6" i="9"/>
  <c r="D6" i="9"/>
  <c r="C6" i="9"/>
  <c r="B6" i="9"/>
  <c r="H5" i="9"/>
  <c r="G5" i="9"/>
  <c r="F5" i="9"/>
  <c r="E5" i="9"/>
  <c r="D5" i="9"/>
  <c r="C5" i="9"/>
  <c r="B5" i="9"/>
  <c r="H4" i="9"/>
  <c r="G4" i="9"/>
  <c r="F4" i="9"/>
  <c r="E4" i="9"/>
  <c r="D4" i="9"/>
  <c r="C4" i="9"/>
  <c r="B4" i="9"/>
  <c r="C3" i="14"/>
  <c r="D3" i="14" s="1"/>
  <c r="E3" i="14" s="1"/>
  <c r="F3" i="14" s="1"/>
  <c r="G3" i="14" s="1"/>
  <c r="H3" i="14" s="1"/>
  <c r="C3" i="13"/>
  <c r="D3" i="13" s="1"/>
  <c r="E3" i="13" s="1"/>
  <c r="F3" i="13" s="1"/>
  <c r="G3" i="13" s="1"/>
  <c r="H3" i="13" s="1"/>
  <c r="C3" i="12"/>
  <c r="D3" i="12" s="1"/>
  <c r="E3" i="12" s="1"/>
  <c r="F3" i="12" s="1"/>
  <c r="G3" i="12" s="1"/>
  <c r="H3" i="12" s="1"/>
  <c r="C3" i="11"/>
  <c r="D3" i="11" s="1"/>
  <c r="E3" i="11" s="1"/>
  <c r="F3" i="11" s="1"/>
  <c r="G3" i="11" s="1"/>
  <c r="H3" i="11" s="1"/>
  <c r="C3" i="10"/>
  <c r="D3" i="10" s="1"/>
  <c r="E3" i="10" s="1"/>
  <c r="F3" i="10" s="1"/>
  <c r="G3" i="10" s="1"/>
  <c r="H3" i="10" s="1"/>
  <c r="C3" i="9"/>
  <c r="D3" i="9" s="1"/>
  <c r="E3" i="9" s="1"/>
  <c r="F3" i="9" s="1"/>
  <c r="G3" i="9" s="1"/>
  <c r="H3" i="9" s="1"/>
  <c r="I3" i="9" s="1"/>
  <c r="J3" i="9" s="1"/>
  <c r="K3" i="9" s="1"/>
  <c r="L3" i="9" s="1"/>
  <c r="M3" i="9" s="1"/>
  <c r="N3" i="9" s="1"/>
  <c r="O3" i="9" s="1"/>
  <c r="P3" i="9" s="1"/>
  <c r="C4" i="16" a="1"/>
  <c r="C3" i="16" a="1"/>
  <c r="C4" i="16" l="1"/>
  <c r="C3" i="16"/>
  <c r="V5" i="16"/>
  <c r="V9" i="16"/>
  <c r="V13" i="16"/>
  <c r="V17" i="16"/>
  <c r="V21" i="16"/>
  <c r="V25" i="16"/>
  <c r="V29" i="16"/>
  <c r="V33" i="16"/>
  <c r="V37" i="16"/>
  <c r="V41" i="16"/>
  <c r="V45" i="16"/>
  <c r="V49" i="16"/>
  <c r="V53" i="16"/>
  <c r="V57" i="16"/>
  <c r="V61" i="16"/>
  <c r="V65" i="16"/>
  <c r="V69" i="16"/>
  <c r="V73" i="16"/>
  <c r="V77" i="16"/>
  <c r="V81" i="16"/>
  <c r="V59" i="16"/>
  <c r="V6" i="16"/>
  <c r="R8" i="16"/>
  <c r="R12" i="16"/>
  <c r="R16" i="16"/>
  <c r="T17" i="16"/>
  <c r="R20" i="16"/>
  <c r="T21" i="16"/>
  <c r="V22" i="16"/>
  <c r="P23" i="16"/>
  <c r="R24" i="16"/>
  <c r="T25" i="16"/>
  <c r="V26" i="16"/>
  <c r="P27" i="16"/>
  <c r="R28" i="16"/>
  <c r="T29" i="16"/>
  <c r="V30" i="16"/>
  <c r="P31" i="16"/>
  <c r="R32" i="16"/>
  <c r="T33" i="16"/>
  <c r="V34" i="16"/>
  <c r="P35" i="16"/>
  <c r="R36" i="16"/>
  <c r="V38" i="16"/>
  <c r="R40" i="16"/>
  <c r="T41" i="16"/>
  <c r="R44" i="16"/>
  <c r="T49" i="16"/>
  <c r="V50" i="16"/>
  <c r="R52" i="16"/>
  <c r="T53" i="16"/>
  <c r="V54" i="16"/>
  <c r="R60" i="16"/>
  <c r="T61" i="16"/>
  <c r="V62" i="16"/>
  <c r="P63" i="16"/>
  <c r="R64" i="16"/>
  <c r="T65" i="16"/>
  <c r="V66" i="16"/>
  <c r="P67" i="16"/>
  <c r="R68" i="16"/>
  <c r="T69" i="16"/>
  <c r="V70" i="16"/>
  <c r="P71" i="16"/>
  <c r="R72" i="16"/>
  <c r="T73" i="16"/>
  <c r="V74" i="16"/>
  <c r="P75" i="16"/>
  <c r="R76" i="16"/>
  <c r="T77" i="16"/>
  <c r="V78" i="16"/>
  <c r="P79" i="16"/>
  <c r="R80" i="16"/>
  <c r="T81" i="16"/>
  <c r="P11" i="16"/>
  <c r="V14" i="16"/>
  <c r="V18" i="16"/>
  <c r="T37" i="16"/>
  <c r="P39" i="16"/>
  <c r="V42" i="16"/>
  <c r="P43" i="16"/>
  <c r="T45" i="16"/>
  <c r="V46" i="16"/>
  <c r="P47" i="16"/>
  <c r="R48" i="16"/>
  <c r="P51" i="16"/>
  <c r="P7" i="16"/>
  <c r="P19" i="16"/>
  <c r="R4" i="16"/>
  <c r="T5" i="16"/>
  <c r="T9" i="16"/>
  <c r="V10" i="16"/>
  <c r="T13" i="16"/>
  <c r="P15" i="16"/>
  <c r="U16" i="16"/>
  <c r="W21" i="16"/>
  <c r="Q22" i="16"/>
  <c r="S23" i="16"/>
  <c r="W25" i="16"/>
  <c r="Q26" i="16"/>
  <c r="S67" i="16"/>
  <c r="U68" i="16"/>
  <c r="W69" i="16"/>
  <c r="Q70" i="16"/>
  <c r="Q74" i="16"/>
  <c r="S75" i="16"/>
  <c r="U76" i="16"/>
  <c r="W77" i="16"/>
  <c r="T6" i="16"/>
  <c r="R13" i="16"/>
  <c r="P16" i="16"/>
  <c r="V19" i="16"/>
  <c r="T22" i="16"/>
  <c r="V23" i="16"/>
  <c r="V27" i="16"/>
  <c r="T30" i="16"/>
  <c r="V35" i="16"/>
  <c r="V51" i="16"/>
  <c r="P8" i="16"/>
  <c r="V15" i="16"/>
  <c r="R25" i="16"/>
  <c r="R65" i="16"/>
  <c r="P4" i="16"/>
  <c r="V7" i="16"/>
  <c r="T10" i="16"/>
  <c r="P12" i="16"/>
  <c r="R17" i="16"/>
  <c r="T18" i="16"/>
  <c r="P24" i="16"/>
  <c r="T26" i="16"/>
  <c r="P28" i="16"/>
  <c r="R33" i="16"/>
  <c r="R41" i="16"/>
  <c r="V43" i="16"/>
  <c r="T46" i="16"/>
  <c r="P48" i="16"/>
  <c r="T58" i="16"/>
  <c r="V11" i="16"/>
  <c r="P20" i="16"/>
  <c r="R29" i="16"/>
  <c r="R37" i="16"/>
  <c r="R5" i="16"/>
  <c r="R9" i="16"/>
  <c r="T14" i="16"/>
  <c r="R21" i="16"/>
  <c r="P32" i="16"/>
  <c r="P36" i="16"/>
  <c r="V39" i="16"/>
  <c r="T42" i="16"/>
  <c r="P44" i="16"/>
  <c r="R49" i="16"/>
  <c r="P52" i="16"/>
  <c r="V55" i="16"/>
  <c r="R57" i="16"/>
  <c r="V31" i="16"/>
  <c r="T34" i="16"/>
  <c r="T38" i="16"/>
  <c r="P40" i="16"/>
  <c r="R45" i="16"/>
  <c r="V47" i="16"/>
  <c r="T50" i="16"/>
  <c r="R53" i="16"/>
  <c r="T54" i="16"/>
  <c r="P56" i="16"/>
  <c r="T62" i="16"/>
  <c r="V67" i="16"/>
  <c r="T70" i="16"/>
  <c r="T74" i="16"/>
  <c r="R77" i="16"/>
  <c r="T78" i="16"/>
  <c r="V79" i="16"/>
  <c r="Q4" i="16"/>
  <c r="S5" i="16"/>
  <c r="U6" i="16"/>
  <c r="W7" i="16"/>
  <c r="Q8" i="16"/>
  <c r="S9" i="16"/>
  <c r="U10" i="16"/>
  <c r="W11" i="16"/>
  <c r="Q12" i="16"/>
  <c r="S13" i="16"/>
  <c r="U14" i="16"/>
  <c r="W15" i="16"/>
  <c r="Q16" i="16"/>
  <c r="S17" i="16"/>
  <c r="U18" i="16"/>
  <c r="W19" i="16"/>
  <c r="Q20" i="16"/>
  <c r="S21" i="16"/>
  <c r="U22" i="16"/>
  <c r="W23" i="16"/>
  <c r="Q24" i="16"/>
  <c r="S25" i="16"/>
  <c r="U26" i="16"/>
  <c r="W27" i="16"/>
  <c r="Q28" i="16"/>
  <c r="S29" i="16"/>
  <c r="U30" i="16"/>
  <c r="W31" i="16"/>
  <c r="Q32" i="16"/>
  <c r="S33" i="16"/>
  <c r="U34" i="16"/>
  <c r="W35" i="16"/>
  <c r="Q36" i="16"/>
  <c r="S37" i="16"/>
  <c r="U38" i="16"/>
  <c r="W39" i="16"/>
  <c r="Q40" i="16"/>
  <c r="S41" i="16"/>
  <c r="U42" i="16"/>
  <c r="W43" i="16"/>
  <c r="Q44" i="16"/>
  <c r="S45" i="16"/>
  <c r="U46" i="16"/>
  <c r="W47" i="16"/>
  <c r="Q48" i="16"/>
  <c r="S49" i="16"/>
  <c r="U50" i="16"/>
  <c r="W51" i="16"/>
  <c r="Q52" i="16"/>
  <c r="S53" i="16"/>
  <c r="U54" i="16"/>
  <c r="W55" i="16"/>
  <c r="Q56" i="16"/>
  <c r="S57" i="16"/>
  <c r="U58" i="16"/>
  <c r="W59" i="16"/>
  <c r="Q60" i="16"/>
  <c r="S61" i="16"/>
  <c r="U62" i="16"/>
  <c r="W63" i="16"/>
  <c r="Q64" i="16"/>
  <c r="S65" i="16"/>
  <c r="U66" i="16"/>
  <c r="W67" i="16"/>
  <c r="Q68" i="16"/>
  <c r="S69" i="16"/>
  <c r="U70" i="16"/>
  <c r="W71" i="16"/>
  <c r="Q72" i="16"/>
  <c r="S73" i="16"/>
  <c r="U74" i="16"/>
  <c r="W75" i="16"/>
  <c r="Q76" i="16"/>
  <c r="S77" i="16"/>
  <c r="U78" i="16"/>
  <c r="W79" i="16"/>
  <c r="Q80" i="16"/>
  <c r="S81" i="16"/>
  <c r="P68" i="16"/>
  <c r="R69" i="16"/>
  <c r="V71" i="16"/>
  <c r="R73" i="16"/>
  <c r="V75" i="16"/>
  <c r="P80" i="16"/>
  <c r="P55" i="16"/>
  <c r="R56" i="16"/>
  <c r="T57" i="16"/>
  <c r="V58" i="16"/>
  <c r="P59" i="16"/>
  <c r="T66" i="16"/>
  <c r="P72" i="16"/>
  <c r="P76" i="16"/>
  <c r="R81" i="16"/>
  <c r="S4" i="16"/>
  <c r="U5" i="16"/>
  <c r="W6" i="16"/>
  <c r="Q7" i="16"/>
  <c r="S8" i="16"/>
  <c r="U9" i="16"/>
  <c r="W10" i="16"/>
  <c r="Q11" i="16"/>
  <c r="S12" i="16"/>
  <c r="U13" i="16"/>
  <c r="W14" i="16"/>
  <c r="Q15" i="16"/>
  <c r="S16" i="16"/>
  <c r="U17" i="16"/>
  <c r="W18" i="16"/>
  <c r="Q19" i="16"/>
  <c r="S20" i="16"/>
  <c r="U21" i="16"/>
  <c r="W22" i="16"/>
  <c r="Q23" i="16"/>
  <c r="S24" i="16"/>
  <c r="U25" i="16"/>
  <c r="W26" i="16"/>
  <c r="Q27" i="16"/>
  <c r="S28" i="16"/>
  <c r="U29" i="16"/>
  <c r="W30" i="16"/>
  <c r="Q31" i="16"/>
  <c r="S32" i="16"/>
  <c r="U33" i="16"/>
  <c r="W34" i="16"/>
  <c r="Q35" i="16"/>
  <c r="S36" i="16"/>
  <c r="U37" i="16"/>
  <c r="W38" i="16"/>
  <c r="Q39" i="16"/>
  <c r="S40" i="16"/>
  <c r="U41" i="16"/>
  <c r="W42" i="16"/>
  <c r="Q43" i="16"/>
  <c r="S44" i="16"/>
  <c r="U45" i="16"/>
  <c r="W46" i="16"/>
  <c r="Q47" i="16"/>
  <c r="S48" i="16"/>
  <c r="U49" i="16"/>
  <c r="W50" i="16"/>
  <c r="Q51" i="16"/>
  <c r="S52" i="16"/>
  <c r="U53" i="16"/>
  <c r="W54" i="16"/>
  <c r="Q55" i="16"/>
  <c r="S56" i="16"/>
  <c r="U57" i="16"/>
  <c r="W58" i="16"/>
  <c r="Q59" i="16"/>
  <c r="S60" i="16"/>
  <c r="U61" i="16"/>
  <c r="W62" i="16"/>
  <c r="Q63" i="16"/>
  <c r="S64" i="16"/>
  <c r="U65" i="16"/>
  <c r="W66" i="16"/>
  <c r="Q67" i="16"/>
  <c r="S68" i="16"/>
  <c r="U69" i="16"/>
  <c r="W70" i="16"/>
  <c r="Q71" i="16"/>
  <c r="S72" i="16"/>
  <c r="U73" i="16"/>
  <c r="W74" i="16"/>
  <c r="Q75" i="16"/>
  <c r="S76" i="16"/>
  <c r="U77" i="16"/>
  <c r="W78" i="16"/>
  <c r="Q79" i="16"/>
  <c r="S80" i="16"/>
  <c r="U81" i="16"/>
  <c r="T16" i="16"/>
  <c r="P18" i="16"/>
  <c r="R61" i="16"/>
  <c r="V63" i="16"/>
  <c r="U4" i="16"/>
  <c r="W5" i="16"/>
  <c r="Q6" i="16"/>
  <c r="S7" i="16"/>
  <c r="U8" i="16"/>
  <c r="W9" i="16"/>
  <c r="Q10" i="16"/>
  <c r="S11" i="16"/>
  <c r="U12" i="16"/>
  <c r="W13" i="16"/>
  <c r="Q14" i="16"/>
  <c r="S15" i="16"/>
  <c r="W17" i="16"/>
  <c r="Q18" i="16"/>
  <c r="S19" i="16"/>
  <c r="U20" i="16"/>
  <c r="U24" i="16"/>
  <c r="S27" i="16"/>
  <c r="U28" i="16"/>
  <c r="W29" i="16"/>
  <c r="Q30" i="16"/>
  <c r="S31" i="16"/>
  <c r="U32" i="16"/>
  <c r="W33" i="16"/>
  <c r="Q34" i="16"/>
  <c r="S35" i="16"/>
  <c r="U36" i="16"/>
  <c r="W37" i="16"/>
  <c r="Q38" i="16"/>
  <c r="S39" i="16"/>
  <c r="U40" i="16"/>
  <c r="W41" i="16"/>
  <c r="Q42" i="16"/>
  <c r="S43" i="16"/>
  <c r="U44" i="16"/>
  <c r="W45" i="16"/>
  <c r="Q46" i="16"/>
  <c r="S47" i="16"/>
  <c r="U48" i="16"/>
  <c r="W49" i="16"/>
  <c r="Q50" i="16"/>
  <c r="S51" i="16"/>
  <c r="U52" i="16"/>
  <c r="W53" i="16"/>
  <c r="Q54" i="16"/>
  <c r="S55" i="16"/>
  <c r="U56" i="16"/>
  <c r="W57" i="16"/>
  <c r="Q58" i="16"/>
  <c r="S59" i="16"/>
  <c r="U60" i="16"/>
  <c r="W61" i="16"/>
  <c r="Q62" i="16"/>
  <c r="S63" i="16"/>
  <c r="U64" i="16"/>
  <c r="W65" i="16"/>
  <c r="Q66" i="16"/>
  <c r="S71" i="16"/>
  <c r="U72" i="16"/>
  <c r="W73" i="16"/>
  <c r="Q78" i="16"/>
  <c r="S79" i="16"/>
  <c r="U80" i="16"/>
  <c r="W81" i="16"/>
  <c r="P60" i="16"/>
  <c r="P64" i="16"/>
  <c r="V4" i="16"/>
  <c r="P5" i="16"/>
  <c r="R6" i="16"/>
  <c r="T7" i="16"/>
  <c r="V8" i="16"/>
  <c r="P9" i="16"/>
  <c r="R10" i="16"/>
  <c r="T11" i="16"/>
  <c r="V12" i="16"/>
  <c r="P13" i="16"/>
  <c r="R14" i="16"/>
  <c r="T15" i="16"/>
  <c r="V16" i="16"/>
  <c r="P17" i="16"/>
  <c r="R18" i="16"/>
  <c r="T19" i="16"/>
  <c r="V20" i="16"/>
  <c r="P21" i="16"/>
  <c r="R22" i="16"/>
  <c r="T23" i="16"/>
  <c r="V24" i="16"/>
  <c r="P25" i="16"/>
  <c r="R26" i="16"/>
  <c r="T27" i="16"/>
  <c r="V28" i="16"/>
  <c r="P29" i="16"/>
  <c r="P33" i="16"/>
  <c r="T67" i="16"/>
  <c r="P69" i="16"/>
  <c r="R70" i="16"/>
  <c r="T75" i="16"/>
  <c r="V76" i="16"/>
  <c r="P77" i="16"/>
  <c r="P81" i="16"/>
  <c r="C59" i="17"/>
  <c r="E60" i="17"/>
  <c r="C63" i="17"/>
  <c r="E64" i="17"/>
  <c r="C67" i="17"/>
  <c r="E68" i="17"/>
  <c r="C71" i="17"/>
  <c r="E72" i="17"/>
  <c r="C75" i="17"/>
  <c r="E76" i="17"/>
  <c r="C79" i="17"/>
  <c r="E80" i="17"/>
  <c r="I82" i="17"/>
  <c r="C83" i="17"/>
  <c r="E84" i="17"/>
  <c r="G85" i="17"/>
  <c r="I86" i="17"/>
  <c r="C87" i="17"/>
  <c r="E88" i="17"/>
  <c r="G89" i="17"/>
  <c r="I90" i="17"/>
  <c r="C91" i="17"/>
  <c r="E92" i="17"/>
  <c r="G93" i="17"/>
  <c r="I94" i="17"/>
  <c r="C95" i="17"/>
  <c r="E96" i="17"/>
  <c r="G97" i="17"/>
  <c r="I98" i="17"/>
  <c r="C99" i="17"/>
  <c r="E100" i="17"/>
  <c r="G101" i="17"/>
  <c r="I102" i="17"/>
  <c r="C103" i="17"/>
  <c r="G96" i="17"/>
  <c r="I97" i="17"/>
  <c r="C98" i="17"/>
  <c r="B5" i="17"/>
  <c r="D6" i="17"/>
  <c r="B9" i="17"/>
  <c r="D10" i="17"/>
  <c r="B13" i="17"/>
  <c r="D14" i="17"/>
  <c r="B17" i="17"/>
  <c r="D18" i="17"/>
  <c r="B21" i="17"/>
  <c r="D22" i="17"/>
  <c r="B25" i="17"/>
  <c r="D26" i="17"/>
  <c r="B29" i="17"/>
  <c r="D30" i="17"/>
  <c r="B33" i="17"/>
  <c r="D34" i="17"/>
  <c r="B37" i="17"/>
  <c r="D38" i="17"/>
  <c r="B41" i="17"/>
  <c r="D42" i="17"/>
  <c r="B45" i="17"/>
  <c r="D46" i="17"/>
  <c r="B49" i="17"/>
  <c r="D50" i="17"/>
  <c r="B53" i="17"/>
  <c r="D54" i="17"/>
  <c r="B57" i="17"/>
  <c r="D58" i="17"/>
  <c r="B61" i="17"/>
  <c r="D62" i="17"/>
  <c r="B65" i="17"/>
  <c r="D66" i="17"/>
  <c r="B69" i="17"/>
  <c r="D70" i="17"/>
  <c r="B73" i="17"/>
  <c r="D74" i="17"/>
  <c r="B77" i="17"/>
  <c r="D78" i="17"/>
  <c r="B81" i="17"/>
  <c r="D82" i="17"/>
  <c r="F83" i="17"/>
  <c r="H84" i="17"/>
  <c r="B85" i="17"/>
  <c r="D86" i="17"/>
  <c r="F87" i="17"/>
  <c r="H88" i="17"/>
  <c r="B89" i="17"/>
  <c r="D90" i="17"/>
  <c r="F91" i="17"/>
  <c r="H92" i="17"/>
  <c r="B93" i="17"/>
  <c r="D94" i="17"/>
  <c r="F95" i="17"/>
  <c r="H96" i="17"/>
  <c r="B97" i="17"/>
  <c r="D98" i="17"/>
  <c r="F99" i="17"/>
  <c r="H100" i="17"/>
  <c r="B101" i="17"/>
  <c r="D102" i="17"/>
  <c r="F103" i="17"/>
  <c r="G103" i="17"/>
  <c r="D21" i="17"/>
  <c r="B24" i="17"/>
  <c r="D25" i="17"/>
  <c r="C4" i="17"/>
  <c r="E5" i="17"/>
  <c r="C8" i="17"/>
  <c r="E9" i="17"/>
  <c r="C12" i="17"/>
  <c r="E13" i="17"/>
  <c r="C16" i="17"/>
  <c r="E17" i="17"/>
  <c r="C20" i="17"/>
  <c r="E21" i="17"/>
  <c r="C24" i="17"/>
  <c r="E25" i="17"/>
  <c r="C28" i="17"/>
  <c r="E29" i="17"/>
  <c r="C32" i="17"/>
  <c r="E33" i="17"/>
  <c r="C36" i="17"/>
  <c r="E37" i="17"/>
  <c r="C40" i="17"/>
  <c r="E41" i="17"/>
  <c r="C44" i="17"/>
  <c r="E45" i="17"/>
  <c r="C48" i="17"/>
  <c r="E49" i="17"/>
  <c r="C52" i="17"/>
  <c r="E53" i="17"/>
  <c r="C56" i="17"/>
  <c r="E57" i="17"/>
  <c r="C60" i="17"/>
  <c r="E61" i="17"/>
  <c r="C64" i="17"/>
  <c r="E65" i="17"/>
  <c r="C68" i="17"/>
  <c r="E69" i="17"/>
  <c r="C72" i="17"/>
  <c r="E73" i="17"/>
  <c r="C76" i="17"/>
  <c r="E77" i="17"/>
  <c r="C80" i="17"/>
  <c r="E81" i="17"/>
  <c r="G82" i="17"/>
  <c r="I83" i="17"/>
  <c r="C84" i="17"/>
  <c r="E85" i="17"/>
  <c r="G86" i="17"/>
  <c r="I87" i="17"/>
  <c r="B34" i="17"/>
  <c r="D35" i="17"/>
  <c r="B38" i="17"/>
  <c r="D39" i="17"/>
  <c r="B42" i="17"/>
  <c r="D43" i="17"/>
  <c r="B46" i="17"/>
  <c r="D47" i="17"/>
  <c r="B50" i="17"/>
  <c r="D51" i="17"/>
  <c r="B54" i="17"/>
  <c r="D55" i="17"/>
  <c r="B58" i="17"/>
  <c r="D59" i="17"/>
  <c r="B62" i="17"/>
  <c r="D63" i="17"/>
  <c r="B66" i="17"/>
  <c r="D67" i="17"/>
  <c r="B70" i="17"/>
  <c r="D71" i="17"/>
  <c r="B74" i="17"/>
  <c r="D75" i="17"/>
  <c r="B78" i="17"/>
  <c r="D79" i="17"/>
  <c r="B82" i="17"/>
  <c r="D83" i="17"/>
  <c r="D3" i="17"/>
  <c r="B6" i="17"/>
  <c r="D7" i="17"/>
  <c r="B10" i="17"/>
  <c r="D11" i="17"/>
  <c r="B14" i="17"/>
  <c r="D15" i="17"/>
  <c r="B18" i="17"/>
  <c r="D19" i="17"/>
  <c r="B22" i="17"/>
  <c r="D23" i="17"/>
  <c r="B26" i="17"/>
  <c r="D27" i="17"/>
  <c r="B30" i="17"/>
  <c r="D31" i="17"/>
  <c r="C88" i="17"/>
  <c r="C96" i="17"/>
  <c r="G98" i="17"/>
  <c r="C100" i="17"/>
  <c r="G102" i="17"/>
  <c r="I103" i="17"/>
  <c r="B3" i="17"/>
  <c r="D4" i="17"/>
  <c r="B7" i="17"/>
  <c r="D8" i="17"/>
  <c r="D12" i="17"/>
  <c r="B15" i="17"/>
  <c r="D16" i="17"/>
  <c r="B19" i="17"/>
  <c r="D20" i="17"/>
  <c r="B23" i="17"/>
  <c r="D24" i="17"/>
  <c r="B27" i="17"/>
  <c r="D28" i="17"/>
  <c r="B31" i="17"/>
  <c r="D32" i="17"/>
  <c r="B35" i="17"/>
  <c r="D36" i="17"/>
  <c r="B39" i="17"/>
  <c r="D40" i="17"/>
  <c r="B43" i="17"/>
  <c r="D44" i="17"/>
  <c r="B47" i="17"/>
  <c r="D48" i="17"/>
  <c r="B51" i="17"/>
  <c r="D52" i="17"/>
  <c r="B55" i="17"/>
  <c r="D56" i="17"/>
  <c r="B59" i="17"/>
  <c r="D60" i="17"/>
  <c r="B67" i="17"/>
  <c r="D68" i="17"/>
  <c r="B71" i="17"/>
  <c r="D72" i="17"/>
  <c r="B75" i="17"/>
  <c r="F89" i="17"/>
  <c r="H90" i="17"/>
  <c r="B91" i="17"/>
  <c r="D92" i="17"/>
  <c r="F93" i="17"/>
  <c r="H94" i="17"/>
  <c r="C5" i="17"/>
  <c r="E6" i="17"/>
  <c r="C9" i="17"/>
  <c r="E10" i="17"/>
  <c r="C13" i="17"/>
  <c r="E14" i="17"/>
  <c r="C17" i="17"/>
  <c r="B4" i="17"/>
  <c r="D5" i="17"/>
  <c r="B11" i="17"/>
  <c r="C3" i="17"/>
  <c r="E4" i="17"/>
  <c r="C7" i="17"/>
  <c r="E8" i="17"/>
  <c r="C11" i="17"/>
  <c r="E12" i="17"/>
  <c r="C15" i="17"/>
  <c r="E16" i="17"/>
  <c r="C19" i="17"/>
  <c r="E20" i="17"/>
  <c r="C23" i="17"/>
  <c r="E24" i="17"/>
  <c r="C27" i="17"/>
  <c r="E28" i="17"/>
  <c r="C31" i="17"/>
  <c r="E32" i="17"/>
  <c r="C35" i="17"/>
  <c r="E36" i="17"/>
  <c r="C39" i="17"/>
  <c r="E40" i="17"/>
  <c r="C43" i="17"/>
  <c r="E44" i="17"/>
  <c r="C47" i="17"/>
  <c r="E48" i="17"/>
  <c r="C51" i="17"/>
  <c r="E52" i="17"/>
  <c r="C55" i="17"/>
  <c r="E56" i="17"/>
  <c r="F84" i="17"/>
  <c r="H85" i="17"/>
  <c r="B86" i="17"/>
  <c r="D87" i="17"/>
  <c r="F88" i="17"/>
  <c r="H89" i="17"/>
  <c r="B90" i="17"/>
  <c r="D91" i="17"/>
  <c r="F92" i="17"/>
  <c r="H93" i="17"/>
  <c r="B94" i="17"/>
  <c r="D95" i="17"/>
  <c r="F96" i="17"/>
  <c r="H97" i="17"/>
  <c r="B98" i="17"/>
  <c r="D99" i="17"/>
  <c r="F100" i="17"/>
  <c r="H101" i="17"/>
  <c r="B102" i="17"/>
  <c r="D103" i="17"/>
  <c r="E3" i="17"/>
  <c r="C6" i="17"/>
  <c r="E7" i="17"/>
  <c r="C10" i="17"/>
  <c r="E11" i="17"/>
  <c r="C14" i="17"/>
  <c r="E15" i="17"/>
  <c r="C18" i="17"/>
  <c r="E19" i="17"/>
  <c r="C22" i="17"/>
  <c r="E23" i="17"/>
  <c r="C26" i="17"/>
  <c r="E27" i="17"/>
  <c r="C30" i="17"/>
  <c r="E31" i="17"/>
  <c r="C34" i="17"/>
  <c r="E35" i="17"/>
  <c r="C38" i="17"/>
  <c r="E39" i="17"/>
  <c r="C42" i="17"/>
  <c r="E43" i="17"/>
  <c r="C46" i="17"/>
  <c r="E47" i="17"/>
  <c r="C50" i="17"/>
  <c r="E51" i="17"/>
  <c r="C54" i="17"/>
  <c r="E55" i="17"/>
  <c r="C58" i="17"/>
  <c r="E59" i="17"/>
  <c r="C62" i="17"/>
  <c r="E63" i="17"/>
  <c r="C66" i="17"/>
  <c r="E67" i="17"/>
  <c r="C70" i="17"/>
  <c r="E71" i="17"/>
  <c r="C74" i="17"/>
  <c r="E75" i="17"/>
  <c r="C78" i="17"/>
  <c r="E79" i="17"/>
  <c r="C82" i="17"/>
  <c r="E83" i="17"/>
  <c r="G84" i="17"/>
  <c r="I85" i="17"/>
  <c r="C86" i="17"/>
  <c r="E87" i="17"/>
  <c r="G88" i="17"/>
  <c r="I89" i="17"/>
  <c r="C90" i="17"/>
  <c r="E91" i="17"/>
  <c r="G92" i="17"/>
  <c r="I93" i="17"/>
  <c r="C94" i="17"/>
  <c r="E95" i="17"/>
  <c r="E99" i="17"/>
  <c r="G100" i="17"/>
  <c r="I101" i="17"/>
  <c r="C102" i="17"/>
  <c r="E103" i="17"/>
  <c r="E18" i="17"/>
  <c r="C21" i="17"/>
  <c r="E22" i="17"/>
  <c r="C25" i="17"/>
  <c r="E26" i="17"/>
  <c r="C29" i="17"/>
  <c r="E30" i="17"/>
  <c r="C33" i="17"/>
  <c r="E34" i="17"/>
  <c r="C37" i="17"/>
  <c r="E38" i="17"/>
  <c r="C41" i="17"/>
  <c r="E42" i="17"/>
  <c r="C45" i="17"/>
  <c r="E46" i="17"/>
  <c r="C49" i="17"/>
  <c r="E50" i="17"/>
  <c r="C53" i="17"/>
  <c r="E54" i="17"/>
  <c r="C57" i="17"/>
  <c r="E58" i="17"/>
  <c r="C61" i="17"/>
  <c r="E62" i="17"/>
  <c r="C65" i="17"/>
  <c r="E66" i="17"/>
  <c r="C69" i="17"/>
  <c r="E70" i="17"/>
  <c r="C73" i="17"/>
  <c r="E74" i="17"/>
  <c r="C77" i="17"/>
  <c r="E78" i="17"/>
  <c r="C81" i="17"/>
  <c r="E82" i="17"/>
  <c r="G83" i="17"/>
  <c r="I84" i="17"/>
  <c r="C85" i="17"/>
  <c r="E86" i="17"/>
  <c r="G87" i="17"/>
  <c r="I88" i="17"/>
  <c r="C89" i="17"/>
  <c r="E90" i="17"/>
  <c r="G91" i="17"/>
  <c r="I92" i="17"/>
  <c r="C93" i="17"/>
  <c r="E94" i="17"/>
  <c r="G95" i="17"/>
  <c r="I96" i="17"/>
  <c r="C97" i="17"/>
  <c r="E98" i="17"/>
  <c r="G99" i="17"/>
  <c r="I100" i="17"/>
  <c r="C101" i="17"/>
  <c r="E102" i="17"/>
  <c r="B8" i="17"/>
  <c r="D9" i="17"/>
  <c r="B12" i="17"/>
  <c r="D13" i="17"/>
  <c r="B16" i="17"/>
  <c r="D17" i="17"/>
  <c r="B20" i="17"/>
  <c r="B28" i="17"/>
  <c r="D29" i="17"/>
  <c r="B32" i="17"/>
  <c r="D33" i="17"/>
  <c r="B36" i="17"/>
  <c r="D37" i="17"/>
  <c r="B40" i="17"/>
  <c r="D41" i="17"/>
  <c r="B44" i="17"/>
  <c r="D45" i="17"/>
  <c r="B48" i="17"/>
  <c r="D49" i="17"/>
  <c r="B52" i="17"/>
  <c r="D53" i="17"/>
  <c r="B56" i="17"/>
  <c r="D57" i="17"/>
  <c r="B60" i="17"/>
  <c r="D61" i="17"/>
  <c r="B64" i="17"/>
  <c r="D65" i="17"/>
  <c r="B68" i="17"/>
  <c r="D69" i="17"/>
  <c r="B72" i="17"/>
  <c r="D73" i="17"/>
  <c r="B76" i="17"/>
  <c r="D77" i="17"/>
  <c r="B80" i="17"/>
  <c r="D81" i="17"/>
  <c r="F82" i="17"/>
  <c r="H83" i="17"/>
  <c r="B84" i="17"/>
  <c r="D85" i="17"/>
  <c r="F86" i="17"/>
  <c r="H87" i="17"/>
  <c r="B88" i="17"/>
  <c r="D89" i="17"/>
  <c r="F90" i="17"/>
  <c r="H91" i="17"/>
  <c r="B92" i="17"/>
  <c r="D93" i="17"/>
  <c r="F94" i="17"/>
  <c r="H95" i="17"/>
  <c r="B96" i="17"/>
  <c r="D97" i="17"/>
  <c r="F98" i="17"/>
  <c r="H99" i="17"/>
  <c r="B100" i="17"/>
  <c r="D101" i="17"/>
  <c r="F102" i="17"/>
  <c r="H103" i="17"/>
  <c r="E89" i="17"/>
  <c r="G90" i="17"/>
  <c r="I91" i="17"/>
  <c r="C92" i="17"/>
  <c r="E93" i="17"/>
  <c r="G94" i="17"/>
  <c r="I95" i="17"/>
  <c r="E97" i="17"/>
  <c r="I99" i="17"/>
  <c r="E101" i="17"/>
  <c r="B63" i="17"/>
  <c r="D64" i="17"/>
  <c r="D76" i="17"/>
  <c r="B79" i="17"/>
  <c r="D80" i="17"/>
  <c r="H82" i="17"/>
  <c r="B83" i="17"/>
  <c r="D84" i="17"/>
  <c r="F85" i="17"/>
  <c r="H86" i="17"/>
  <c r="B87" i="17"/>
  <c r="D88" i="17"/>
  <c r="B95" i="17"/>
  <c r="D96" i="17"/>
  <c r="F97" i="17"/>
  <c r="H98" i="17"/>
  <c r="B99" i="17"/>
  <c r="D100" i="17"/>
  <c r="F101" i="17"/>
  <c r="H102" i="17"/>
  <c r="B103" i="17"/>
  <c r="I3" i="10"/>
  <c r="I3" i="11"/>
  <c r="I3" i="12"/>
  <c r="I3" i="13"/>
  <c r="I3" i="14"/>
  <c r="T2" i="16" l="1"/>
  <c r="W2" i="16"/>
  <c r="V2" i="16"/>
  <c r="Q2" i="16"/>
  <c r="R2" i="16"/>
  <c r="P2" i="16"/>
  <c r="U2" i="16"/>
  <c r="S2" i="16"/>
  <c r="H11" i="9"/>
  <c r="J3" i="13"/>
  <c r="J3" i="10"/>
  <c r="J3" i="14"/>
  <c r="J3" i="12"/>
  <c r="J3" i="1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" i="5"/>
  <c r="N6" i="8" l="1"/>
  <c r="N6" i="14" s="1"/>
  <c r="O6" i="8"/>
  <c r="O6" i="14" s="1"/>
  <c r="M7" i="8"/>
  <c r="M7" i="14" s="1"/>
  <c r="N7" i="8"/>
  <c r="N7" i="14" s="1"/>
  <c r="M5" i="8"/>
  <c r="M5" i="14" s="1"/>
  <c r="O7" i="8"/>
  <c r="O7" i="14" s="1"/>
  <c r="N10" i="8"/>
  <c r="N10" i="14" s="1"/>
  <c r="M13" i="8"/>
  <c r="M13" i="14" s="1"/>
  <c r="O15" i="8"/>
  <c r="O15" i="14" s="1"/>
  <c r="N18" i="8"/>
  <c r="N18" i="14" s="1"/>
  <c r="M21" i="8"/>
  <c r="M21" i="14" s="1"/>
  <c r="O23" i="8"/>
  <c r="O23" i="14" s="1"/>
  <c r="N26" i="8"/>
  <c r="N26" i="14" s="1"/>
  <c r="M29" i="8"/>
  <c r="M29" i="14" s="1"/>
  <c r="O31" i="8"/>
  <c r="O31" i="14" s="1"/>
  <c r="N34" i="8"/>
  <c r="N34" i="14" s="1"/>
  <c r="M37" i="8"/>
  <c r="M37" i="14" s="1"/>
  <c r="O39" i="8"/>
  <c r="O39" i="14" s="1"/>
  <c r="N42" i="8"/>
  <c r="N42" i="14" s="1"/>
  <c r="M45" i="8"/>
  <c r="M45" i="14" s="1"/>
  <c r="O47" i="8"/>
  <c r="O47" i="14" s="1"/>
  <c r="N50" i="8"/>
  <c r="N50" i="14" s="1"/>
  <c r="M53" i="8"/>
  <c r="M53" i="14" s="1"/>
  <c r="O55" i="8"/>
  <c r="O55" i="14" s="1"/>
  <c r="N58" i="8"/>
  <c r="N58" i="14" s="1"/>
  <c r="M61" i="8"/>
  <c r="M61" i="14" s="1"/>
  <c r="O63" i="8"/>
  <c r="O63" i="14" s="1"/>
  <c r="N66" i="8"/>
  <c r="N66" i="14" s="1"/>
  <c r="M69" i="8"/>
  <c r="M69" i="14" s="1"/>
  <c r="O71" i="8"/>
  <c r="O71" i="14" s="1"/>
  <c r="N74" i="8"/>
  <c r="N74" i="14" s="1"/>
  <c r="M77" i="8"/>
  <c r="M77" i="14" s="1"/>
  <c r="O79" i="8"/>
  <c r="O79" i="14" s="1"/>
  <c r="M6" i="4"/>
  <c r="M6" i="13" s="1"/>
  <c r="O8" i="4"/>
  <c r="O8" i="13" s="1"/>
  <c r="N11" i="4"/>
  <c r="N11" i="13" s="1"/>
  <c r="M14" i="4"/>
  <c r="M14" i="13" s="1"/>
  <c r="O16" i="4"/>
  <c r="O16" i="13" s="1"/>
  <c r="N19" i="4"/>
  <c r="N19" i="13" s="1"/>
  <c r="M22" i="4"/>
  <c r="M22" i="13" s="1"/>
  <c r="O24" i="4"/>
  <c r="O24" i="13" s="1"/>
  <c r="N27" i="4"/>
  <c r="N27" i="13" s="1"/>
  <c r="M30" i="4"/>
  <c r="M30" i="13" s="1"/>
  <c r="O32" i="4"/>
  <c r="O32" i="13" s="1"/>
  <c r="N35" i="4"/>
  <c r="N35" i="13" s="1"/>
  <c r="M38" i="4"/>
  <c r="M38" i="13" s="1"/>
  <c r="O40" i="4"/>
  <c r="O40" i="13" s="1"/>
  <c r="N43" i="4"/>
  <c r="N43" i="13" s="1"/>
  <c r="M46" i="4"/>
  <c r="M46" i="13" s="1"/>
  <c r="O48" i="4"/>
  <c r="O48" i="13" s="1"/>
  <c r="N51" i="4"/>
  <c r="N51" i="13" s="1"/>
  <c r="M54" i="4"/>
  <c r="M54" i="13" s="1"/>
  <c r="O56" i="4"/>
  <c r="O56" i="13" s="1"/>
  <c r="N59" i="4"/>
  <c r="N59" i="13" s="1"/>
  <c r="M62" i="4"/>
  <c r="M62" i="13" s="1"/>
  <c r="O64" i="4"/>
  <c r="O64" i="13" s="1"/>
  <c r="N67" i="4"/>
  <c r="N67" i="13" s="1"/>
  <c r="M70" i="4"/>
  <c r="M70" i="13" s="1"/>
  <c r="O72" i="4"/>
  <c r="O72" i="13" s="1"/>
  <c r="N75" i="4"/>
  <c r="N75" i="13" s="1"/>
  <c r="M78" i="4"/>
  <c r="M78" i="13" s="1"/>
  <c r="O80" i="4"/>
  <c r="O80" i="13" s="1"/>
  <c r="N4" i="4"/>
  <c r="N4" i="13" s="1"/>
  <c r="M7" i="3"/>
  <c r="M7" i="12" s="1"/>
  <c r="O9" i="3"/>
  <c r="O9" i="12" s="1"/>
  <c r="N12" i="3"/>
  <c r="N12" i="12" s="1"/>
  <c r="M15" i="3"/>
  <c r="M15" i="12" s="1"/>
  <c r="O17" i="3"/>
  <c r="O17" i="12" s="1"/>
  <c r="N20" i="3"/>
  <c r="N20" i="12" s="1"/>
  <c r="M23" i="3"/>
  <c r="M23" i="12" s="1"/>
  <c r="O25" i="3"/>
  <c r="O25" i="12" s="1"/>
  <c r="N28" i="3"/>
  <c r="N28" i="12" s="1"/>
  <c r="M31" i="3"/>
  <c r="M31" i="12" s="1"/>
  <c r="O33" i="3"/>
  <c r="O33" i="12" s="1"/>
  <c r="N36" i="3"/>
  <c r="N36" i="12" s="1"/>
  <c r="M39" i="3"/>
  <c r="M39" i="12" s="1"/>
  <c r="O41" i="3"/>
  <c r="O41" i="12" s="1"/>
  <c r="N44" i="3"/>
  <c r="N44" i="12" s="1"/>
  <c r="M47" i="3"/>
  <c r="M47" i="12" s="1"/>
  <c r="O49" i="3"/>
  <c r="O49" i="12" s="1"/>
  <c r="N52" i="3"/>
  <c r="N52" i="12" s="1"/>
  <c r="M55" i="3"/>
  <c r="M55" i="12" s="1"/>
  <c r="O57" i="3"/>
  <c r="O57" i="12" s="1"/>
  <c r="N60" i="3"/>
  <c r="N60" i="12" s="1"/>
  <c r="M63" i="3"/>
  <c r="M63" i="12" s="1"/>
  <c r="O65" i="3"/>
  <c r="O65" i="12" s="1"/>
  <c r="N68" i="3"/>
  <c r="N68" i="12" s="1"/>
  <c r="M71" i="3"/>
  <c r="M71" i="12" s="1"/>
  <c r="N5" i="8"/>
  <c r="N5" i="14" s="1"/>
  <c r="M8" i="8"/>
  <c r="M8" i="14" s="1"/>
  <c r="O10" i="8"/>
  <c r="O10" i="14" s="1"/>
  <c r="N13" i="8"/>
  <c r="N13" i="14" s="1"/>
  <c r="M16" i="8"/>
  <c r="M16" i="14" s="1"/>
  <c r="O18" i="8"/>
  <c r="O18" i="14" s="1"/>
  <c r="N21" i="8"/>
  <c r="N21" i="14" s="1"/>
  <c r="M24" i="8"/>
  <c r="M24" i="14" s="1"/>
  <c r="O26" i="8"/>
  <c r="O26" i="14" s="1"/>
  <c r="N29" i="8"/>
  <c r="N29" i="14" s="1"/>
  <c r="M32" i="8"/>
  <c r="M32" i="14" s="1"/>
  <c r="O34" i="8"/>
  <c r="O34" i="14" s="1"/>
  <c r="N37" i="8"/>
  <c r="N37" i="14" s="1"/>
  <c r="M40" i="8"/>
  <c r="M40" i="14" s="1"/>
  <c r="O42" i="8"/>
  <c r="O42" i="14" s="1"/>
  <c r="N45" i="8"/>
  <c r="N45" i="14" s="1"/>
  <c r="M48" i="8"/>
  <c r="M48" i="14" s="1"/>
  <c r="O50" i="8"/>
  <c r="O50" i="14" s="1"/>
  <c r="N53" i="8"/>
  <c r="N53" i="14" s="1"/>
  <c r="M56" i="8"/>
  <c r="M56" i="14" s="1"/>
  <c r="O58" i="8"/>
  <c r="O58" i="14" s="1"/>
  <c r="N61" i="8"/>
  <c r="N61" i="14" s="1"/>
  <c r="M64" i="8"/>
  <c r="M64" i="14" s="1"/>
  <c r="O66" i="8"/>
  <c r="O66" i="14" s="1"/>
  <c r="N69" i="8"/>
  <c r="N69" i="14" s="1"/>
  <c r="M72" i="8"/>
  <c r="M72" i="14" s="1"/>
  <c r="O74" i="8"/>
  <c r="O74" i="14" s="1"/>
  <c r="N77" i="8"/>
  <c r="N77" i="14" s="1"/>
  <c r="M80" i="8"/>
  <c r="M80" i="14" s="1"/>
  <c r="N6" i="4"/>
  <c r="N6" i="13" s="1"/>
  <c r="M9" i="4"/>
  <c r="M9" i="13" s="1"/>
  <c r="O11" i="4"/>
  <c r="O11" i="13" s="1"/>
  <c r="N14" i="4"/>
  <c r="N14" i="13" s="1"/>
  <c r="M17" i="4"/>
  <c r="M17" i="13" s="1"/>
  <c r="O19" i="4"/>
  <c r="O19" i="13" s="1"/>
  <c r="N22" i="4"/>
  <c r="N22" i="13" s="1"/>
  <c r="M25" i="4"/>
  <c r="M25" i="13" s="1"/>
  <c r="O27" i="4"/>
  <c r="O27" i="13" s="1"/>
  <c r="N30" i="4"/>
  <c r="N30" i="13" s="1"/>
  <c r="M33" i="4"/>
  <c r="M33" i="13" s="1"/>
  <c r="O35" i="4"/>
  <c r="O35" i="13" s="1"/>
  <c r="N38" i="4"/>
  <c r="N38" i="13" s="1"/>
  <c r="M41" i="4"/>
  <c r="M41" i="13" s="1"/>
  <c r="O43" i="4"/>
  <c r="O43" i="13" s="1"/>
  <c r="N46" i="4"/>
  <c r="N46" i="13" s="1"/>
  <c r="M49" i="4"/>
  <c r="M49" i="13" s="1"/>
  <c r="O51" i="4"/>
  <c r="O51" i="13" s="1"/>
  <c r="N54" i="4"/>
  <c r="N54" i="13" s="1"/>
  <c r="M57" i="4"/>
  <c r="M57" i="13" s="1"/>
  <c r="O59" i="4"/>
  <c r="O59" i="13" s="1"/>
  <c r="N62" i="4"/>
  <c r="N62" i="13" s="1"/>
  <c r="M65" i="4"/>
  <c r="M65" i="13" s="1"/>
  <c r="O67" i="4"/>
  <c r="O67" i="13" s="1"/>
  <c r="N70" i="4"/>
  <c r="N70" i="13" s="1"/>
  <c r="M73" i="4"/>
  <c r="M73" i="13" s="1"/>
  <c r="O75" i="4"/>
  <c r="O75" i="13" s="1"/>
  <c r="N78" i="4"/>
  <c r="N78" i="13" s="1"/>
  <c r="M81" i="4"/>
  <c r="M81" i="13" s="1"/>
  <c r="M4" i="4"/>
  <c r="M4" i="13" s="1"/>
  <c r="N7" i="3"/>
  <c r="N7" i="12" s="1"/>
  <c r="M10" i="3"/>
  <c r="M10" i="12" s="1"/>
  <c r="O12" i="3"/>
  <c r="O12" i="12" s="1"/>
  <c r="N15" i="3"/>
  <c r="N15" i="12" s="1"/>
  <c r="M18" i="3"/>
  <c r="M18" i="12" s="1"/>
  <c r="O20" i="3"/>
  <c r="O20" i="12" s="1"/>
  <c r="N23" i="3"/>
  <c r="N23" i="12" s="1"/>
  <c r="M26" i="3"/>
  <c r="M26" i="12" s="1"/>
  <c r="O28" i="3"/>
  <c r="O28" i="12" s="1"/>
  <c r="N31" i="3"/>
  <c r="N31" i="12" s="1"/>
  <c r="M34" i="3"/>
  <c r="M34" i="12" s="1"/>
  <c r="O36" i="3"/>
  <c r="O36" i="12" s="1"/>
  <c r="O5" i="8"/>
  <c r="O5" i="14" s="1"/>
  <c r="N8" i="8"/>
  <c r="N8" i="14" s="1"/>
  <c r="M11" i="8"/>
  <c r="M11" i="14" s="1"/>
  <c r="O13" i="8"/>
  <c r="O13" i="14" s="1"/>
  <c r="N16" i="8"/>
  <c r="N16" i="14" s="1"/>
  <c r="M19" i="8"/>
  <c r="M19" i="14" s="1"/>
  <c r="O21" i="8"/>
  <c r="O21" i="14" s="1"/>
  <c r="N24" i="8"/>
  <c r="N24" i="14" s="1"/>
  <c r="M27" i="8"/>
  <c r="M27" i="14" s="1"/>
  <c r="O29" i="8"/>
  <c r="O29" i="14" s="1"/>
  <c r="N32" i="8"/>
  <c r="N32" i="14" s="1"/>
  <c r="M35" i="8"/>
  <c r="M35" i="14" s="1"/>
  <c r="O37" i="8"/>
  <c r="O37" i="14" s="1"/>
  <c r="N40" i="8"/>
  <c r="N40" i="14" s="1"/>
  <c r="M43" i="8"/>
  <c r="M43" i="14" s="1"/>
  <c r="O45" i="8"/>
  <c r="O45" i="14" s="1"/>
  <c r="N48" i="8"/>
  <c r="N48" i="14" s="1"/>
  <c r="M51" i="8"/>
  <c r="M51" i="14" s="1"/>
  <c r="O53" i="8"/>
  <c r="O53" i="14" s="1"/>
  <c r="N56" i="8"/>
  <c r="N56" i="14" s="1"/>
  <c r="M59" i="8"/>
  <c r="M59" i="14" s="1"/>
  <c r="O61" i="8"/>
  <c r="O61" i="14" s="1"/>
  <c r="N64" i="8"/>
  <c r="N64" i="14" s="1"/>
  <c r="M67" i="8"/>
  <c r="M67" i="14" s="1"/>
  <c r="O69" i="8"/>
  <c r="O69" i="14" s="1"/>
  <c r="N72" i="8"/>
  <c r="N72" i="14" s="1"/>
  <c r="M75" i="8"/>
  <c r="M75" i="14" s="1"/>
  <c r="O77" i="8"/>
  <c r="O77" i="14" s="1"/>
  <c r="N80" i="8"/>
  <c r="N80" i="14" s="1"/>
  <c r="N4" i="8"/>
  <c r="N4" i="14" s="1"/>
  <c r="O6" i="4"/>
  <c r="O6" i="13" s="1"/>
  <c r="N9" i="4"/>
  <c r="N9" i="13" s="1"/>
  <c r="M12" i="4"/>
  <c r="M12" i="13" s="1"/>
  <c r="O14" i="4"/>
  <c r="O14" i="13" s="1"/>
  <c r="N17" i="4"/>
  <c r="N17" i="13" s="1"/>
  <c r="M20" i="4"/>
  <c r="M20" i="13" s="1"/>
  <c r="O22" i="4"/>
  <c r="O22" i="13" s="1"/>
  <c r="N25" i="4"/>
  <c r="N25" i="13" s="1"/>
  <c r="M28" i="4"/>
  <c r="M28" i="13" s="1"/>
  <c r="O30" i="4"/>
  <c r="O30" i="13" s="1"/>
  <c r="N33" i="4"/>
  <c r="N33" i="13" s="1"/>
  <c r="M36" i="4"/>
  <c r="M36" i="13" s="1"/>
  <c r="O38" i="4"/>
  <c r="O38" i="13" s="1"/>
  <c r="N41" i="4"/>
  <c r="N41" i="13" s="1"/>
  <c r="M44" i="4"/>
  <c r="M44" i="13" s="1"/>
  <c r="O46" i="4"/>
  <c r="O46" i="13" s="1"/>
  <c r="N49" i="4"/>
  <c r="N49" i="13" s="1"/>
  <c r="M52" i="4"/>
  <c r="M52" i="13" s="1"/>
  <c r="O54" i="4"/>
  <c r="O54" i="13" s="1"/>
  <c r="N57" i="4"/>
  <c r="N57" i="13" s="1"/>
  <c r="M60" i="4"/>
  <c r="M60" i="13" s="1"/>
  <c r="O62" i="4"/>
  <c r="O62" i="13" s="1"/>
  <c r="N65" i="4"/>
  <c r="N65" i="13" s="1"/>
  <c r="M68" i="4"/>
  <c r="M68" i="13" s="1"/>
  <c r="O70" i="4"/>
  <c r="O70" i="13" s="1"/>
  <c r="N73" i="4"/>
  <c r="N73" i="13" s="1"/>
  <c r="M76" i="4"/>
  <c r="M76" i="13" s="1"/>
  <c r="O78" i="4"/>
  <c r="O78" i="13" s="1"/>
  <c r="N81" i="4"/>
  <c r="N81" i="13" s="1"/>
  <c r="M5" i="3"/>
  <c r="M5" i="12" s="1"/>
  <c r="O7" i="3"/>
  <c r="O7" i="12" s="1"/>
  <c r="N10" i="3"/>
  <c r="N10" i="12" s="1"/>
  <c r="M13" i="3"/>
  <c r="M13" i="12" s="1"/>
  <c r="O15" i="3"/>
  <c r="O15" i="12" s="1"/>
  <c r="N18" i="3"/>
  <c r="N18" i="12" s="1"/>
  <c r="M21" i="3"/>
  <c r="M21" i="12" s="1"/>
  <c r="O23" i="3"/>
  <c r="O23" i="12" s="1"/>
  <c r="N26" i="3"/>
  <c r="N26" i="12" s="1"/>
  <c r="M29" i="3"/>
  <c r="M29" i="12" s="1"/>
  <c r="O31" i="3"/>
  <c r="O31" i="12" s="1"/>
  <c r="N34" i="3"/>
  <c r="N34" i="12" s="1"/>
  <c r="M37" i="3"/>
  <c r="M37" i="12" s="1"/>
  <c r="O39" i="3"/>
  <c r="O39" i="12" s="1"/>
  <c r="N42" i="3"/>
  <c r="N42" i="12" s="1"/>
  <c r="M45" i="3"/>
  <c r="M45" i="12" s="1"/>
  <c r="O47" i="3"/>
  <c r="O47" i="12" s="1"/>
  <c r="N50" i="3"/>
  <c r="N50" i="12" s="1"/>
  <c r="M53" i="3"/>
  <c r="M53" i="12" s="1"/>
  <c r="O55" i="3"/>
  <c r="O55" i="12" s="1"/>
  <c r="N58" i="3"/>
  <c r="N58" i="12" s="1"/>
  <c r="M61" i="3"/>
  <c r="M61" i="12" s="1"/>
  <c r="O63" i="3"/>
  <c r="O63" i="12" s="1"/>
  <c r="N66" i="3"/>
  <c r="N66" i="12" s="1"/>
  <c r="M6" i="8"/>
  <c r="M6" i="14" s="1"/>
  <c r="O8" i="8"/>
  <c r="O8" i="14" s="1"/>
  <c r="N11" i="8"/>
  <c r="N11" i="14" s="1"/>
  <c r="M14" i="8"/>
  <c r="M14" i="14" s="1"/>
  <c r="O16" i="8"/>
  <c r="O16" i="14" s="1"/>
  <c r="N19" i="8"/>
  <c r="N19" i="14" s="1"/>
  <c r="M22" i="8"/>
  <c r="M22" i="14" s="1"/>
  <c r="O24" i="8"/>
  <c r="O24" i="14" s="1"/>
  <c r="N27" i="8"/>
  <c r="N27" i="14" s="1"/>
  <c r="M30" i="8"/>
  <c r="M30" i="14" s="1"/>
  <c r="O32" i="8"/>
  <c r="O32" i="14" s="1"/>
  <c r="N35" i="8"/>
  <c r="N35" i="14" s="1"/>
  <c r="M38" i="8"/>
  <c r="M38" i="14" s="1"/>
  <c r="O40" i="8"/>
  <c r="O40" i="14" s="1"/>
  <c r="N43" i="8"/>
  <c r="N43" i="14" s="1"/>
  <c r="M46" i="8"/>
  <c r="M46" i="14" s="1"/>
  <c r="O48" i="8"/>
  <c r="O48" i="14" s="1"/>
  <c r="N51" i="8"/>
  <c r="N51" i="14" s="1"/>
  <c r="M54" i="8"/>
  <c r="M54" i="14" s="1"/>
  <c r="O56" i="8"/>
  <c r="O56" i="14" s="1"/>
  <c r="N59" i="8"/>
  <c r="N59" i="14" s="1"/>
  <c r="M62" i="8"/>
  <c r="M62" i="14" s="1"/>
  <c r="O64" i="8"/>
  <c r="O64" i="14" s="1"/>
  <c r="N67" i="8"/>
  <c r="N67" i="14" s="1"/>
  <c r="M70" i="8"/>
  <c r="M70" i="14" s="1"/>
  <c r="O72" i="8"/>
  <c r="O72" i="14" s="1"/>
  <c r="N75" i="8"/>
  <c r="N75" i="14" s="1"/>
  <c r="M78" i="8"/>
  <c r="M78" i="14" s="1"/>
  <c r="O80" i="8"/>
  <c r="O80" i="14" s="1"/>
  <c r="O4" i="8"/>
  <c r="O4" i="14" s="1"/>
  <c r="M7" i="4"/>
  <c r="M7" i="13" s="1"/>
  <c r="O9" i="4"/>
  <c r="O9" i="13" s="1"/>
  <c r="N12" i="4"/>
  <c r="N12" i="13" s="1"/>
  <c r="M15" i="4"/>
  <c r="M15" i="13" s="1"/>
  <c r="O17" i="4"/>
  <c r="O17" i="13" s="1"/>
  <c r="N20" i="4"/>
  <c r="N20" i="13" s="1"/>
  <c r="M23" i="4"/>
  <c r="M23" i="13" s="1"/>
  <c r="O25" i="4"/>
  <c r="O25" i="13" s="1"/>
  <c r="N28" i="4"/>
  <c r="N28" i="13" s="1"/>
  <c r="M31" i="4"/>
  <c r="M31" i="13" s="1"/>
  <c r="O33" i="4"/>
  <c r="O33" i="13" s="1"/>
  <c r="N36" i="4"/>
  <c r="N36" i="13" s="1"/>
  <c r="M39" i="4"/>
  <c r="M39" i="13" s="1"/>
  <c r="O41" i="4"/>
  <c r="O41" i="13" s="1"/>
  <c r="N44" i="4"/>
  <c r="N44" i="13" s="1"/>
  <c r="M47" i="4"/>
  <c r="M47" i="13" s="1"/>
  <c r="O49" i="4"/>
  <c r="O49" i="13" s="1"/>
  <c r="N52" i="4"/>
  <c r="N52" i="13" s="1"/>
  <c r="M55" i="4"/>
  <c r="M55" i="13" s="1"/>
  <c r="O57" i="4"/>
  <c r="O57" i="13" s="1"/>
  <c r="N60" i="4"/>
  <c r="N60" i="13" s="1"/>
  <c r="M63" i="4"/>
  <c r="M63" i="13" s="1"/>
  <c r="O65" i="4"/>
  <c r="O65" i="13" s="1"/>
  <c r="N68" i="4"/>
  <c r="N68" i="13" s="1"/>
  <c r="M71" i="4"/>
  <c r="M71" i="13" s="1"/>
  <c r="O73" i="4"/>
  <c r="O73" i="13" s="1"/>
  <c r="N76" i="4"/>
  <c r="N76" i="13" s="1"/>
  <c r="M79" i="4"/>
  <c r="M79" i="13" s="1"/>
  <c r="O81" i="4"/>
  <c r="O81" i="13" s="1"/>
  <c r="N5" i="3"/>
  <c r="N5" i="12" s="1"/>
  <c r="M8" i="3"/>
  <c r="M8" i="12" s="1"/>
  <c r="O10" i="3"/>
  <c r="O10" i="12" s="1"/>
  <c r="N12" i="8"/>
  <c r="N12" i="14" s="1"/>
  <c r="O17" i="8"/>
  <c r="O17" i="14" s="1"/>
  <c r="M23" i="8"/>
  <c r="M23" i="14" s="1"/>
  <c r="N28" i="8"/>
  <c r="N28" i="14" s="1"/>
  <c r="O33" i="8"/>
  <c r="O33" i="14" s="1"/>
  <c r="M39" i="8"/>
  <c r="M39" i="14" s="1"/>
  <c r="N44" i="8"/>
  <c r="N44" i="14" s="1"/>
  <c r="O49" i="8"/>
  <c r="O49" i="14" s="1"/>
  <c r="M55" i="8"/>
  <c r="M55" i="14" s="1"/>
  <c r="N60" i="8"/>
  <c r="N60" i="14" s="1"/>
  <c r="O65" i="8"/>
  <c r="O65" i="14" s="1"/>
  <c r="M71" i="8"/>
  <c r="M71" i="14" s="1"/>
  <c r="N76" i="8"/>
  <c r="N76" i="14" s="1"/>
  <c r="O81" i="8"/>
  <c r="O81" i="14" s="1"/>
  <c r="M8" i="4"/>
  <c r="M8" i="13" s="1"/>
  <c r="N13" i="4"/>
  <c r="N13" i="13" s="1"/>
  <c r="O18" i="4"/>
  <c r="O18" i="13" s="1"/>
  <c r="M24" i="4"/>
  <c r="M24" i="13" s="1"/>
  <c r="N29" i="4"/>
  <c r="N29" i="13" s="1"/>
  <c r="O34" i="4"/>
  <c r="O34" i="13" s="1"/>
  <c r="M40" i="4"/>
  <c r="M40" i="13" s="1"/>
  <c r="N45" i="4"/>
  <c r="N45" i="13" s="1"/>
  <c r="O50" i="4"/>
  <c r="O50" i="13" s="1"/>
  <c r="M56" i="4"/>
  <c r="M56" i="13" s="1"/>
  <c r="N61" i="4"/>
  <c r="N61" i="13" s="1"/>
  <c r="O66" i="4"/>
  <c r="O66" i="13" s="1"/>
  <c r="M72" i="4"/>
  <c r="M72" i="13" s="1"/>
  <c r="N77" i="4"/>
  <c r="N77" i="13" s="1"/>
  <c r="M9" i="3"/>
  <c r="M9" i="12" s="1"/>
  <c r="M14" i="3"/>
  <c r="M14" i="12" s="1"/>
  <c r="O18" i="3"/>
  <c r="O18" i="12" s="1"/>
  <c r="N22" i="3"/>
  <c r="N22" i="12" s="1"/>
  <c r="M27" i="3"/>
  <c r="M27" i="12" s="1"/>
  <c r="O30" i="3"/>
  <c r="O30" i="12" s="1"/>
  <c r="N35" i="3"/>
  <c r="N35" i="12" s="1"/>
  <c r="N39" i="3"/>
  <c r="N39" i="12" s="1"/>
  <c r="M43" i="3"/>
  <c r="M43" i="12" s="1"/>
  <c r="N46" i="3"/>
  <c r="N46" i="12" s="1"/>
  <c r="M50" i="3"/>
  <c r="M50" i="12" s="1"/>
  <c r="O53" i="3"/>
  <c r="O53" i="12" s="1"/>
  <c r="M57" i="3"/>
  <c r="M57" i="12" s="1"/>
  <c r="O60" i="3"/>
  <c r="O60" i="12" s="1"/>
  <c r="N64" i="3"/>
  <c r="N64" i="12" s="1"/>
  <c r="O67" i="3"/>
  <c r="O67" i="12" s="1"/>
  <c r="O70" i="3"/>
  <c r="O70" i="12" s="1"/>
  <c r="O73" i="3"/>
  <c r="O73" i="12" s="1"/>
  <c r="N76" i="3"/>
  <c r="N76" i="12" s="1"/>
  <c r="M79" i="3"/>
  <c r="M79" i="12" s="1"/>
  <c r="O81" i="3"/>
  <c r="O81" i="12" s="1"/>
  <c r="N5" i="2"/>
  <c r="N5" i="11" s="1"/>
  <c r="M8" i="2"/>
  <c r="M8" i="11" s="1"/>
  <c r="O10" i="2"/>
  <c r="O10" i="11" s="1"/>
  <c r="N13" i="2"/>
  <c r="N13" i="11" s="1"/>
  <c r="M16" i="2"/>
  <c r="M16" i="11" s="1"/>
  <c r="O18" i="2"/>
  <c r="O18" i="11" s="1"/>
  <c r="N21" i="2"/>
  <c r="N21" i="11" s="1"/>
  <c r="M24" i="2"/>
  <c r="M24" i="11" s="1"/>
  <c r="O26" i="2"/>
  <c r="O26" i="11" s="1"/>
  <c r="N29" i="2"/>
  <c r="N29" i="11" s="1"/>
  <c r="M32" i="2"/>
  <c r="M32" i="11" s="1"/>
  <c r="O34" i="2"/>
  <c r="O34" i="11" s="1"/>
  <c r="N37" i="2"/>
  <c r="N37" i="11" s="1"/>
  <c r="M40" i="2"/>
  <c r="M40" i="11" s="1"/>
  <c r="O42" i="2"/>
  <c r="O42" i="11" s="1"/>
  <c r="N45" i="2"/>
  <c r="N45" i="11" s="1"/>
  <c r="M48" i="2"/>
  <c r="M48" i="11" s="1"/>
  <c r="O12" i="8"/>
  <c r="O12" i="14" s="1"/>
  <c r="M18" i="8"/>
  <c r="M18" i="14" s="1"/>
  <c r="N23" i="8"/>
  <c r="N23" i="14" s="1"/>
  <c r="O28" i="8"/>
  <c r="O28" i="14" s="1"/>
  <c r="M34" i="8"/>
  <c r="M34" i="14" s="1"/>
  <c r="N39" i="8"/>
  <c r="N39" i="14" s="1"/>
  <c r="O44" i="8"/>
  <c r="O44" i="14" s="1"/>
  <c r="M50" i="8"/>
  <c r="M50" i="14" s="1"/>
  <c r="N55" i="8"/>
  <c r="N55" i="14" s="1"/>
  <c r="O60" i="8"/>
  <c r="O60" i="14" s="1"/>
  <c r="M66" i="8"/>
  <c r="M66" i="14" s="1"/>
  <c r="N71" i="8"/>
  <c r="N71" i="14" s="1"/>
  <c r="O76" i="8"/>
  <c r="O76" i="14" s="1"/>
  <c r="N8" i="4"/>
  <c r="N8" i="13" s="1"/>
  <c r="O13" i="4"/>
  <c r="O13" i="13" s="1"/>
  <c r="M19" i="4"/>
  <c r="M19" i="13" s="1"/>
  <c r="N24" i="4"/>
  <c r="N24" i="13" s="1"/>
  <c r="O29" i="4"/>
  <c r="O29" i="13" s="1"/>
  <c r="M35" i="4"/>
  <c r="M35" i="13" s="1"/>
  <c r="N40" i="4"/>
  <c r="N40" i="13" s="1"/>
  <c r="O45" i="4"/>
  <c r="O45" i="13" s="1"/>
  <c r="M51" i="4"/>
  <c r="M51" i="13" s="1"/>
  <c r="N56" i="4"/>
  <c r="N56" i="13" s="1"/>
  <c r="O61" i="4"/>
  <c r="O61" i="13" s="1"/>
  <c r="M67" i="4"/>
  <c r="M67" i="13" s="1"/>
  <c r="N72" i="4"/>
  <c r="N72" i="13" s="1"/>
  <c r="O77" i="4"/>
  <c r="O77" i="13" s="1"/>
  <c r="O4" i="4"/>
  <c r="O4" i="13" s="1"/>
  <c r="N9" i="3"/>
  <c r="N9" i="12" s="1"/>
  <c r="N14" i="3"/>
  <c r="N14" i="12" s="1"/>
  <c r="M19" i="3"/>
  <c r="M19" i="12" s="1"/>
  <c r="O22" i="3"/>
  <c r="O22" i="12" s="1"/>
  <c r="N27" i="3"/>
  <c r="N27" i="12" s="1"/>
  <c r="M32" i="3"/>
  <c r="M32" i="12" s="1"/>
  <c r="O35" i="3"/>
  <c r="O35" i="12" s="1"/>
  <c r="M40" i="3"/>
  <c r="M40" i="12" s="1"/>
  <c r="N43" i="3"/>
  <c r="N43" i="12" s="1"/>
  <c r="O46" i="3"/>
  <c r="O46" i="12" s="1"/>
  <c r="O50" i="3"/>
  <c r="O50" i="12" s="1"/>
  <c r="M54" i="3"/>
  <c r="M54" i="12" s="1"/>
  <c r="N57" i="3"/>
  <c r="N57" i="12" s="1"/>
  <c r="N61" i="3"/>
  <c r="N61" i="12" s="1"/>
  <c r="O64" i="3"/>
  <c r="O64" i="12" s="1"/>
  <c r="M68" i="3"/>
  <c r="M68" i="12" s="1"/>
  <c r="N71" i="3"/>
  <c r="N71" i="12" s="1"/>
  <c r="M74" i="3"/>
  <c r="M74" i="12" s="1"/>
  <c r="O76" i="3"/>
  <c r="O76" i="12" s="1"/>
  <c r="N79" i="3"/>
  <c r="N79" i="12" s="1"/>
  <c r="O5" i="2"/>
  <c r="O5" i="11" s="1"/>
  <c r="N8" i="2"/>
  <c r="N8" i="11" s="1"/>
  <c r="M11" i="2"/>
  <c r="M11" i="11" s="1"/>
  <c r="O13" i="2"/>
  <c r="O13" i="11" s="1"/>
  <c r="N16" i="2"/>
  <c r="N16" i="11" s="1"/>
  <c r="M19" i="2"/>
  <c r="M19" i="11" s="1"/>
  <c r="O21" i="2"/>
  <c r="O21" i="11" s="1"/>
  <c r="N24" i="2"/>
  <c r="N24" i="11" s="1"/>
  <c r="M27" i="2"/>
  <c r="M27" i="11" s="1"/>
  <c r="O29" i="2"/>
  <c r="O29" i="11" s="1"/>
  <c r="N32" i="2"/>
  <c r="N32" i="11" s="1"/>
  <c r="M35" i="2"/>
  <c r="M35" i="11" s="1"/>
  <c r="O37" i="2"/>
  <c r="O37" i="11" s="1"/>
  <c r="N40" i="2"/>
  <c r="N40" i="11" s="1"/>
  <c r="M43" i="2"/>
  <c r="M43" i="11" s="1"/>
  <c r="O45" i="2"/>
  <c r="O45" i="11" s="1"/>
  <c r="N48" i="2"/>
  <c r="N48" i="11" s="1"/>
  <c r="M9" i="8"/>
  <c r="M9" i="14" s="1"/>
  <c r="N14" i="8"/>
  <c r="N14" i="14" s="1"/>
  <c r="O19" i="8"/>
  <c r="O19" i="14" s="1"/>
  <c r="M25" i="8"/>
  <c r="M25" i="14" s="1"/>
  <c r="N30" i="8"/>
  <c r="N30" i="14" s="1"/>
  <c r="O35" i="8"/>
  <c r="O35" i="14" s="1"/>
  <c r="M41" i="8"/>
  <c r="M41" i="14" s="1"/>
  <c r="N46" i="8"/>
  <c r="N46" i="14" s="1"/>
  <c r="O51" i="8"/>
  <c r="O51" i="14" s="1"/>
  <c r="M57" i="8"/>
  <c r="M57" i="14" s="1"/>
  <c r="N62" i="8"/>
  <c r="N62" i="14" s="1"/>
  <c r="O67" i="8"/>
  <c r="O67" i="14" s="1"/>
  <c r="M73" i="8"/>
  <c r="M73" i="14" s="1"/>
  <c r="N78" i="8"/>
  <c r="N78" i="14" s="1"/>
  <c r="M4" i="8"/>
  <c r="M4" i="14" s="1"/>
  <c r="M10" i="4"/>
  <c r="M10" i="13" s="1"/>
  <c r="N15" i="4"/>
  <c r="N15" i="13" s="1"/>
  <c r="O20" i="4"/>
  <c r="O20" i="13" s="1"/>
  <c r="M26" i="4"/>
  <c r="M26" i="13" s="1"/>
  <c r="N31" i="4"/>
  <c r="N31" i="13" s="1"/>
  <c r="O36" i="4"/>
  <c r="O36" i="13" s="1"/>
  <c r="M42" i="4"/>
  <c r="M42" i="13" s="1"/>
  <c r="N47" i="4"/>
  <c r="N47" i="13" s="1"/>
  <c r="O52" i="4"/>
  <c r="O52" i="13" s="1"/>
  <c r="M58" i="4"/>
  <c r="M58" i="13" s="1"/>
  <c r="N63" i="4"/>
  <c r="N63" i="13" s="1"/>
  <c r="O68" i="4"/>
  <c r="O68" i="13" s="1"/>
  <c r="M74" i="4"/>
  <c r="M74" i="13" s="1"/>
  <c r="N79" i="4"/>
  <c r="N79" i="13" s="1"/>
  <c r="O5" i="3"/>
  <c r="O5" i="12" s="1"/>
  <c r="M11" i="3"/>
  <c r="M11" i="12" s="1"/>
  <c r="O14" i="3"/>
  <c r="O14" i="12" s="1"/>
  <c r="N19" i="3"/>
  <c r="N19" i="12" s="1"/>
  <c r="M24" i="3"/>
  <c r="M24" i="12" s="1"/>
  <c r="O27" i="3"/>
  <c r="O27" i="12" s="1"/>
  <c r="N32" i="3"/>
  <c r="N32" i="12" s="1"/>
  <c r="M36" i="3"/>
  <c r="M36" i="12" s="1"/>
  <c r="N40" i="3"/>
  <c r="N40" i="12" s="1"/>
  <c r="O43" i="3"/>
  <c r="O43" i="12" s="1"/>
  <c r="N47" i="3"/>
  <c r="N47" i="12" s="1"/>
  <c r="M51" i="3"/>
  <c r="M51" i="12" s="1"/>
  <c r="N54" i="3"/>
  <c r="N54" i="12" s="1"/>
  <c r="M58" i="3"/>
  <c r="M58" i="12" s="1"/>
  <c r="O61" i="3"/>
  <c r="O61" i="12" s="1"/>
  <c r="M65" i="3"/>
  <c r="M65" i="12" s="1"/>
  <c r="O68" i="3"/>
  <c r="O68" i="12" s="1"/>
  <c r="O71" i="3"/>
  <c r="O71" i="12" s="1"/>
  <c r="N74" i="3"/>
  <c r="N74" i="12" s="1"/>
  <c r="M77" i="3"/>
  <c r="M77" i="12" s="1"/>
  <c r="O79" i="3"/>
  <c r="O79" i="12" s="1"/>
  <c r="M6" i="2"/>
  <c r="M6" i="11" s="1"/>
  <c r="O8" i="2"/>
  <c r="O8" i="11" s="1"/>
  <c r="N11" i="2"/>
  <c r="N11" i="11" s="1"/>
  <c r="M14" i="2"/>
  <c r="M14" i="11" s="1"/>
  <c r="O16" i="2"/>
  <c r="O16" i="11" s="1"/>
  <c r="N19" i="2"/>
  <c r="N19" i="11" s="1"/>
  <c r="M22" i="2"/>
  <c r="M22" i="11" s="1"/>
  <c r="O24" i="2"/>
  <c r="O24" i="11" s="1"/>
  <c r="N27" i="2"/>
  <c r="N27" i="11" s="1"/>
  <c r="M30" i="2"/>
  <c r="M30" i="11" s="1"/>
  <c r="O32" i="2"/>
  <c r="O32" i="11" s="1"/>
  <c r="N35" i="2"/>
  <c r="N35" i="11" s="1"/>
  <c r="M38" i="2"/>
  <c r="M38" i="11" s="1"/>
  <c r="O40" i="2"/>
  <c r="O40" i="11" s="1"/>
  <c r="N43" i="2"/>
  <c r="N43" i="11" s="1"/>
  <c r="M46" i="2"/>
  <c r="M46" i="11" s="1"/>
  <c r="O48" i="2"/>
  <c r="O48" i="11" s="1"/>
  <c r="N51" i="2"/>
  <c r="N51" i="11" s="1"/>
  <c r="M54" i="2"/>
  <c r="M54" i="11" s="1"/>
  <c r="O56" i="2"/>
  <c r="O56" i="11" s="1"/>
  <c r="N59" i="2"/>
  <c r="N59" i="11" s="1"/>
  <c r="M62" i="2"/>
  <c r="M62" i="11" s="1"/>
  <c r="O64" i="2"/>
  <c r="O64" i="11" s="1"/>
  <c r="N67" i="2"/>
  <c r="N67" i="11" s="1"/>
  <c r="M70" i="2"/>
  <c r="M70" i="11" s="1"/>
  <c r="O72" i="2"/>
  <c r="O72" i="11" s="1"/>
  <c r="N75" i="2"/>
  <c r="N75" i="11" s="1"/>
  <c r="M78" i="2"/>
  <c r="M78" i="11" s="1"/>
  <c r="O80" i="2"/>
  <c r="O80" i="11" s="1"/>
  <c r="N4" i="2"/>
  <c r="N4" i="11" s="1"/>
  <c r="M7" i="1"/>
  <c r="M7" i="10" s="1"/>
  <c r="O9" i="1"/>
  <c r="O9" i="10" s="1"/>
  <c r="N12" i="1"/>
  <c r="N12" i="10" s="1"/>
  <c r="M15" i="1"/>
  <c r="M15" i="10" s="1"/>
  <c r="N9" i="8"/>
  <c r="N9" i="14" s="1"/>
  <c r="O14" i="8"/>
  <c r="O14" i="14" s="1"/>
  <c r="M20" i="8"/>
  <c r="M20" i="14" s="1"/>
  <c r="N25" i="8"/>
  <c r="N25" i="14" s="1"/>
  <c r="O30" i="8"/>
  <c r="O30" i="14" s="1"/>
  <c r="M36" i="8"/>
  <c r="M36" i="14" s="1"/>
  <c r="N41" i="8"/>
  <c r="N41" i="14" s="1"/>
  <c r="O46" i="8"/>
  <c r="O46" i="14" s="1"/>
  <c r="M52" i="8"/>
  <c r="M52" i="14" s="1"/>
  <c r="N57" i="8"/>
  <c r="N57" i="14" s="1"/>
  <c r="O62" i="8"/>
  <c r="O62" i="14" s="1"/>
  <c r="M68" i="8"/>
  <c r="M68" i="14" s="1"/>
  <c r="N73" i="8"/>
  <c r="N73" i="14" s="1"/>
  <c r="O78" i="8"/>
  <c r="O78" i="14" s="1"/>
  <c r="M5" i="4"/>
  <c r="M5" i="13" s="1"/>
  <c r="N10" i="4"/>
  <c r="N10" i="13" s="1"/>
  <c r="O15" i="4"/>
  <c r="O15" i="13" s="1"/>
  <c r="M21" i="4"/>
  <c r="M21" i="13" s="1"/>
  <c r="N26" i="4"/>
  <c r="N26" i="13" s="1"/>
  <c r="O31" i="4"/>
  <c r="O31" i="13" s="1"/>
  <c r="M37" i="4"/>
  <c r="M37" i="13" s="1"/>
  <c r="N42" i="4"/>
  <c r="N42" i="13" s="1"/>
  <c r="O47" i="4"/>
  <c r="O47" i="13" s="1"/>
  <c r="M53" i="4"/>
  <c r="M53" i="13" s="1"/>
  <c r="N58" i="4"/>
  <c r="N58" i="13" s="1"/>
  <c r="O63" i="4"/>
  <c r="O63" i="13" s="1"/>
  <c r="M69" i="4"/>
  <c r="M69" i="13" s="1"/>
  <c r="N74" i="4"/>
  <c r="N74" i="13" s="1"/>
  <c r="O79" i="4"/>
  <c r="O79" i="13" s="1"/>
  <c r="M6" i="3"/>
  <c r="M6" i="12" s="1"/>
  <c r="N11" i="3"/>
  <c r="N11" i="12" s="1"/>
  <c r="M16" i="3"/>
  <c r="M16" i="12" s="1"/>
  <c r="O19" i="3"/>
  <c r="O19" i="12" s="1"/>
  <c r="N24" i="3"/>
  <c r="N24" i="12" s="1"/>
  <c r="M28" i="3"/>
  <c r="M28" i="12" s="1"/>
  <c r="O32" i="3"/>
  <c r="O32" i="12" s="1"/>
  <c r="N37" i="3"/>
  <c r="N37" i="12" s="1"/>
  <c r="O40" i="3"/>
  <c r="O40" i="12" s="1"/>
  <c r="M44" i="3"/>
  <c r="M44" i="12" s="1"/>
  <c r="M48" i="3"/>
  <c r="M48" i="12" s="1"/>
  <c r="N51" i="3"/>
  <c r="N51" i="12" s="1"/>
  <c r="O54" i="3"/>
  <c r="O54" i="12" s="1"/>
  <c r="O58" i="3"/>
  <c r="O58" i="12" s="1"/>
  <c r="M62" i="3"/>
  <c r="M62" i="12" s="1"/>
  <c r="N65" i="3"/>
  <c r="N65" i="12" s="1"/>
  <c r="M69" i="3"/>
  <c r="M69" i="12" s="1"/>
  <c r="M72" i="3"/>
  <c r="M72" i="12" s="1"/>
  <c r="O74" i="3"/>
  <c r="O74" i="12" s="1"/>
  <c r="N77" i="3"/>
  <c r="N77" i="12" s="1"/>
  <c r="M80" i="3"/>
  <c r="M80" i="12" s="1"/>
  <c r="N6" i="2"/>
  <c r="N6" i="11" s="1"/>
  <c r="M9" i="2"/>
  <c r="M9" i="11" s="1"/>
  <c r="O11" i="2"/>
  <c r="O11" i="11" s="1"/>
  <c r="N14" i="2"/>
  <c r="N14" i="11" s="1"/>
  <c r="M17" i="2"/>
  <c r="M17" i="11" s="1"/>
  <c r="O19" i="2"/>
  <c r="O19" i="11" s="1"/>
  <c r="N22" i="2"/>
  <c r="N22" i="11" s="1"/>
  <c r="M25" i="2"/>
  <c r="M25" i="11" s="1"/>
  <c r="O27" i="2"/>
  <c r="O27" i="11" s="1"/>
  <c r="N30" i="2"/>
  <c r="N30" i="11" s="1"/>
  <c r="M33" i="2"/>
  <c r="M33" i="11" s="1"/>
  <c r="O35" i="2"/>
  <c r="O35" i="11" s="1"/>
  <c r="N38" i="2"/>
  <c r="N38" i="11" s="1"/>
  <c r="M41" i="2"/>
  <c r="M41" i="11" s="1"/>
  <c r="O43" i="2"/>
  <c r="O43" i="11" s="1"/>
  <c r="N46" i="2"/>
  <c r="N46" i="11" s="1"/>
  <c r="M49" i="2"/>
  <c r="M49" i="11" s="1"/>
  <c r="O51" i="2"/>
  <c r="O51" i="11" s="1"/>
  <c r="N54" i="2"/>
  <c r="N54" i="11" s="1"/>
  <c r="M57" i="2"/>
  <c r="M57" i="11" s="1"/>
  <c r="O59" i="2"/>
  <c r="O59" i="11" s="1"/>
  <c r="N62" i="2"/>
  <c r="N62" i="11" s="1"/>
  <c r="M65" i="2"/>
  <c r="M65" i="11" s="1"/>
  <c r="O67" i="2"/>
  <c r="O67" i="11" s="1"/>
  <c r="N70" i="2"/>
  <c r="N70" i="11" s="1"/>
  <c r="M73" i="2"/>
  <c r="M73" i="11" s="1"/>
  <c r="O75" i="2"/>
  <c r="O75" i="11" s="1"/>
  <c r="N78" i="2"/>
  <c r="N78" i="11" s="1"/>
  <c r="M81" i="2"/>
  <c r="M81" i="11" s="1"/>
  <c r="M4" i="2"/>
  <c r="M4" i="11" s="1"/>
  <c r="N7" i="1"/>
  <c r="N7" i="10" s="1"/>
  <c r="M10" i="1"/>
  <c r="M10" i="10" s="1"/>
  <c r="O12" i="1"/>
  <c r="O12" i="10" s="1"/>
  <c r="N15" i="1"/>
  <c r="N15" i="10" s="1"/>
  <c r="O9" i="8"/>
  <c r="O9" i="14" s="1"/>
  <c r="M15" i="8"/>
  <c r="M15" i="14" s="1"/>
  <c r="N20" i="8"/>
  <c r="N20" i="14" s="1"/>
  <c r="O25" i="8"/>
  <c r="O25" i="14" s="1"/>
  <c r="M31" i="8"/>
  <c r="M31" i="14" s="1"/>
  <c r="N36" i="8"/>
  <c r="N36" i="14" s="1"/>
  <c r="O41" i="8"/>
  <c r="O41" i="14" s="1"/>
  <c r="M47" i="8"/>
  <c r="M47" i="14" s="1"/>
  <c r="N52" i="8"/>
  <c r="N52" i="14" s="1"/>
  <c r="O57" i="8"/>
  <c r="O57" i="14" s="1"/>
  <c r="M63" i="8"/>
  <c r="M63" i="14" s="1"/>
  <c r="N68" i="8"/>
  <c r="N68" i="14" s="1"/>
  <c r="O73" i="8"/>
  <c r="O73" i="14" s="1"/>
  <c r="M79" i="8"/>
  <c r="M79" i="14" s="1"/>
  <c r="N5" i="4"/>
  <c r="N5" i="13" s="1"/>
  <c r="O10" i="4"/>
  <c r="O10" i="13" s="1"/>
  <c r="M16" i="4"/>
  <c r="M16" i="13" s="1"/>
  <c r="N21" i="4"/>
  <c r="N21" i="13" s="1"/>
  <c r="O26" i="4"/>
  <c r="O26" i="13" s="1"/>
  <c r="M32" i="4"/>
  <c r="M32" i="13" s="1"/>
  <c r="N37" i="4"/>
  <c r="N37" i="13" s="1"/>
  <c r="O42" i="4"/>
  <c r="O42" i="13" s="1"/>
  <c r="M48" i="4"/>
  <c r="M48" i="13" s="1"/>
  <c r="N53" i="4"/>
  <c r="N53" i="13" s="1"/>
  <c r="O58" i="4"/>
  <c r="O58" i="13" s="1"/>
  <c r="M64" i="4"/>
  <c r="M64" i="13" s="1"/>
  <c r="N69" i="4"/>
  <c r="N69" i="13" s="1"/>
  <c r="O74" i="4"/>
  <c r="O74" i="13" s="1"/>
  <c r="M80" i="4"/>
  <c r="M80" i="13" s="1"/>
  <c r="N6" i="3"/>
  <c r="N6" i="12" s="1"/>
  <c r="O11" i="3"/>
  <c r="O11" i="12" s="1"/>
  <c r="N16" i="3"/>
  <c r="N16" i="12" s="1"/>
  <c r="M20" i="3"/>
  <c r="M20" i="12" s="1"/>
  <c r="O24" i="3"/>
  <c r="O24" i="12" s="1"/>
  <c r="N29" i="3"/>
  <c r="N29" i="12" s="1"/>
  <c r="M33" i="3"/>
  <c r="M33" i="12" s="1"/>
  <c r="O37" i="3"/>
  <c r="O37" i="12" s="1"/>
  <c r="M41" i="3"/>
  <c r="M41" i="12" s="1"/>
  <c r="O44" i="3"/>
  <c r="O44" i="12" s="1"/>
  <c r="N48" i="3"/>
  <c r="N48" i="12" s="1"/>
  <c r="O51" i="3"/>
  <c r="O51" i="12" s="1"/>
  <c r="N55" i="3"/>
  <c r="N55" i="12" s="1"/>
  <c r="M59" i="3"/>
  <c r="M59" i="12" s="1"/>
  <c r="N62" i="3"/>
  <c r="N62" i="12" s="1"/>
  <c r="M66" i="3"/>
  <c r="M66" i="12" s="1"/>
  <c r="N69" i="3"/>
  <c r="N69" i="12" s="1"/>
  <c r="N72" i="3"/>
  <c r="N72" i="12" s="1"/>
  <c r="M75" i="3"/>
  <c r="M75" i="12" s="1"/>
  <c r="O77" i="3"/>
  <c r="O77" i="12" s="1"/>
  <c r="N80" i="3"/>
  <c r="N80" i="12" s="1"/>
  <c r="O4" i="3"/>
  <c r="O4" i="12" s="1"/>
  <c r="O6" i="2"/>
  <c r="O6" i="11" s="1"/>
  <c r="N9" i="2"/>
  <c r="N9" i="11" s="1"/>
  <c r="M12" i="2"/>
  <c r="M12" i="11" s="1"/>
  <c r="O14" i="2"/>
  <c r="O14" i="11" s="1"/>
  <c r="N17" i="2"/>
  <c r="N17" i="11" s="1"/>
  <c r="M20" i="2"/>
  <c r="M20" i="11" s="1"/>
  <c r="O22" i="2"/>
  <c r="O22" i="11" s="1"/>
  <c r="N25" i="2"/>
  <c r="N25" i="11" s="1"/>
  <c r="M28" i="2"/>
  <c r="M28" i="11" s="1"/>
  <c r="O30" i="2"/>
  <c r="O30" i="11" s="1"/>
  <c r="N33" i="2"/>
  <c r="N33" i="11" s="1"/>
  <c r="M36" i="2"/>
  <c r="M36" i="11" s="1"/>
  <c r="O38" i="2"/>
  <c r="O38" i="11" s="1"/>
  <c r="N41" i="2"/>
  <c r="N41" i="11" s="1"/>
  <c r="M44" i="2"/>
  <c r="M44" i="11" s="1"/>
  <c r="O46" i="2"/>
  <c r="O46" i="11" s="1"/>
  <c r="N49" i="2"/>
  <c r="N49" i="11" s="1"/>
  <c r="M52" i="2"/>
  <c r="M52" i="11" s="1"/>
  <c r="O54" i="2"/>
  <c r="O54" i="11" s="1"/>
  <c r="N57" i="2"/>
  <c r="N57" i="11" s="1"/>
  <c r="M60" i="2"/>
  <c r="M60" i="11" s="1"/>
  <c r="O62" i="2"/>
  <c r="O62" i="11" s="1"/>
  <c r="N65" i="2"/>
  <c r="N65" i="11" s="1"/>
  <c r="M68" i="2"/>
  <c r="M68" i="11" s="1"/>
  <c r="O70" i="2"/>
  <c r="O70" i="11" s="1"/>
  <c r="N73" i="2"/>
  <c r="N73" i="11" s="1"/>
  <c r="M76" i="2"/>
  <c r="M76" i="11" s="1"/>
  <c r="O78" i="2"/>
  <c r="O78" i="11" s="1"/>
  <c r="N81" i="2"/>
  <c r="N81" i="11" s="1"/>
  <c r="M5" i="1"/>
  <c r="M5" i="10" s="1"/>
  <c r="O7" i="1"/>
  <c r="O7" i="10" s="1"/>
  <c r="N10" i="1"/>
  <c r="N10" i="10" s="1"/>
  <c r="M10" i="8"/>
  <c r="M10" i="14" s="1"/>
  <c r="N15" i="8"/>
  <c r="N15" i="14" s="1"/>
  <c r="O20" i="8"/>
  <c r="O20" i="14" s="1"/>
  <c r="M26" i="8"/>
  <c r="M26" i="14" s="1"/>
  <c r="N31" i="8"/>
  <c r="N31" i="14" s="1"/>
  <c r="O36" i="8"/>
  <c r="O36" i="14" s="1"/>
  <c r="M42" i="8"/>
  <c r="M42" i="14" s="1"/>
  <c r="N47" i="8"/>
  <c r="N47" i="14" s="1"/>
  <c r="O52" i="8"/>
  <c r="O52" i="14" s="1"/>
  <c r="M58" i="8"/>
  <c r="M58" i="14" s="1"/>
  <c r="N63" i="8"/>
  <c r="N63" i="14" s="1"/>
  <c r="O68" i="8"/>
  <c r="O68" i="14" s="1"/>
  <c r="M74" i="8"/>
  <c r="M74" i="14" s="1"/>
  <c r="N79" i="8"/>
  <c r="N79" i="14" s="1"/>
  <c r="O5" i="4"/>
  <c r="O5" i="13" s="1"/>
  <c r="M11" i="4"/>
  <c r="M11" i="13" s="1"/>
  <c r="N16" i="4"/>
  <c r="N16" i="13" s="1"/>
  <c r="O21" i="4"/>
  <c r="O21" i="13" s="1"/>
  <c r="M27" i="4"/>
  <c r="M27" i="13" s="1"/>
  <c r="N32" i="4"/>
  <c r="N32" i="13" s="1"/>
  <c r="O37" i="4"/>
  <c r="O37" i="13" s="1"/>
  <c r="M43" i="4"/>
  <c r="M43" i="13" s="1"/>
  <c r="N48" i="4"/>
  <c r="N48" i="13" s="1"/>
  <c r="O53" i="4"/>
  <c r="O53" i="13" s="1"/>
  <c r="M59" i="4"/>
  <c r="M59" i="13" s="1"/>
  <c r="N64" i="4"/>
  <c r="N64" i="13" s="1"/>
  <c r="O69" i="4"/>
  <c r="O69" i="13" s="1"/>
  <c r="M75" i="4"/>
  <c r="M75" i="13" s="1"/>
  <c r="N80" i="4"/>
  <c r="N80" i="13" s="1"/>
  <c r="O6" i="3"/>
  <c r="O6" i="12" s="1"/>
  <c r="M12" i="3"/>
  <c r="M12" i="12" s="1"/>
  <c r="O16" i="3"/>
  <c r="O16" i="12" s="1"/>
  <c r="N21" i="3"/>
  <c r="N21" i="12" s="1"/>
  <c r="M25" i="3"/>
  <c r="M25" i="12" s="1"/>
  <c r="O29" i="3"/>
  <c r="O29" i="12" s="1"/>
  <c r="N33" i="3"/>
  <c r="N33" i="12" s="1"/>
  <c r="M38" i="3"/>
  <c r="M38" i="12" s="1"/>
  <c r="N41" i="3"/>
  <c r="N41" i="12" s="1"/>
  <c r="N45" i="3"/>
  <c r="N45" i="12" s="1"/>
  <c r="O48" i="3"/>
  <c r="O48" i="12" s="1"/>
  <c r="M52" i="3"/>
  <c r="M52" i="12" s="1"/>
  <c r="M56" i="3"/>
  <c r="M56" i="12" s="1"/>
  <c r="N59" i="3"/>
  <c r="N59" i="12" s="1"/>
  <c r="O62" i="3"/>
  <c r="O62" i="12" s="1"/>
  <c r="O66" i="3"/>
  <c r="O66" i="12" s="1"/>
  <c r="O69" i="3"/>
  <c r="O69" i="12" s="1"/>
  <c r="O72" i="3"/>
  <c r="O72" i="12" s="1"/>
  <c r="N75" i="3"/>
  <c r="N75" i="12" s="1"/>
  <c r="M78" i="3"/>
  <c r="M78" i="12" s="1"/>
  <c r="O80" i="3"/>
  <c r="O80" i="12" s="1"/>
  <c r="N4" i="3"/>
  <c r="N4" i="12" s="1"/>
  <c r="M7" i="2"/>
  <c r="M7" i="11" s="1"/>
  <c r="O9" i="2"/>
  <c r="O9" i="11" s="1"/>
  <c r="N12" i="2"/>
  <c r="N12" i="11" s="1"/>
  <c r="M15" i="2"/>
  <c r="M15" i="11" s="1"/>
  <c r="O17" i="2"/>
  <c r="O17" i="11" s="1"/>
  <c r="N20" i="2"/>
  <c r="N20" i="11" s="1"/>
  <c r="M23" i="2"/>
  <c r="M23" i="11" s="1"/>
  <c r="O25" i="2"/>
  <c r="O25" i="11" s="1"/>
  <c r="N28" i="2"/>
  <c r="N28" i="11" s="1"/>
  <c r="M31" i="2"/>
  <c r="M31" i="11" s="1"/>
  <c r="O33" i="2"/>
  <c r="O33" i="11" s="1"/>
  <c r="N36" i="2"/>
  <c r="N36" i="11" s="1"/>
  <c r="M39" i="2"/>
  <c r="M39" i="11" s="1"/>
  <c r="O41" i="2"/>
  <c r="O41" i="11" s="1"/>
  <c r="N44" i="2"/>
  <c r="N44" i="11" s="1"/>
  <c r="M47" i="2"/>
  <c r="M47" i="11" s="1"/>
  <c r="O49" i="2"/>
  <c r="O49" i="11" s="1"/>
  <c r="N52" i="2"/>
  <c r="N52" i="11" s="1"/>
  <c r="M55" i="2"/>
  <c r="M55" i="11" s="1"/>
  <c r="O57" i="2"/>
  <c r="O57" i="11" s="1"/>
  <c r="N60" i="2"/>
  <c r="N60" i="11" s="1"/>
  <c r="M63" i="2"/>
  <c r="M63" i="11" s="1"/>
  <c r="O65" i="2"/>
  <c r="O65" i="11" s="1"/>
  <c r="N68" i="2"/>
  <c r="N68" i="11" s="1"/>
  <c r="M71" i="2"/>
  <c r="M71" i="11" s="1"/>
  <c r="O73" i="2"/>
  <c r="O73" i="11" s="1"/>
  <c r="N76" i="2"/>
  <c r="N76" i="11" s="1"/>
  <c r="M79" i="2"/>
  <c r="M79" i="11" s="1"/>
  <c r="O81" i="2"/>
  <c r="O81" i="11" s="1"/>
  <c r="N5" i="1"/>
  <c r="N5" i="10" s="1"/>
  <c r="M8" i="1"/>
  <c r="M8" i="10" s="1"/>
  <c r="O11" i="8"/>
  <c r="O11" i="14" s="1"/>
  <c r="M17" i="8"/>
  <c r="M17" i="14" s="1"/>
  <c r="N22" i="8"/>
  <c r="N22" i="14" s="1"/>
  <c r="O27" i="8"/>
  <c r="O27" i="14" s="1"/>
  <c r="M33" i="8"/>
  <c r="M33" i="14" s="1"/>
  <c r="N38" i="8"/>
  <c r="N38" i="14" s="1"/>
  <c r="O43" i="8"/>
  <c r="O43" i="14" s="1"/>
  <c r="M49" i="8"/>
  <c r="M49" i="14" s="1"/>
  <c r="N54" i="8"/>
  <c r="N54" i="14" s="1"/>
  <c r="O59" i="8"/>
  <c r="O59" i="14" s="1"/>
  <c r="M65" i="8"/>
  <c r="M65" i="14" s="1"/>
  <c r="N70" i="8"/>
  <c r="N70" i="14" s="1"/>
  <c r="O75" i="8"/>
  <c r="O75" i="14" s="1"/>
  <c r="M81" i="8"/>
  <c r="M81" i="14" s="1"/>
  <c r="N7" i="4"/>
  <c r="N7" i="13" s="1"/>
  <c r="O12" i="4"/>
  <c r="O12" i="13" s="1"/>
  <c r="M18" i="4"/>
  <c r="M18" i="13" s="1"/>
  <c r="N23" i="4"/>
  <c r="N23" i="13" s="1"/>
  <c r="O28" i="4"/>
  <c r="O28" i="13" s="1"/>
  <c r="M34" i="4"/>
  <c r="M34" i="13" s="1"/>
  <c r="N39" i="4"/>
  <c r="N39" i="13" s="1"/>
  <c r="O44" i="4"/>
  <c r="O44" i="13" s="1"/>
  <c r="M50" i="4"/>
  <c r="M50" i="13" s="1"/>
  <c r="N55" i="4"/>
  <c r="N55" i="13" s="1"/>
  <c r="O60" i="4"/>
  <c r="O60" i="13" s="1"/>
  <c r="M66" i="4"/>
  <c r="M66" i="13" s="1"/>
  <c r="N71" i="4"/>
  <c r="N71" i="13" s="1"/>
  <c r="O76" i="4"/>
  <c r="O76" i="13" s="1"/>
  <c r="N8" i="3"/>
  <c r="N8" i="12" s="1"/>
  <c r="N13" i="3"/>
  <c r="N13" i="12" s="1"/>
  <c r="M17" i="3"/>
  <c r="M17" i="12" s="1"/>
  <c r="O21" i="3"/>
  <c r="O21" i="12" s="1"/>
  <c r="N25" i="3"/>
  <c r="N25" i="12" s="1"/>
  <c r="M30" i="3"/>
  <c r="M30" i="12" s="1"/>
  <c r="O34" i="3"/>
  <c r="O34" i="12" s="1"/>
  <c r="N38" i="3"/>
  <c r="N38" i="12" s="1"/>
  <c r="M42" i="3"/>
  <c r="M42" i="12" s="1"/>
  <c r="O45" i="3"/>
  <c r="O45" i="12" s="1"/>
  <c r="M49" i="3"/>
  <c r="M49" i="12" s="1"/>
  <c r="O52" i="3"/>
  <c r="O52" i="12" s="1"/>
  <c r="N56" i="3"/>
  <c r="N56" i="12" s="1"/>
  <c r="O59" i="3"/>
  <c r="O59" i="12" s="1"/>
  <c r="N63" i="3"/>
  <c r="N63" i="12" s="1"/>
  <c r="M67" i="3"/>
  <c r="M67" i="12" s="1"/>
  <c r="M70" i="3"/>
  <c r="M70" i="12" s="1"/>
  <c r="M73" i="3"/>
  <c r="M73" i="12" s="1"/>
  <c r="O75" i="3"/>
  <c r="O75" i="12" s="1"/>
  <c r="N78" i="3"/>
  <c r="N78" i="12" s="1"/>
  <c r="M81" i="3"/>
  <c r="M81" i="12" s="1"/>
  <c r="M4" i="3"/>
  <c r="M4" i="12" s="1"/>
  <c r="N7" i="2"/>
  <c r="N7" i="11" s="1"/>
  <c r="M10" i="2"/>
  <c r="M10" i="11" s="1"/>
  <c r="O12" i="2"/>
  <c r="O12" i="11" s="1"/>
  <c r="N15" i="2"/>
  <c r="N15" i="11" s="1"/>
  <c r="M18" i="2"/>
  <c r="M18" i="11" s="1"/>
  <c r="O20" i="2"/>
  <c r="O20" i="11" s="1"/>
  <c r="N23" i="2"/>
  <c r="N23" i="11" s="1"/>
  <c r="M26" i="2"/>
  <c r="M26" i="11" s="1"/>
  <c r="O28" i="2"/>
  <c r="O28" i="11" s="1"/>
  <c r="N31" i="2"/>
  <c r="N31" i="11" s="1"/>
  <c r="M34" i="2"/>
  <c r="M34" i="11" s="1"/>
  <c r="O36" i="2"/>
  <c r="O36" i="11" s="1"/>
  <c r="N39" i="2"/>
  <c r="N39" i="11" s="1"/>
  <c r="M42" i="2"/>
  <c r="M42" i="11" s="1"/>
  <c r="O44" i="2"/>
  <c r="O44" i="11" s="1"/>
  <c r="N47" i="2"/>
  <c r="N47" i="11" s="1"/>
  <c r="M50" i="2"/>
  <c r="M50" i="11" s="1"/>
  <c r="O52" i="2"/>
  <c r="O52" i="11" s="1"/>
  <c r="N55" i="2"/>
  <c r="N55" i="11" s="1"/>
  <c r="M58" i="2"/>
  <c r="M58" i="11" s="1"/>
  <c r="O60" i="2"/>
  <c r="O60" i="11" s="1"/>
  <c r="N63" i="2"/>
  <c r="N63" i="11" s="1"/>
  <c r="M66" i="2"/>
  <c r="M66" i="11" s="1"/>
  <c r="O68" i="2"/>
  <c r="O68" i="11" s="1"/>
  <c r="N71" i="2"/>
  <c r="N71" i="11" s="1"/>
  <c r="M74" i="2"/>
  <c r="M74" i="11" s="1"/>
  <c r="O76" i="2"/>
  <c r="O76" i="11" s="1"/>
  <c r="N79" i="2"/>
  <c r="N79" i="11" s="1"/>
  <c r="O5" i="1"/>
  <c r="O5" i="10" s="1"/>
  <c r="N8" i="1"/>
  <c r="N8" i="10" s="1"/>
  <c r="M11" i="1"/>
  <c r="M11" i="10" s="1"/>
  <c r="O13" i="1"/>
  <c r="O13" i="10" s="1"/>
  <c r="N16" i="1"/>
  <c r="N16" i="10" s="1"/>
  <c r="M44" i="8"/>
  <c r="M44" i="14" s="1"/>
  <c r="O7" i="4"/>
  <c r="O7" i="13" s="1"/>
  <c r="N50" i="4"/>
  <c r="N50" i="13" s="1"/>
  <c r="O13" i="3"/>
  <c r="O13" i="12" s="1"/>
  <c r="M46" i="3"/>
  <c r="M46" i="12" s="1"/>
  <c r="N73" i="3"/>
  <c r="N73" i="12" s="1"/>
  <c r="O15" i="2"/>
  <c r="O15" i="11" s="1"/>
  <c r="M37" i="2"/>
  <c r="M37" i="11" s="1"/>
  <c r="M53" i="2"/>
  <c r="M53" i="11" s="1"/>
  <c r="M59" i="2"/>
  <c r="M59" i="11" s="1"/>
  <c r="O66" i="2"/>
  <c r="O66" i="11" s="1"/>
  <c r="N74" i="2"/>
  <c r="N74" i="11" s="1"/>
  <c r="N80" i="2"/>
  <c r="N80" i="11" s="1"/>
  <c r="M9" i="1"/>
  <c r="M9" i="10" s="1"/>
  <c r="M14" i="1"/>
  <c r="M14" i="10" s="1"/>
  <c r="O17" i="1"/>
  <c r="O17" i="10" s="1"/>
  <c r="N20" i="1"/>
  <c r="N20" i="10" s="1"/>
  <c r="M23" i="1"/>
  <c r="M23" i="10" s="1"/>
  <c r="O25" i="1"/>
  <c r="O25" i="10" s="1"/>
  <c r="N28" i="1"/>
  <c r="N28" i="10" s="1"/>
  <c r="M31" i="1"/>
  <c r="M31" i="10" s="1"/>
  <c r="O33" i="1"/>
  <c r="O33" i="10" s="1"/>
  <c r="N36" i="1"/>
  <c r="N36" i="10" s="1"/>
  <c r="M39" i="1"/>
  <c r="M39" i="10" s="1"/>
  <c r="O41" i="1"/>
  <c r="O41" i="10" s="1"/>
  <c r="N44" i="1"/>
  <c r="N44" i="10" s="1"/>
  <c r="M47" i="1"/>
  <c r="M47" i="10" s="1"/>
  <c r="O49" i="1"/>
  <c r="O49" i="10" s="1"/>
  <c r="N52" i="1"/>
  <c r="N52" i="10" s="1"/>
  <c r="M55" i="1"/>
  <c r="M55" i="10" s="1"/>
  <c r="O57" i="1"/>
  <c r="O57" i="10" s="1"/>
  <c r="N60" i="1"/>
  <c r="N60" i="10" s="1"/>
  <c r="M63" i="1"/>
  <c r="M63" i="10" s="1"/>
  <c r="O65" i="1"/>
  <c r="O65" i="10" s="1"/>
  <c r="N68" i="1"/>
  <c r="N68" i="10" s="1"/>
  <c r="M71" i="1"/>
  <c r="M71" i="10" s="1"/>
  <c r="O73" i="1"/>
  <c r="O73" i="10" s="1"/>
  <c r="N76" i="1"/>
  <c r="N76" i="10" s="1"/>
  <c r="M79" i="1"/>
  <c r="M79" i="10" s="1"/>
  <c r="O81" i="1"/>
  <c r="O81" i="10" s="1"/>
  <c r="N49" i="8"/>
  <c r="N49" i="14" s="1"/>
  <c r="M13" i="4"/>
  <c r="M13" i="13" s="1"/>
  <c r="O55" i="4"/>
  <c r="O55" i="13" s="1"/>
  <c r="N17" i="3"/>
  <c r="N17" i="12" s="1"/>
  <c r="N49" i="3"/>
  <c r="N49" i="12" s="1"/>
  <c r="M76" i="3"/>
  <c r="M76" i="12" s="1"/>
  <c r="N18" i="2"/>
  <c r="N18" i="11" s="1"/>
  <c r="O39" i="2"/>
  <c r="O39" i="11" s="1"/>
  <c r="N53" i="2"/>
  <c r="N53" i="11" s="1"/>
  <c r="M61" i="2"/>
  <c r="M61" i="11" s="1"/>
  <c r="M67" i="2"/>
  <c r="M67" i="11" s="1"/>
  <c r="O74" i="2"/>
  <c r="O74" i="11" s="1"/>
  <c r="N9" i="1"/>
  <c r="N9" i="10" s="1"/>
  <c r="N14" i="1"/>
  <c r="N14" i="10" s="1"/>
  <c r="M18" i="1"/>
  <c r="M18" i="10" s="1"/>
  <c r="O20" i="1"/>
  <c r="O20" i="10" s="1"/>
  <c r="N23" i="1"/>
  <c r="N23" i="10" s="1"/>
  <c r="M26" i="1"/>
  <c r="M26" i="10" s="1"/>
  <c r="O28" i="1"/>
  <c r="O28" i="10" s="1"/>
  <c r="N31" i="1"/>
  <c r="N31" i="10" s="1"/>
  <c r="M34" i="1"/>
  <c r="M34" i="10" s="1"/>
  <c r="O36" i="1"/>
  <c r="O36" i="10" s="1"/>
  <c r="N39" i="1"/>
  <c r="N39" i="10" s="1"/>
  <c r="M42" i="1"/>
  <c r="M42" i="10" s="1"/>
  <c r="O44" i="1"/>
  <c r="O44" i="10" s="1"/>
  <c r="N47" i="1"/>
  <c r="N47" i="10" s="1"/>
  <c r="M50" i="1"/>
  <c r="M50" i="10" s="1"/>
  <c r="O52" i="1"/>
  <c r="O52" i="10" s="1"/>
  <c r="N55" i="1"/>
  <c r="N55" i="10" s="1"/>
  <c r="M58" i="1"/>
  <c r="M58" i="10" s="1"/>
  <c r="O60" i="1"/>
  <c r="O60" i="10" s="1"/>
  <c r="N63" i="1"/>
  <c r="N63" i="10" s="1"/>
  <c r="M66" i="1"/>
  <c r="M66" i="10" s="1"/>
  <c r="O68" i="1"/>
  <c r="O68" i="10" s="1"/>
  <c r="N71" i="1"/>
  <c r="N71" i="10" s="1"/>
  <c r="M74" i="1"/>
  <c r="M74" i="10" s="1"/>
  <c r="O76" i="1"/>
  <c r="O76" i="10" s="1"/>
  <c r="N79" i="1"/>
  <c r="N79" i="10" s="1"/>
  <c r="M12" i="8"/>
  <c r="M12" i="14" s="1"/>
  <c r="O54" i="8"/>
  <c r="O54" i="14" s="1"/>
  <c r="N18" i="4"/>
  <c r="N18" i="13" s="1"/>
  <c r="M61" i="4"/>
  <c r="M61" i="13" s="1"/>
  <c r="M22" i="3"/>
  <c r="M22" i="12" s="1"/>
  <c r="N53" i="3"/>
  <c r="N53" i="12" s="1"/>
  <c r="O78" i="3"/>
  <c r="O78" i="12" s="1"/>
  <c r="M21" i="2"/>
  <c r="M21" i="11" s="1"/>
  <c r="N42" i="2"/>
  <c r="N42" i="11" s="1"/>
  <c r="O53" i="2"/>
  <c r="O53" i="11" s="1"/>
  <c r="N61" i="2"/>
  <c r="N61" i="11" s="1"/>
  <c r="M69" i="2"/>
  <c r="M69" i="11" s="1"/>
  <c r="M75" i="2"/>
  <c r="M75" i="11" s="1"/>
  <c r="O10" i="1"/>
  <c r="O10" i="10" s="1"/>
  <c r="O14" i="1"/>
  <c r="O14" i="10" s="1"/>
  <c r="N18" i="1"/>
  <c r="N18" i="10" s="1"/>
  <c r="M21" i="1"/>
  <c r="M21" i="10" s="1"/>
  <c r="O23" i="1"/>
  <c r="O23" i="10" s="1"/>
  <c r="N26" i="1"/>
  <c r="N26" i="10" s="1"/>
  <c r="M29" i="1"/>
  <c r="M29" i="10" s="1"/>
  <c r="O31" i="1"/>
  <c r="O31" i="10" s="1"/>
  <c r="N34" i="1"/>
  <c r="N34" i="10" s="1"/>
  <c r="M37" i="1"/>
  <c r="M37" i="10" s="1"/>
  <c r="O39" i="1"/>
  <c r="O39" i="10" s="1"/>
  <c r="N42" i="1"/>
  <c r="N42" i="10" s="1"/>
  <c r="M45" i="1"/>
  <c r="M45" i="10" s="1"/>
  <c r="O47" i="1"/>
  <c r="O47" i="10" s="1"/>
  <c r="N50" i="1"/>
  <c r="N50" i="10" s="1"/>
  <c r="M53" i="1"/>
  <c r="M53" i="10" s="1"/>
  <c r="O55" i="1"/>
  <c r="O55" i="10" s="1"/>
  <c r="N58" i="1"/>
  <c r="N58" i="10" s="1"/>
  <c r="M61" i="1"/>
  <c r="M61" i="10" s="1"/>
  <c r="O63" i="1"/>
  <c r="O63" i="10" s="1"/>
  <c r="N66" i="1"/>
  <c r="N66" i="10" s="1"/>
  <c r="M69" i="1"/>
  <c r="M69" i="10" s="1"/>
  <c r="O71" i="1"/>
  <c r="O71" i="10" s="1"/>
  <c r="N74" i="1"/>
  <c r="N74" i="10" s="1"/>
  <c r="M77" i="1"/>
  <c r="M77" i="10" s="1"/>
  <c r="O79" i="1"/>
  <c r="O79" i="10" s="1"/>
  <c r="O8" i="3"/>
  <c r="O8" i="12" s="1"/>
  <c r="N66" i="2"/>
  <c r="N66" i="11" s="1"/>
  <c r="N17" i="1"/>
  <c r="N17" i="10" s="1"/>
  <c r="N33" i="1"/>
  <c r="N33" i="10" s="1"/>
  <c r="O46" i="1"/>
  <c r="O46" i="10" s="1"/>
  <c r="N57" i="1"/>
  <c r="N57" i="10" s="1"/>
  <c r="O70" i="1"/>
  <c r="O70" i="10" s="1"/>
  <c r="N17" i="8"/>
  <c r="N17" i="14" s="1"/>
  <c r="M60" i="8"/>
  <c r="M60" i="14" s="1"/>
  <c r="O23" i="4"/>
  <c r="O23" i="13" s="1"/>
  <c r="N66" i="4"/>
  <c r="N66" i="13" s="1"/>
  <c r="O26" i="3"/>
  <c r="O26" i="12" s="1"/>
  <c r="O56" i="3"/>
  <c r="O56" i="12" s="1"/>
  <c r="N81" i="3"/>
  <c r="N81" i="12" s="1"/>
  <c r="O23" i="2"/>
  <c r="O23" i="11" s="1"/>
  <c r="M45" i="2"/>
  <c r="M45" i="11" s="1"/>
  <c r="O55" i="2"/>
  <c r="O55" i="11" s="1"/>
  <c r="O61" i="2"/>
  <c r="O61" i="11" s="1"/>
  <c r="N69" i="2"/>
  <c r="N69" i="11" s="1"/>
  <c r="M77" i="2"/>
  <c r="M77" i="11" s="1"/>
  <c r="O4" i="2"/>
  <c r="O4" i="11" s="1"/>
  <c r="N11" i="1"/>
  <c r="N11" i="10" s="1"/>
  <c r="O15" i="1"/>
  <c r="O15" i="10" s="1"/>
  <c r="O18" i="1"/>
  <c r="O18" i="10" s="1"/>
  <c r="N21" i="1"/>
  <c r="N21" i="10" s="1"/>
  <c r="M24" i="1"/>
  <c r="M24" i="10" s="1"/>
  <c r="O26" i="1"/>
  <c r="O26" i="10" s="1"/>
  <c r="N29" i="1"/>
  <c r="N29" i="10" s="1"/>
  <c r="M32" i="1"/>
  <c r="M32" i="10" s="1"/>
  <c r="O34" i="1"/>
  <c r="O34" i="10" s="1"/>
  <c r="N37" i="1"/>
  <c r="N37" i="10" s="1"/>
  <c r="M40" i="1"/>
  <c r="M40" i="10" s="1"/>
  <c r="O42" i="1"/>
  <c r="O42" i="10" s="1"/>
  <c r="N45" i="1"/>
  <c r="N45" i="10" s="1"/>
  <c r="M48" i="1"/>
  <c r="M48" i="10" s="1"/>
  <c r="O50" i="1"/>
  <c r="O50" i="10" s="1"/>
  <c r="N53" i="1"/>
  <c r="N53" i="10" s="1"/>
  <c r="M56" i="1"/>
  <c r="M56" i="10" s="1"/>
  <c r="O58" i="1"/>
  <c r="O58" i="10" s="1"/>
  <c r="N61" i="1"/>
  <c r="N61" i="10" s="1"/>
  <c r="M64" i="1"/>
  <c r="M64" i="10" s="1"/>
  <c r="O66" i="1"/>
  <c r="O66" i="10" s="1"/>
  <c r="N69" i="1"/>
  <c r="N69" i="10" s="1"/>
  <c r="M72" i="1"/>
  <c r="M72" i="10" s="1"/>
  <c r="O74" i="1"/>
  <c r="O74" i="10" s="1"/>
  <c r="N77" i="1"/>
  <c r="N77" i="10" s="1"/>
  <c r="M80" i="1"/>
  <c r="M80" i="10" s="1"/>
  <c r="O42" i="3"/>
  <c r="O42" i="12" s="1"/>
  <c r="N70" i="3"/>
  <c r="N70" i="12" s="1"/>
  <c r="O58" i="2"/>
  <c r="O58" i="11" s="1"/>
  <c r="M20" i="1"/>
  <c r="M20" i="10" s="1"/>
  <c r="O30" i="1"/>
  <c r="O30" i="10" s="1"/>
  <c r="M44" i="1"/>
  <c r="M44" i="10" s="1"/>
  <c r="M60" i="1"/>
  <c r="M60" i="10" s="1"/>
  <c r="N73" i="1"/>
  <c r="N73" i="10" s="1"/>
  <c r="O22" i="8"/>
  <c r="O22" i="14" s="1"/>
  <c r="N65" i="8"/>
  <c r="N65" i="14" s="1"/>
  <c r="M29" i="4"/>
  <c r="M29" i="13" s="1"/>
  <c r="O71" i="4"/>
  <c r="O71" i="13" s="1"/>
  <c r="N30" i="3"/>
  <c r="N30" i="12" s="1"/>
  <c r="M60" i="3"/>
  <c r="M60" i="12" s="1"/>
  <c r="M5" i="2"/>
  <c r="M5" i="11" s="1"/>
  <c r="N26" i="2"/>
  <c r="N26" i="11" s="1"/>
  <c r="O47" i="2"/>
  <c r="O47" i="11" s="1"/>
  <c r="M56" i="2"/>
  <c r="M56" i="11" s="1"/>
  <c r="O63" i="2"/>
  <c r="O63" i="11" s="1"/>
  <c r="O69" i="2"/>
  <c r="O69" i="11" s="1"/>
  <c r="N77" i="2"/>
  <c r="N77" i="11" s="1"/>
  <c r="M6" i="1"/>
  <c r="M6" i="10" s="1"/>
  <c r="O11" i="1"/>
  <c r="O11" i="10" s="1"/>
  <c r="M16" i="1"/>
  <c r="M16" i="10" s="1"/>
  <c r="M19" i="1"/>
  <c r="M19" i="10" s="1"/>
  <c r="O21" i="1"/>
  <c r="O21" i="10" s="1"/>
  <c r="N24" i="1"/>
  <c r="N24" i="10" s="1"/>
  <c r="M27" i="1"/>
  <c r="M27" i="10" s="1"/>
  <c r="O29" i="1"/>
  <c r="O29" i="10" s="1"/>
  <c r="N32" i="1"/>
  <c r="N32" i="10" s="1"/>
  <c r="M35" i="1"/>
  <c r="M35" i="10" s="1"/>
  <c r="O37" i="1"/>
  <c r="O37" i="10" s="1"/>
  <c r="N40" i="1"/>
  <c r="N40" i="10" s="1"/>
  <c r="M43" i="1"/>
  <c r="M43" i="10" s="1"/>
  <c r="O45" i="1"/>
  <c r="O45" i="10" s="1"/>
  <c r="N48" i="1"/>
  <c r="N48" i="10" s="1"/>
  <c r="M51" i="1"/>
  <c r="M51" i="10" s="1"/>
  <c r="O53" i="1"/>
  <c r="O53" i="10" s="1"/>
  <c r="N56" i="1"/>
  <c r="N56" i="10" s="1"/>
  <c r="M59" i="1"/>
  <c r="M59" i="10" s="1"/>
  <c r="O61" i="1"/>
  <c r="O61" i="10" s="1"/>
  <c r="N64" i="1"/>
  <c r="N64" i="10" s="1"/>
  <c r="M67" i="1"/>
  <c r="M67" i="10" s="1"/>
  <c r="O69" i="1"/>
  <c r="O69" i="10" s="1"/>
  <c r="N72" i="1"/>
  <c r="N72" i="10" s="1"/>
  <c r="M75" i="1"/>
  <c r="M75" i="10" s="1"/>
  <c r="O77" i="1"/>
  <c r="O77" i="10" s="1"/>
  <c r="N80" i="1"/>
  <c r="N80" i="10" s="1"/>
  <c r="O4" i="1"/>
  <c r="O4" i="10" s="1"/>
  <c r="M45" i="4"/>
  <c r="M45" i="13" s="1"/>
  <c r="M51" i="2"/>
  <c r="M51" i="11" s="1"/>
  <c r="M80" i="2"/>
  <c r="M80" i="11" s="1"/>
  <c r="O22" i="1"/>
  <c r="O22" i="10" s="1"/>
  <c r="M36" i="1"/>
  <c r="M36" i="10" s="1"/>
  <c r="N49" i="1"/>
  <c r="N49" i="10" s="1"/>
  <c r="O62" i="1"/>
  <c r="O62" i="10" s="1"/>
  <c r="M76" i="1"/>
  <c r="M76" i="10" s="1"/>
  <c r="M28" i="8"/>
  <c r="M28" i="14" s="1"/>
  <c r="O70" i="8"/>
  <c r="O70" i="14" s="1"/>
  <c r="N34" i="4"/>
  <c r="N34" i="13" s="1"/>
  <c r="M77" i="4"/>
  <c r="M77" i="13" s="1"/>
  <c r="M35" i="3"/>
  <c r="M35" i="12" s="1"/>
  <c r="M64" i="3"/>
  <c r="M64" i="12" s="1"/>
  <c r="O7" i="2"/>
  <c r="O7" i="11" s="1"/>
  <c r="M29" i="2"/>
  <c r="M29" i="11" s="1"/>
  <c r="N50" i="2"/>
  <c r="N50" i="11" s="1"/>
  <c r="N56" i="2"/>
  <c r="N56" i="11" s="1"/>
  <c r="M64" i="2"/>
  <c r="M64" i="11" s="1"/>
  <c r="O71" i="2"/>
  <c r="O71" i="11" s="1"/>
  <c r="O77" i="2"/>
  <c r="O77" i="11" s="1"/>
  <c r="N6" i="1"/>
  <c r="N6" i="10" s="1"/>
  <c r="M12" i="1"/>
  <c r="M12" i="10" s="1"/>
  <c r="O16" i="1"/>
  <c r="O16" i="10" s="1"/>
  <c r="N19" i="1"/>
  <c r="N19" i="10" s="1"/>
  <c r="M22" i="1"/>
  <c r="M22" i="10" s="1"/>
  <c r="O24" i="1"/>
  <c r="O24" i="10" s="1"/>
  <c r="N27" i="1"/>
  <c r="N27" i="10" s="1"/>
  <c r="M30" i="1"/>
  <c r="M30" i="10" s="1"/>
  <c r="O32" i="1"/>
  <c r="O32" i="10" s="1"/>
  <c r="N35" i="1"/>
  <c r="N35" i="10" s="1"/>
  <c r="M38" i="1"/>
  <c r="M38" i="10" s="1"/>
  <c r="O40" i="1"/>
  <c r="O40" i="10" s="1"/>
  <c r="N43" i="1"/>
  <c r="N43" i="10" s="1"/>
  <c r="M46" i="1"/>
  <c r="M46" i="10" s="1"/>
  <c r="O48" i="1"/>
  <c r="O48" i="10" s="1"/>
  <c r="N51" i="1"/>
  <c r="N51" i="10" s="1"/>
  <c r="M54" i="1"/>
  <c r="M54" i="10" s="1"/>
  <c r="O56" i="1"/>
  <c r="O56" i="10" s="1"/>
  <c r="N59" i="1"/>
  <c r="N59" i="10" s="1"/>
  <c r="M62" i="1"/>
  <c r="M62" i="10" s="1"/>
  <c r="O64" i="1"/>
  <c r="O64" i="10" s="1"/>
  <c r="N67" i="1"/>
  <c r="N67" i="10" s="1"/>
  <c r="M70" i="1"/>
  <c r="M70" i="10" s="1"/>
  <c r="O72" i="1"/>
  <c r="O72" i="10" s="1"/>
  <c r="N75" i="1"/>
  <c r="N75" i="10" s="1"/>
  <c r="M78" i="1"/>
  <c r="M78" i="10" s="1"/>
  <c r="O80" i="1"/>
  <c r="O80" i="10" s="1"/>
  <c r="N4" i="1"/>
  <c r="N4" i="10" s="1"/>
  <c r="O38" i="8"/>
  <c r="O38" i="14" s="1"/>
  <c r="M13" i="2"/>
  <c r="M13" i="11" s="1"/>
  <c r="N72" i="2"/>
  <c r="N72" i="11" s="1"/>
  <c r="N13" i="1"/>
  <c r="N13" i="10" s="1"/>
  <c r="M28" i="1"/>
  <c r="M28" i="10" s="1"/>
  <c r="N41" i="1"/>
  <c r="N41" i="10" s="1"/>
  <c r="O54" i="1"/>
  <c r="O54" i="10" s="1"/>
  <c r="M68" i="1"/>
  <c r="M68" i="10" s="1"/>
  <c r="N81" i="1"/>
  <c r="N81" i="10" s="1"/>
  <c r="N33" i="8"/>
  <c r="N33" i="14" s="1"/>
  <c r="M76" i="8"/>
  <c r="M76" i="14" s="1"/>
  <c r="O39" i="4"/>
  <c r="O39" i="13" s="1"/>
  <c r="O38" i="3"/>
  <c r="O38" i="12" s="1"/>
  <c r="N67" i="3"/>
  <c r="N67" i="12" s="1"/>
  <c r="N10" i="2"/>
  <c r="N10" i="11" s="1"/>
  <c r="O31" i="2"/>
  <c r="O31" i="11" s="1"/>
  <c r="O50" i="2"/>
  <c r="O50" i="11" s="1"/>
  <c r="N58" i="2"/>
  <c r="N58" i="11" s="1"/>
  <c r="N64" i="2"/>
  <c r="N64" i="11" s="1"/>
  <c r="M72" i="2"/>
  <c r="M72" i="11" s="1"/>
  <c r="O79" i="2"/>
  <c r="O79" i="11" s="1"/>
  <c r="O6" i="1"/>
  <c r="O6" i="10" s="1"/>
  <c r="M13" i="1"/>
  <c r="M13" i="10" s="1"/>
  <c r="M17" i="1"/>
  <c r="M17" i="10" s="1"/>
  <c r="O19" i="1"/>
  <c r="O19" i="10" s="1"/>
  <c r="N22" i="1"/>
  <c r="N22" i="10" s="1"/>
  <c r="M25" i="1"/>
  <c r="M25" i="10" s="1"/>
  <c r="O27" i="1"/>
  <c r="O27" i="10" s="1"/>
  <c r="N30" i="1"/>
  <c r="N30" i="10" s="1"/>
  <c r="M33" i="1"/>
  <c r="M33" i="10" s="1"/>
  <c r="O35" i="1"/>
  <c r="O35" i="10" s="1"/>
  <c r="N38" i="1"/>
  <c r="N38" i="10" s="1"/>
  <c r="M41" i="1"/>
  <c r="M41" i="10" s="1"/>
  <c r="O43" i="1"/>
  <c r="O43" i="10" s="1"/>
  <c r="N46" i="1"/>
  <c r="N46" i="10" s="1"/>
  <c r="M49" i="1"/>
  <c r="M49" i="10" s="1"/>
  <c r="O51" i="1"/>
  <c r="O51" i="10" s="1"/>
  <c r="N54" i="1"/>
  <c r="N54" i="10" s="1"/>
  <c r="M57" i="1"/>
  <c r="M57" i="10" s="1"/>
  <c r="O59" i="1"/>
  <c r="O59" i="10" s="1"/>
  <c r="N62" i="1"/>
  <c r="N62" i="10" s="1"/>
  <c r="M65" i="1"/>
  <c r="M65" i="10" s="1"/>
  <c r="O67" i="1"/>
  <c r="O67" i="10" s="1"/>
  <c r="N70" i="1"/>
  <c r="N70" i="10" s="1"/>
  <c r="M73" i="1"/>
  <c r="M73" i="10" s="1"/>
  <c r="O75" i="1"/>
  <c r="O75" i="10" s="1"/>
  <c r="N78" i="1"/>
  <c r="N78" i="10" s="1"/>
  <c r="M81" i="1"/>
  <c r="M81" i="10" s="1"/>
  <c r="M4" i="1"/>
  <c r="M4" i="10" s="1"/>
  <c r="N81" i="8"/>
  <c r="N81" i="14" s="1"/>
  <c r="N34" i="2"/>
  <c r="N34" i="11" s="1"/>
  <c r="O8" i="1"/>
  <c r="O8" i="10" s="1"/>
  <c r="N25" i="1"/>
  <c r="N25" i="10" s="1"/>
  <c r="O38" i="1"/>
  <c r="O38" i="10" s="1"/>
  <c r="M52" i="1"/>
  <c r="M52" i="10" s="1"/>
  <c r="N65" i="1"/>
  <c r="N65" i="10" s="1"/>
  <c r="O78" i="1"/>
  <c r="O78" i="10" s="1"/>
  <c r="I57" i="9"/>
  <c r="I76" i="9"/>
  <c r="I27" i="9"/>
  <c r="I74" i="9"/>
  <c r="I70" i="9"/>
  <c r="I35" i="9"/>
  <c r="I38" i="9"/>
  <c r="I49" i="9"/>
  <c r="I20" i="9"/>
  <c r="I32" i="9"/>
  <c r="I40" i="9"/>
  <c r="I53" i="9"/>
  <c r="I33" i="9"/>
  <c r="I36" i="9"/>
  <c r="I21" i="9"/>
  <c r="I15" i="9"/>
  <c r="I55" i="9"/>
  <c r="I19" i="9"/>
  <c r="I30" i="9"/>
  <c r="I51" i="9"/>
  <c r="I41" i="9"/>
  <c r="I39" i="9"/>
  <c r="I52" i="9"/>
  <c r="I79" i="9"/>
  <c r="I71" i="9"/>
  <c r="I61" i="9"/>
  <c r="I16" i="9"/>
  <c r="I13" i="9"/>
  <c r="I43" i="9"/>
  <c r="I67" i="9"/>
  <c r="I29" i="9"/>
  <c r="I34" i="9"/>
  <c r="I42" i="9"/>
  <c r="I48" i="9"/>
  <c r="I69" i="9"/>
  <c r="I37" i="9"/>
  <c r="I75" i="9"/>
  <c r="I59" i="9"/>
  <c r="I9" i="9"/>
  <c r="I14" i="9"/>
  <c r="I62" i="9"/>
  <c r="I8" i="9"/>
  <c r="I72" i="9"/>
  <c r="I23" i="9"/>
  <c r="I46" i="9"/>
  <c r="I80" i="9"/>
  <c r="I26" i="9"/>
  <c r="I6" i="9"/>
  <c r="I64" i="9"/>
  <c r="I73" i="9"/>
  <c r="I17" i="9"/>
  <c r="I50" i="9"/>
  <c r="I56" i="9"/>
  <c r="I24" i="9"/>
  <c r="I77" i="9"/>
  <c r="I45" i="9"/>
  <c r="I68" i="9"/>
  <c r="I10" i="9"/>
  <c r="I66" i="9"/>
  <c r="I78" i="9"/>
  <c r="I31" i="9"/>
  <c r="I58" i="9"/>
  <c r="I81" i="9"/>
  <c r="I54" i="9"/>
  <c r="I11" i="9"/>
  <c r="I4" i="9"/>
  <c r="I5" i="9"/>
  <c r="I65" i="9"/>
  <c r="I25" i="9"/>
  <c r="I63" i="9"/>
  <c r="I22" i="9"/>
  <c r="I47" i="9"/>
  <c r="I12" i="9"/>
  <c r="I28" i="9"/>
  <c r="I7" i="9"/>
  <c r="I18" i="9"/>
  <c r="I60" i="9"/>
  <c r="I44" i="9"/>
  <c r="K3" i="14"/>
  <c r="K3" i="10"/>
  <c r="K3" i="11"/>
  <c r="K3" i="12"/>
  <c r="K3" i="13"/>
  <c r="C16" i="16" a="1"/>
  <c r="C12" i="16" a="1"/>
  <c r="C6" i="16" a="1"/>
  <c r="C19" i="16" a="1"/>
  <c r="C7" i="16" a="1"/>
  <c r="C18" i="16" a="1"/>
  <c r="C13" i="16" a="1"/>
  <c r="C10" i="16" a="1"/>
  <c r="C9" i="16" a="1"/>
  <c r="C15" i="16" a="1"/>
  <c r="C18" i="16" l="1"/>
  <c r="C19" i="16"/>
  <c r="C13" i="16"/>
  <c r="C12" i="16"/>
  <c r="C7" i="16"/>
  <c r="C6" i="16"/>
  <c r="C16" i="16"/>
  <c r="C15" i="16"/>
  <c r="C9" i="16"/>
  <c r="C10" i="16"/>
  <c r="Z13" i="16"/>
  <c r="F12" i="17"/>
  <c r="AB38" i="16"/>
  <c r="I37" i="17"/>
  <c r="H37" i="17"/>
  <c r="AB20" i="16"/>
  <c r="H19" i="17"/>
  <c r="I19" i="17"/>
  <c r="AB56" i="16"/>
  <c r="I55" i="17"/>
  <c r="H55" i="17"/>
  <c r="Z43" i="16"/>
  <c r="F42" i="17"/>
  <c r="AB21" i="16"/>
  <c r="H20" i="17"/>
  <c r="I20" i="17"/>
  <c r="AB42" i="16"/>
  <c r="I41" i="17"/>
  <c r="H41" i="17"/>
  <c r="AA21" i="16"/>
  <c r="G20" i="17"/>
  <c r="AB55" i="16"/>
  <c r="I54" i="17"/>
  <c r="H54" i="17"/>
  <c r="AA65" i="16"/>
  <c r="G64" i="17"/>
  <c r="Z49" i="16"/>
  <c r="F48" i="17"/>
  <c r="Z58" i="16"/>
  <c r="F57" i="17"/>
  <c r="AA15" i="16"/>
  <c r="G14" i="17"/>
  <c r="AB73" i="16"/>
  <c r="I72" i="17"/>
  <c r="H72" i="17"/>
  <c r="Z31" i="16"/>
  <c r="F30" i="17"/>
  <c r="AA57" i="16"/>
  <c r="G56" i="17"/>
  <c r="AB14" i="16"/>
  <c r="H13" i="17"/>
  <c r="I13" i="17"/>
  <c r="Z4" i="16"/>
  <c r="F3" i="17"/>
  <c r="Z41" i="16"/>
  <c r="F40" i="17"/>
  <c r="AB60" i="16"/>
  <c r="H59" i="17"/>
  <c r="I59" i="17"/>
  <c r="Z18" i="16"/>
  <c r="F17" i="17"/>
  <c r="AA76" i="16"/>
  <c r="G75" i="17"/>
  <c r="AB33" i="16"/>
  <c r="I32" i="17"/>
  <c r="H32" i="17"/>
  <c r="AA75" i="16"/>
  <c r="G74" i="17"/>
  <c r="Z54" i="16"/>
  <c r="F53" i="17"/>
  <c r="AB32" i="16"/>
  <c r="I31" i="17"/>
  <c r="H31" i="17"/>
  <c r="AA11" i="16"/>
  <c r="G10" i="17"/>
  <c r="AA4" i="16"/>
  <c r="G3" i="17"/>
  <c r="AB61" i="16"/>
  <c r="I60" i="17"/>
  <c r="H60" i="17"/>
  <c r="AA40" i="16"/>
  <c r="G39" i="17"/>
  <c r="Z19" i="16"/>
  <c r="F18" i="17"/>
  <c r="AB82" i="16"/>
  <c r="I81" i="17"/>
  <c r="H81" i="17"/>
  <c r="AA61" i="16"/>
  <c r="G60" i="17"/>
  <c r="Z40" i="16"/>
  <c r="F39" i="17"/>
  <c r="AB18" i="16"/>
  <c r="I17" i="17"/>
  <c r="H17" i="17"/>
  <c r="AA74" i="16"/>
  <c r="G73" i="17"/>
  <c r="Z53" i="16"/>
  <c r="F52" i="17"/>
  <c r="AB31" i="16"/>
  <c r="I30" i="17"/>
  <c r="H30" i="17"/>
  <c r="AA10" i="16"/>
  <c r="G9" i="17"/>
  <c r="AB11" i="16"/>
  <c r="H10" i="17"/>
  <c r="I10" i="17"/>
  <c r="Z66" i="16"/>
  <c r="F65" i="17"/>
  <c r="Z78" i="16"/>
  <c r="F77" i="17"/>
  <c r="AA35" i="16"/>
  <c r="G34" i="17"/>
  <c r="Z14" i="16"/>
  <c r="F13" i="17"/>
  <c r="AA64" i="16"/>
  <c r="G63" i="17"/>
  <c r="Z64" i="16"/>
  <c r="F63" i="17"/>
  <c r="Z77" i="16"/>
  <c r="F76" i="17"/>
  <c r="AA34" i="16"/>
  <c r="G33" i="17"/>
  <c r="Z28" i="16"/>
  <c r="F27" i="17"/>
  <c r="AB22" i="16"/>
  <c r="I21" i="17"/>
  <c r="H21" i="17"/>
  <c r="Z60" i="16"/>
  <c r="F59" i="17"/>
  <c r="AB54" i="16"/>
  <c r="I53" i="17"/>
  <c r="H53" i="17"/>
  <c r="AB43" i="16"/>
  <c r="I42" i="17"/>
  <c r="H42" i="17"/>
  <c r="AB52" i="16"/>
  <c r="H51" i="17"/>
  <c r="I51" i="17"/>
  <c r="Z10" i="16"/>
  <c r="F9" i="17"/>
  <c r="AA68" i="16"/>
  <c r="G67" i="17"/>
  <c r="AB25" i="16"/>
  <c r="I24" i="17"/>
  <c r="H24" i="17"/>
  <c r="Z52" i="16"/>
  <c r="F51" i="17"/>
  <c r="AA9" i="16"/>
  <c r="G8" i="17"/>
  <c r="AA78" i="16"/>
  <c r="G77" i="17"/>
  <c r="AB35" i="16"/>
  <c r="H34" i="17"/>
  <c r="I34" i="17"/>
  <c r="AA55" i="16"/>
  <c r="G54" i="17"/>
  <c r="AB12" i="16"/>
  <c r="H11" i="17"/>
  <c r="I11" i="17"/>
  <c r="Z71" i="16"/>
  <c r="F70" i="17"/>
  <c r="AA28" i="16"/>
  <c r="G27" i="17"/>
  <c r="AB72" i="16"/>
  <c r="I71" i="17"/>
  <c r="H71" i="17"/>
  <c r="AA51" i="16"/>
  <c r="G50" i="17"/>
  <c r="Z30" i="16"/>
  <c r="F29" i="17"/>
  <c r="AB8" i="16"/>
  <c r="I7" i="17"/>
  <c r="H7" i="17"/>
  <c r="AA80" i="16"/>
  <c r="G79" i="17"/>
  <c r="Z59" i="16"/>
  <c r="F58" i="17"/>
  <c r="AB37" i="16"/>
  <c r="H36" i="17"/>
  <c r="I36" i="17"/>
  <c r="AA16" i="16"/>
  <c r="G15" i="17"/>
  <c r="Z80" i="16"/>
  <c r="F79" i="17"/>
  <c r="AB58" i="16"/>
  <c r="I57" i="17"/>
  <c r="H57" i="17"/>
  <c r="AA37" i="16"/>
  <c r="G36" i="17"/>
  <c r="Z16" i="16"/>
  <c r="F15" i="17"/>
  <c r="AB71" i="16"/>
  <c r="H70" i="17"/>
  <c r="I70" i="17"/>
  <c r="AA50" i="16"/>
  <c r="G49" i="17"/>
  <c r="Z29" i="16"/>
  <c r="F28" i="17"/>
  <c r="AB7" i="16"/>
  <c r="I6" i="17"/>
  <c r="H6" i="17"/>
  <c r="Z5" i="16"/>
  <c r="F4" i="17"/>
  <c r="AA46" i="16"/>
  <c r="G45" i="17"/>
  <c r="AA23" i="16"/>
  <c r="G22" i="17"/>
  <c r="Z63" i="16"/>
  <c r="F62" i="17"/>
  <c r="AB46" i="16"/>
  <c r="I45" i="17"/>
  <c r="H45" i="17"/>
  <c r="AA30" i="16"/>
  <c r="G29" i="17"/>
  <c r="Z50" i="16"/>
  <c r="F49" i="17"/>
  <c r="AB65" i="16"/>
  <c r="I64" i="17"/>
  <c r="H64" i="17"/>
  <c r="Z23" i="16"/>
  <c r="F22" i="17"/>
  <c r="Z70" i="16"/>
  <c r="F69" i="17"/>
  <c r="AB48" i="16"/>
  <c r="I47" i="17"/>
  <c r="H47" i="17"/>
  <c r="AA27" i="16"/>
  <c r="G26" i="17"/>
  <c r="Z6" i="16"/>
  <c r="F5" i="17"/>
  <c r="AB77" i="16"/>
  <c r="H76" i="17"/>
  <c r="I76" i="17"/>
  <c r="AA56" i="16"/>
  <c r="G55" i="17"/>
  <c r="Z35" i="16"/>
  <c r="F34" i="17"/>
  <c r="AB13" i="16"/>
  <c r="H12" i="17"/>
  <c r="I12" i="17"/>
  <c r="AA77" i="16"/>
  <c r="G76" i="17"/>
  <c r="Z56" i="16"/>
  <c r="F55" i="17"/>
  <c r="AB34" i="16"/>
  <c r="I33" i="17"/>
  <c r="H33" i="17"/>
  <c r="AA13" i="16"/>
  <c r="G12" i="17"/>
  <c r="Z69" i="16"/>
  <c r="F68" i="17"/>
  <c r="AB47" i="16"/>
  <c r="I46" i="17"/>
  <c r="H46" i="17"/>
  <c r="AA26" i="16"/>
  <c r="G25" i="17"/>
  <c r="AB75" i="16"/>
  <c r="I74" i="17"/>
  <c r="H74" i="17"/>
  <c r="Z33" i="16"/>
  <c r="F32" i="17"/>
  <c r="Z42" i="16"/>
  <c r="F41" i="17"/>
  <c r="AB57" i="16"/>
  <c r="H56" i="17"/>
  <c r="I56" i="17"/>
  <c r="Z15" i="16"/>
  <c r="F14" i="17"/>
  <c r="AA41" i="16"/>
  <c r="G40" i="17"/>
  <c r="AB67" i="16"/>
  <c r="I66" i="17"/>
  <c r="H66" i="17"/>
  <c r="Z25" i="16"/>
  <c r="F24" i="17"/>
  <c r="AB44" i="16"/>
  <c r="H43" i="17"/>
  <c r="I43" i="17"/>
  <c r="AA60" i="16"/>
  <c r="G59" i="17"/>
  <c r="AB17" i="16"/>
  <c r="I16" i="17"/>
  <c r="H16" i="17"/>
  <c r="AA67" i="16"/>
  <c r="G66" i="17"/>
  <c r="Z46" i="16"/>
  <c r="F45" i="17"/>
  <c r="AB24" i="16"/>
  <c r="H23" i="17"/>
  <c r="I23" i="17"/>
  <c r="Z75" i="16"/>
  <c r="F74" i="17"/>
  <c r="AB53" i="16"/>
  <c r="H52" i="17"/>
  <c r="I52" i="17"/>
  <c r="AA32" i="16"/>
  <c r="G31" i="17"/>
  <c r="Z11" i="16"/>
  <c r="F10" i="17"/>
  <c r="AB74" i="16"/>
  <c r="I73" i="17"/>
  <c r="H73" i="17"/>
  <c r="AA53" i="16"/>
  <c r="G52" i="17"/>
  <c r="Z32" i="16"/>
  <c r="F31" i="17"/>
  <c r="AB10" i="16"/>
  <c r="I9" i="17"/>
  <c r="H9" i="17"/>
  <c r="AA66" i="16"/>
  <c r="G65" i="17"/>
  <c r="Z45" i="16"/>
  <c r="F44" i="17"/>
  <c r="AB23" i="16"/>
  <c r="I22" i="17"/>
  <c r="H22" i="17"/>
  <c r="AA7" i="16"/>
  <c r="G6" i="17"/>
  <c r="AA63" i="16"/>
  <c r="G62" i="17"/>
  <c r="AA36" i="16"/>
  <c r="G35" i="17"/>
  <c r="Z12" i="16"/>
  <c r="F11" i="17"/>
  <c r="AA49" i="16"/>
  <c r="G48" i="17"/>
  <c r="Z44" i="16"/>
  <c r="F43" i="17"/>
  <c r="AA47" i="16"/>
  <c r="G46" i="17"/>
  <c r="AA20" i="16"/>
  <c r="G19" i="17"/>
  <c r="AA70" i="16"/>
  <c r="G69" i="17"/>
  <c r="AB27" i="16"/>
  <c r="I26" i="17"/>
  <c r="H26" i="17"/>
  <c r="AA79" i="16"/>
  <c r="G78" i="17"/>
  <c r="AB36" i="16"/>
  <c r="H35" i="17"/>
  <c r="I35" i="17"/>
  <c r="AA52" i="16"/>
  <c r="G51" i="17"/>
  <c r="AB9" i="16"/>
  <c r="I8" i="17"/>
  <c r="H8" i="17"/>
  <c r="AB78" i="16"/>
  <c r="I77" i="17"/>
  <c r="H77" i="17"/>
  <c r="Z36" i="16"/>
  <c r="F35" i="17"/>
  <c r="AA62" i="16"/>
  <c r="G61" i="17"/>
  <c r="AB19" i="16"/>
  <c r="H18" i="17"/>
  <c r="I18" i="17"/>
  <c r="Z82" i="16"/>
  <c r="F81" i="17"/>
  <c r="AA39" i="16"/>
  <c r="G38" i="17"/>
  <c r="Z55" i="16"/>
  <c r="F54" i="17"/>
  <c r="AA12" i="16"/>
  <c r="G11" i="17"/>
  <c r="AB64" i="16"/>
  <c r="H63" i="17"/>
  <c r="I63" i="17"/>
  <c r="AA43" i="16"/>
  <c r="G42" i="17"/>
  <c r="Z22" i="16"/>
  <c r="F21" i="17"/>
  <c r="AA72" i="16"/>
  <c r="G71" i="17"/>
  <c r="Z51" i="16"/>
  <c r="F50" i="17"/>
  <c r="AB29" i="16"/>
  <c r="I28" i="17"/>
  <c r="H28" i="17"/>
  <c r="AA8" i="16"/>
  <c r="G7" i="17"/>
  <c r="Z72" i="16"/>
  <c r="F71" i="17"/>
  <c r="AB50" i="16"/>
  <c r="I49" i="17"/>
  <c r="H49" i="17"/>
  <c r="AA29" i="16"/>
  <c r="G28" i="17"/>
  <c r="Z8" i="16"/>
  <c r="F7" i="17"/>
  <c r="AB63" i="16"/>
  <c r="H62" i="17"/>
  <c r="I62" i="17"/>
  <c r="AA42" i="16"/>
  <c r="G41" i="17"/>
  <c r="Z21" i="16"/>
  <c r="F20" i="17"/>
  <c r="Z7" i="16"/>
  <c r="F6" i="17"/>
  <c r="AB70" i="16"/>
  <c r="I69" i="17"/>
  <c r="H69" i="17"/>
  <c r="AA54" i="16"/>
  <c r="G53" i="17"/>
  <c r="Z20" i="16"/>
  <c r="F19" i="17"/>
  <c r="AB81" i="16"/>
  <c r="I80" i="17"/>
  <c r="H80" i="17"/>
  <c r="Z81" i="16"/>
  <c r="F80" i="17"/>
  <c r="Z73" i="16"/>
  <c r="F72" i="17"/>
  <c r="AA81" i="16"/>
  <c r="G80" i="17"/>
  <c r="Z76" i="16"/>
  <c r="F75" i="17"/>
  <c r="Z65" i="16"/>
  <c r="F64" i="17"/>
  <c r="AA22" i="16"/>
  <c r="G21" i="17"/>
  <c r="Z74" i="16"/>
  <c r="F73" i="17"/>
  <c r="AA31" i="16"/>
  <c r="G30" i="17"/>
  <c r="Z47" i="16"/>
  <c r="F46" i="17"/>
  <c r="AA73" i="16"/>
  <c r="G72" i="17"/>
  <c r="AB30" i="16"/>
  <c r="H29" i="17"/>
  <c r="I29" i="17"/>
  <c r="Z57" i="16"/>
  <c r="F56" i="17"/>
  <c r="AA14" i="16"/>
  <c r="G13" i="17"/>
  <c r="AB76" i="16"/>
  <c r="H75" i="17"/>
  <c r="I75" i="17"/>
  <c r="Z34" i="16"/>
  <c r="F33" i="17"/>
  <c r="AB49" i="16"/>
  <c r="I48" i="17"/>
  <c r="H48" i="17"/>
  <c r="AB4" i="16"/>
  <c r="H3" i="17"/>
  <c r="I3" i="17"/>
  <c r="Z62" i="16"/>
  <c r="F61" i="17"/>
  <c r="AB40" i="16"/>
  <c r="I39" i="17"/>
  <c r="H39" i="17"/>
  <c r="AA19" i="16"/>
  <c r="G18" i="17"/>
  <c r="AB69" i="16"/>
  <c r="H68" i="17"/>
  <c r="I68" i="17"/>
  <c r="AA48" i="16"/>
  <c r="G47" i="17"/>
  <c r="Z27" i="16"/>
  <c r="F26" i="17"/>
  <c r="AB5" i="16"/>
  <c r="H4" i="17"/>
  <c r="I4" i="17"/>
  <c r="AA69" i="16"/>
  <c r="G68" i="17"/>
  <c r="Z48" i="16"/>
  <c r="F47" i="17"/>
  <c r="AB26" i="16"/>
  <c r="I25" i="17"/>
  <c r="H25" i="17"/>
  <c r="AA5" i="16"/>
  <c r="G4" i="17"/>
  <c r="AA82" i="16"/>
  <c r="G81" i="17"/>
  <c r="Z61" i="16"/>
  <c r="F60" i="17"/>
  <c r="AB39" i="16"/>
  <c r="I38" i="17"/>
  <c r="H38" i="17"/>
  <c r="AA18" i="16"/>
  <c r="G17" i="17"/>
  <c r="AB6" i="16"/>
  <c r="H5" i="17"/>
  <c r="I5" i="17"/>
  <c r="Z79" i="16"/>
  <c r="F78" i="17"/>
  <c r="AB62" i="16"/>
  <c r="I61" i="17"/>
  <c r="H61" i="17"/>
  <c r="Z39" i="16"/>
  <c r="F38" i="17"/>
  <c r="AA17" i="16"/>
  <c r="G16" i="17"/>
  <c r="AA38" i="16"/>
  <c r="G37" i="17"/>
  <c r="AA33" i="16"/>
  <c r="G32" i="17"/>
  <c r="AB59" i="16"/>
  <c r="I58" i="17"/>
  <c r="H58" i="17"/>
  <c r="Z17" i="16"/>
  <c r="F16" i="17"/>
  <c r="AB68" i="16"/>
  <c r="H67" i="17"/>
  <c r="I67" i="17"/>
  <c r="Z26" i="16"/>
  <c r="F25" i="17"/>
  <c r="AB41" i="16"/>
  <c r="I40" i="17"/>
  <c r="H40" i="17"/>
  <c r="Z68" i="16"/>
  <c r="F67" i="17"/>
  <c r="AA25" i="16"/>
  <c r="G24" i="17"/>
  <c r="AB51" i="16"/>
  <c r="H50" i="17"/>
  <c r="I50" i="17"/>
  <c r="Z9" i="16"/>
  <c r="F8" i="17"/>
  <c r="AA71" i="16"/>
  <c r="G70" i="17"/>
  <c r="AB28" i="16"/>
  <c r="H27" i="17"/>
  <c r="I27" i="17"/>
  <c r="AA44" i="16"/>
  <c r="G43" i="17"/>
  <c r="AB80" i="16"/>
  <c r="H79" i="17"/>
  <c r="I79" i="17"/>
  <c r="AA59" i="16"/>
  <c r="G58" i="17"/>
  <c r="Z38" i="16"/>
  <c r="F37" i="17"/>
  <c r="AB16" i="16"/>
  <c r="I15" i="17"/>
  <c r="H15" i="17"/>
  <c r="Z67" i="16"/>
  <c r="F66" i="17"/>
  <c r="AB45" i="16"/>
  <c r="H44" i="17"/>
  <c r="I44" i="17"/>
  <c r="AA24" i="16"/>
  <c r="G23" i="17"/>
  <c r="AB66" i="16"/>
  <c r="I65" i="17"/>
  <c r="H65" i="17"/>
  <c r="AA45" i="16"/>
  <c r="G44" i="17"/>
  <c r="Z24" i="16"/>
  <c r="F23" i="17"/>
  <c r="AB79" i="16"/>
  <c r="H78" i="17"/>
  <c r="I78" i="17"/>
  <c r="AA58" i="16"/>
  <c r="G57" i="17"/>
  <c r="Z37" i="16"/>
  <c r="F36" i="17"/>
  <c r="AB15" i="16"/>
  <c r="I14" i="17"/>
  <c r="H14" i="17"/>
  <c r="AA6" i="16"/>
  <c r="G5" i="17"/>
  <c r="J36" i="9"/>
  <c r="J17" i="9"/>
  <c r="J40" i="9"/>
  <c r="J21" i="9"/>
  <c r="J56" i="9"/>
  <c r="J10" i="9"/>
  <c r="J38" i="9"/>
  <c r="J29" i="9"/>
  <c r="J70" i="9"/>
  <c r="J45" i="9"/>
  <c r="J5" i="9"/>
  <c r="J75" i="9"/>
  <c r="J14" i="9"/>
  <c r="J51" i="9"/>
  <c r="J69" i="9"/>
  <c r="J16" i="9"/>
  <c r="J66" i="9"/>
  <c r="J78" i="9"/>
  <c r="J79" i="9"/>
  <c r="J39" i="9"/>
  <c r="J76" i="9"/>
  <c r="J31" i="9"/>
  <c r="J67" i="9"/>
  <c r="J20" i="9"/>
  <c r="J12" i="9"/>
  <c r="J7" i="9"/>
  <c r="J26" i="9"/>
  <c r="J37" i="9"/>
  <c r="J58" i="9"/>
  <c r="J73" i="9"/>
  <c r="J80" i="9"/>
  <c r="J61" i="9"/>
  <c r="J18" i="9"/>
  <c r="J59" i="9"/>
  <c r="J6" i="9"/>
  <c r="J41" i="9"/>
  <c r="J4" i="9"/>
  <c r="J50" i="9"/>
  <c r="J9" i="9"/>
  <c r="J65" i="9"/>
  <c r="J77" i="9"/>
  <c r="J81" i="9"/>
  <c r="J15" i="9"/>
  <c r="J55" i="9"/>
  <c r="J47" i="9"/>
  <c r="J53" i="9"/>
  <c r="J22" i="9"/>
  <c r="J54" i="9"/>
  <c r="J64" i="9"/>
  <c r="J35" i="9"/>
  <c r="J32" i="9"/>
  <c r="J74" i="9"/>
  <c r="J46" i="9"/>
  <c r="J30" i="9"/>
  <c r="J48" i="9"/>
  <c r="J44" i="9"/>
  <c r="J8" i="9"/>
  <c r="J52" i="9"/>
  <c r="J71" i="9"/>
  <c r="J62" i="9"/>
  <c r="J23" i="9"/>
  <c r="J72" i="9"/>
  <c r="J28" i="9"/>
  <c r="J13" i="9"/>
  <c r="J60" i="9"/>
  <c r="J34" i="9"/>
  <c r="J42" i="9"/>
  <c r="J11" i="9"/>
  <c r="J25" i="9"/>
  <c r="J24" i="9"/>
  <c r="J19" i="9"/>
  <c r="J63" i="9"/>
  <c r="J68" i="9"/>
  <c r="J57" i="9"/>
  <c r="J49" i="9"/>
  <c r="J33" i="9"/>
  <c r="J43" i="9"/>
  <c r="J27" i="9"/>
  <c r="L3" i="11"/>
  <c r="L3" i="10"/>
  <c r="L3" i="12"/>
  <c r="L3" i="13"/>
  <c r="L3" i="14"/>
  <c r="K10" i="9" l="1"/>
  <c r="K12" i="9"/>
  <c r="K18" i="9"/>
  <c r="K72" i="9"/>
  <c r="K34" i="9"/>
  <c r="K63" i="9"/>
  <c r="K73" i="9"/>
  <c r="K32" i="9"/>
  <c r="K55" i="9"/>
  <c r="K29" i="9"/>
  <c r="K50" i="9"/>
  <c r="K74" i="9"/>
  <c r="K47" i="9"/>
  <c r="K60" i="9"/>
  <c r="K69" i="9"/>
  <c r="K19" i="9"/>
  <c r="K57" i="9"/>
  <c r="K67" i="9"/>
  <c r="K62" i="9"/>
  <c r="K79" i="9"/>
  <c r="K26" i="9"/>
  <c r="K43" i="9"/>
  <c r="K56" i="9"/>
  <c r="K4" i="9"/>
  <c r="K42" i="9"/>
  <c r="K13" i="9"/>
  <c r="K40" i="9"/>
  <c r="K77" i="9"/>
  <c r="K9" i="9"/>
  <c r="K58" i="9"/>
  <c r="K53" i="9"/>
  <c r="K33" i="9"/>
  <c r="K25" i="9"/>
  <c r="K30" i="9"/>
  <c r="K54" i="9"/>
  <c r="K76" i="9"/>
  <c r="K65" i="9"/>
  <c r="K59" i="9"/>
  <c r="K45" i="9"/>
  <c r="K68" i="9"/>
  <c r="K78" i="9"/>
  <c r="K11" i="9"/>
  <c r="K24" i="9"/>
  <c r="K28" i="9"/>
  <c r="K17" i="9"/>
  <c r="K38" i="9"/>
  <c r="K51" i="9"/>
  <c r="K61" i="9"/>
  <c r="K46" i="9"/>
  <c r="K41" i="9"/>
  <c r="K48" i="9"/>
  <c r="K22" i="9"/>
  <c r="K8" i="9"/>
  <c r="K44" i="9"/>
  <c r="K81" i="9"/>
  <c r="K36" i="9"/>
  <c r="K21" i="9"/>
  <c r="K39" i="9"/>
  <c r="K71" i="9"/>
  <c r="K16" i="9"/>
  <c r="K20" i="9"/>
  <c r="K64" i="9"/>
  <c r="K52" i="9"/>
  <c r="K27" i="9"/>
  <c r="K49" i="9"/>
  <c r="K66" i="9"/>
  <c r="K70" i="9"/>
  <c r="K23" i="9"/>
  <c r="K35" i="9"/>
  <c r="K15" i="9"/>
  <c r="K5" i="9"/>
  <c r="K14" i="9"/>
  <c r="K31" i="9"/>
  <c r="K75" i="9"/>
  <c r="K37" i="9"/>
  <c r="K80" i="9"/>
  <c r="K6" i="9"/>
  <c r="K7" i="9"/>
  <c r="M3" i="12"/>
  <c r="M3" i="10"/>
  <c r="M3" i="11"/>
  <c r="M3" i="14"/>
  <c r="M3" i="13"/>
  <c r="L54" i="9" l="1"/>
  <c r="L10" i="9"/>
  <c r="L37" i="9"/>
  <c r="L5" i="9"/>
  <c r="L41" i="9"/>
  <c r="L11" i="9"/>
  <c r="L75" i="9"/>
  <c r="L40" i="9"/>
  <c r="L74" i="9"/>
  <c r="L67" i="9"/>
  <c r="L18" i="9"/>
  <c r="L60" i="9"/>
  <c r="L4" i="9"/>
  <c r="L51" i="9"/>
  <c r="L23" i="9"/>
  <c r="L25" i="9"/>
  <c r="L73" i="9"/>
  <c r="L8" i="9"/>
  <c r="L46" i="9"/>
  <c r="L68" i="9"/>
  <c r="L38" i="9"/>
  <c r="L27" i="9"/>
  <c r="L21" i="9"/>
  <c r="L29" i="9"/>
  <c r="L26" i="9"/>
  <c r="L33" i="9"/>
  <c r="L53" i="9"/>
  <c r="L69" i="9"/>
  <c r="L32" i="9"/>
  <c r="L44" i="9"/>
  <c r="L59" i="9"/>
  <c r="L70" i="9"/>
  <c r="L35" i="9"/>
  <c r="L79" i="9"/>
  <c r="L19" i="9"/>
  <c r="L15" i="9"/>
  <c r="L80" i="9"/>
  <c r="L17" i="9"/>
  <c r="L14" i="9"/>
  <c r="L66" i="9"/>
  <c r="L52" i="9"/>
  <c r="L31" i="9"/>
  <c r="L24" i="9"/>
  <c r="L71" i="9"/>
  <c r="L58" i="9"/>
  <c r="L28" i="9"/>
  <c r="L45" i="9"/>
  <c r="L16" i="9"/>
  <c r="L61" i="9"/>
  <c r="L43" i="9"/>
  <c r="L42" i="9"/>
  <c r="L65" i="9"/>
  <c r="L81" i="9"/>
  <c r="L7" i="9"/>
  <c r="L49" i="9"/>
  <c r="L63" i="9"/>
  <c r="L9" i="9"/>
  <c r="L34" i="9"/>
  <c r="L6" i="9"/>
  <c r="L39" i="9"/>
  <c r="L55" i="9"/>
  <c r="L64" i="9"/>
  <c r="L77" i="9"/>
  <c r="L13" i="9"/>
  <c r="L72" i="9"/>
  <c r="L12" i="9"/>
  <c r="L36" i="9"/>
  <c r="L76" i="9"/>
  <c r="L20" i="9"/>
  <c r="L22" i="9"/>
  <c r="L30" i="9"/>
  <c r="L78" i="9"/>
  <c r="L50" i="9"/>
  <c r="L56" i="9"/>
  <c r="L47" i="9"/>
  <c r="L57" i="9"/>
  <c r="L48" i="9"/>
  <c r="L62" i="9"/>
  <c r="N3" i="14"/>
  <c r="N3" i="13"/>
  <c r="N3" i="10"/>
  <c r="N3" i="11"/>
  <c r="N3" i="12"/>
  <c r="M19" i="9" l="1"/>
  <c r="M68" i="9"/>
  <c r="M57" i="9"/>
  <c r="M81" i="9"/>
  <c r="M32" i="9"/>
  <c r="M12" i="9"/>
  <c r="M41" i="9"/>
  <c r="M45" i="9"/>
  <c r="M38" i="9"/>
  <c r="M61" i="9"/>
  <c r="M71" i="9"/>
  <c r="M72" i="9"/>
  <c r="M54" i="9"/>
  <c r="M8" i="9"/>
  <c r="M33" i="9"/>
  <c r="M11" i="9"/>
  <c r="M39" i="9"/>
  <c r="M59" i="9"/>
  <c r="M36" i="9"/>
  <c r="M74" i="9"/>
  <c r="M44" i="9"/>
  <c r="M73" i="9"/>
  <c r="M23" i="9"/>
  <c r="M37" i="9"/>
  <c r="M48" i="9"/>
  <c r="M79" i="9"/>
  <c r="M46" i="9"/>
  <c r="M52" i="9"/>
  <c r="M49" i="9"/>
  <c r="M58" i="9"/>
  <c r="M10" i="9"/>
  <c r="M62" i="9"/>
  <c r="M25" i="9"/>
  <c r="M75" i="9"/>
  <c r="M40" i="9"/>
  <c r="M35" i="9"/>
  <c r="M56" i="9"/>
  <c r="M30" i="9"/>
  <c r="M17" i="9"/>
  <c r="M67" i="9"/>
  <c r="M5" i="9"/>
  <c r="M80" i="9"/>
  <c r="M15" i="9"/>
  <c r="M16" i="9"/>
  <c r="M4" i="9"/>
  <c r="M69" i="9"/>
  <c r="M47" i="9"/>
  <c r="M22" i="9"/>
  <c r="M20" i="9"/>
  <c r="M26" i="9"/>
  <c r="M21" i="9"/>
  <c r="M77" i="9"/>
  <c r="M24" i="9"/>
  <c r="M7" i="9"/>
  <c r="M27" i="9"/>
  <c r="M31" i="9"/>
  <c r="M55" i="9"/>
  <c r="M18" i="9"/>
  <c r="M13" i="9"/>
  <c r="M76" i="9"/>
  <c r="M66" i="9"/>
  <c r="M50" i="9"/>
  <c r="M29" i="9"/>
  <c r="M34" i="9"/>
  <c r="M60" i="9"/>
  <c r="M53" i="9"/>
  <c r="M51" i="9"/>
  <c r="M65" i="9"/>
  <c r="M43" i="9"/>
  <c r="M9" i="9"/>
  <c r="M63" i="9"/>
  <c r="M70" i="9"/>
  <c r="M64" i="9"/>
  <c r="M42" i="9"/>
  <c r="M6" i="9"/>
  <c r="M28" i="9"/>
  <c r="M14" i="9"/>
  <c r="M78" i="9"/>
  <c r="O3" i="12"/>
  <c r="O3" i="10"/>
  <c r="O3" i="13"/>
  <c r="O3" i="11"/>
  <c r="O3" i="14"/>
  <c r="N43" i="9" l="1"/>
  <c r="N58" i="9"/>
  <c r="N15" i="9"/>
  <c r="N27" i="9"/>
  <c r="N32" i="9"/>
  <c r="N52" i="9"/>
  <c r="N49" i="9"/>
  <c r="N42" i="9"/>
  <c r="N54" i="9"/>
  <c r="N30" i="9"/>
  <c r="N18" i="9"/>
  <c r="N59" i="9"/>
  <c r="N70" i="9"/>
  <c r="N69" i="9"/>
  <c r="N12" i="9"/>
  <c r="N71" i="9"/>
  <c r="N64" i="9"/>
  <c r="N72" i="9"/>
  <c r="N56" i="9"/>
  <c r="N36" i="9"/>
  <c r="N6" i="9"/>
  <c r="N68" i="9"/>
  <c r="N21" i="9"/>
  <c r="N37" i="9"/>
  <c r="N81" i="9"/>
  <c r="N17" i="9"/>
  <c r="N14" i="9"/>
  <c r="N24" i="9"/>
  <c r="N41" i="9"/>
  <c r="N78" i="9"/>
  <c r="N10" i="9"/>
  <c r="N48" i="9"/>
  <c r="N46" i="9"/>
  <c r="N51" i="9"/>
  <c r="N40" i="9"/>
  <c r="N16" i="9"/>
  <c r="N20" i="9"/>
  <c r="N7" i="9"/>
  <c r="N5" i="9"/>
  <c r="N55" i="9"/>
  <c r="N61" i="9"/>
  <c r="N77" i="9"/>
  <c r="N67" i="9"/>
  <c r="N9" i="9"/>
  <c r="N26" i="9"/>
  <c r="N11" i="9"/>
  <c r="N57" i="9"/>
  <c r="N63" i="9"/>
  <c r="N75" i="9"/>
  <c r="N44" i="9"/>
  <c r="N76" i="9"/>
  <c r="N62" i="9"/>
  <c r="N50" i="9"/>
  <c r="N25" i="9"/>
  <c r="N65" i="9"/>
  <c r="N79" i="9"/>
  <c r="N80" i="9"/>
  <c r="N22" i="9"/>
  <c r="N8" i="9"/>
  <c r="N39" i="9"/>
  <c r="N23" i="9"/>
  <c r="N28" i="9"/>
  <c r="N13" i="9"/>
  <c r="N74" i="9"/>
  <c r="N38" i="9"/>
  <c r="N31" i="9"/>
  <c r="N35" i="9"/>
  <c r="N45" i="9"/>
  <c r="N53" i="9"/>
  <c r="N19" i="9"/>
  <c r="N29" i="9"/>
  <c r="N33" i="9"/>
  <c r="N73" i="9"/>
  <c r="N34" i="9"/>
  <c r="N4" i="9"/>
  <c r="N47" i="9"/>
  <c r="N66" i="9"/>
  <c r="N60" i="9"/>
  <c r="P3" i="14"/>
  <c r="P3" i="10"/>
  <c r="P3" i="11"/>
  <c r="P3" i="12"/>
  <c r="P3" i="13"/>
  <c r="O55" i="9" l="1"/>
  <c r="O38" i="9"/>
  <c r="O69" i="9"/>
  <c r="O7" i="9"/>
  <c r="O34" i="9"/>
  <c r="O62" i="9"/>
  <c r="O21" i="9"/>
  <c r="O23" i="9"/>
  <c r="O49" i="9"/>
  <c r="O61" i="9"/>
  <c r="O15" i="9"/>
  <c r="O20" i="9"/>
  <c r="O74" i="9"/>
  <c r="O48" i="9"/>
  <c r="O5" i="9"/>
  <c r="O63" i="9"/>
  <c r="O29" i="9"/>
  <c r="O42" i="9"/>
  <c r="O57" i="9"/>
  <c r="O40" i="9"/>
  <c r="O59" i="9"/>
  <c r="O30" i="9"/>
  <c r="O65" i="9"/>
  <c r="O31" i="9"/>
  <c r="O72" i="9"/>
  <c r="O18" i="9"/>
  <c r="O16" i="9"/>
  <c r="O6" i="9"/>
  <c r="O71" i="9"/>
  <c r="O70" i="9"/>
  <c r="O47" i="9"/>
  <c r="O41" i="9"/>
  <c r="O78" i="9"/>
  <c r="O81" i="9"/>
  <c r="O73" i="9"/>
  <c r="O22" i="9"/>
  <c r="O24" i="9"/>
  <c r="O11" i="9"/>
  <c r="O37" i="9"/>
  <c r="O51" i="9"/>
  <c r="O52" i="9"/>
  <c r="O44" i="9"/>
  <c r="O53" i="9"/>
  <c r="O14" i="9"/>
  <c r="O28" i="9"/>
  <c r="O43" i="9"/>
  <c r="O75" i="9"/>
  <c r="O80" i="9"/>
  <c r="O33" i="9"/>
  <c r="O60" i="9"/>
  <c r="O45" i="9"/>
  <c r="O50" i="9"/>
  <c r="O13" i="9"/>
  <c r="O26" i="9"/>
  <c r="O12" i="9"/>
  <c r="O77" i="9"/>
  <c r="O54" i="9"/>
  <c r="O25" i="9"/>
  <c r="O67" i="9"/>
  <c r="O4" i="9"/>
  <c r="O17" i="9"/>
  <c r="O9" i="9"/>
  <c r="O68" i="9"/>
  <c r="O56" i="9"/>
  <c r="O32" i="9"/>
  <c r="O76" i="9"/>
  <c r="O64" i="9"/>
  <c r="O46" i="9"/>
  <c r="O19" i="9"/>
  <c r="O79" i="9"/>
  <c r="O36" i="9"/>
  <c r="O27" i="9"/>
  <c r="O39" i="9"/>
  <c r="O8" i="9"/>
  <c r="O10" i="9"/>
  <c r="O66" i="9"/>
  <c r="O35" i="9"/>
  <c r="O58" i="9"/>
  <c r="C20" i="16"/>
  <c r="C5" i="16"/>
  <c r="C14" i="16"/>
  <c r="C8" i="16"/>
  <c r="C17" i="16"/>
  <c r="C11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<sst xmlns="http://schemas.openxmlformats.org/spreadsheetml/2006/main" count="47" uniqueCount="20">
  <si>
    <t>age</t>
  </si>
  <si>
    <t>year</t>
  </si>
  <si>
    <t>RMSE</t>
    <phoneticPr fontId="2" type="noConversion"/>
  </si>
  <si>
    <t>MAE</t>
    <phoneticPr fontId="2" type="noConversion"/>
  </si>
  <si>
    <t>회귀모형</t>
    <phoneticPr fontId="2" type="noConversion"/>
  </si>
  <si>
    <t>R^2</t>
    <phoneticPr fontId="2" type="noConversion"/>
  </si>
  <si>
    <t>ARIMA1차</t>
    <phoneticPr fontId="2" type="noConversion"/>
  </si>
  <si>
    <t>ARIMA2차</t>
    <phoneticPr fontId="2" type="noConversion"/>
  </si>
  <si>
    <t>GLM1차</t>
    <phoneticPr fontId="2" type="noConversion"/>
  </si>
  <si>
    <t>GLM2차</t>
    <phoneticPr fontId="2" type="noConversion"/>
  </si>
  <si>
    <t>APC</t>
    <phoneticPr fontId="2" type="noConversion"/>
  </si>
  <si>
    <t>평가지표</t>
    <phoneticPr fontId="2" type="noConversion"/>
  </si>
  <si>
    <t>arima0</t>
  </si>
  <si>
    <t>arima1</t>
  </si>
  <si>
    <t>arima2</t>
  </si>
  <si>
    <t>glm1</t>
  </si>
  <si>
    <t>glm2</t>
  </si>
  <si>
    <t>APC</t>
  </si>
  <si>
    <t>38~77세</t>
    <phoneticPr fontId="2" type="noConversion"/>
  </si>
  <si>
    <t>&lt; 별도 코드로 재산출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</si>
</sst>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3" formatCode="_-* #,##0.00_-;\-* #,##0.00_-;_-* &quot;-&quot;??_-;_-@_-"/>
    <numFmt numFmtId="176" formatCode="#,##0.00000"/>
    <numFmt numFmtId="177" formatCode="#,##0.000000"/>
    <numFmt numFmtId="178" formatCode="0.00000"/>
    <numFmt numFmtId="179" formatCode="0.0%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1499984740745262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/>
    <xf numFmtId="41" fontId="0" fillId="0" borderId="0" xfId="1" applyFont="1" applyAlignment="1"/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/>
    <xf numFmtId="41" fontId="0" fillId="2" borderId="0" xfId="1" applyFont="1" applyFill="1" applyAlignment="1"/>
    <xf numFmtId="41" fontId="0" fillId="0" borderId="0" xfId="0" applyNumberFormat="1">
      <alignment vertical="center"/>
    </xf>
    <xf numFmtId="43" fontId="0" fillId="0" borderId="0" xfId="0" applyNumberFormat="1">
      <alignment vertical="center"/>
    </xf>
    <xf numFmtId="177" fontId="0" fillId="0" borderId="0" xfId="1" applyNumberFormat="1" applyFont="1" applyAlignment="1"/>
    <xf numFmtId="177" fontId="0" fillId="2" borderId="0" xfId="1" applyNumberFormat="1" applyFont="1" applyFill="1" applyAlignment="1"/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178" fontId="0" fillId="0" borderId="0" xfId="0" applyNumberFormat="1">
      <alignment vertical="center"/>
    </xf>
    <xf numFmtId="10" fontId="4" fillId="0" borderId="0" xfId="0" applyNumberFormat="1" applyFont="1">
      <alignment vertical="center"/>
    </xf>
    <xf numFmtId="179" fontId="0" fillId="0" borderId="0" xfId="0" applyNumberFormat="1">
      <alignment vertical="center"/>
    </xf>
    <xf numFmtId="41" fontId="0" fillId="0" borderId="0" xfId="1" applyFont="1" applyFill="1" applyAlignment="1"/>
    <xf numFmtId="177" fontId="0" fillId="0" borderId="0" xfId="1" applyNumberFormat="1" applyFont="1" applyFill="1" applyAlignment="1"/>
    <xf numFmtId="0" fontId="0" fillId="3" borderId="0" xfId="0" applyFill="1" applyAlignment="1"/>
    <xf numFmtId="0" fontId="5" fillId="0" borderId="0" xfId="0" applyFont="1">
      <alignment vertical="center"/>
    </xf>
    <xf numFmtId="178" fontId="5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10" fontId="5" fillId="0" borderId="0" xfId="0" applyNumberFormat="1" applyFont="1">
      <alignment vertical="center"/>
    </xf>
    <xf numFmtId="0" fontId="6" fillId="0" borderId="0" xfId="0" applyFont="1">
      <alignment vertical="center"/>
    </xf>
    <xf numFmtId="178" fontId="6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0" fontId="6" fillId="0" borderId="0" xfId="0" applyNumberFormat="1" applyFont="1">
      <alignment vertical="center"/>
    </xf>
    <xf numFmtId="41" fontId="0" fillId="3" borderId="0" xfId="1" applyFont="1" applyFill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003366"/>
      <color rgb="FFB3CBB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남성</a:t>
            </a:r>
            <a:r>
              <a:rPr lang="en-US" altLang="ko-KR"/>
              <a:t>_</a:t>
            </a:r>
            <a:r>
              <a:rPr lang="ko-KR" altLang="en-US"/>
              <a:t>인구통계</a:t>
            </a:r>
            <a:r>
              <a:rPr lang="en-US" altLang="ko-KR"/>
              <a:t>_Result</a:t>
            </a:r>
            <a:r>
              <a:rPr lang="en-US" altLang="ko-KR" b="0"/>
              <a:t>_RMSE</a:t>
            </a:r>
            <a:endParaRPr lang="ko-KR" alt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 alt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B3CBB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FDE-4492-88DA-91C38B552D69}"/>
              </c:ext>
            </c:extLst>
          </c:dPt>
          <c:dPt>
            <c:idx val="1"/>
            <c:invertIfNegative val="0"/>
            <c:bubble3D val="0"/>
            <c:spPr>
              <a:solidFill>
                <a:srgbClr val="003366"/>
              </a:solidFill>
              <a:ln>
                <a:solidFill>
                  <a:srgbClr val="00336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FDE-4492-88DA-91C38B552D69}"/>
              </c:ext>
            </c:extLst>
          </c:dPt>
          <c:dPt>
            <c:idx val="2"/>
            <c:invertIfNegative val="0"/>
            <c:bubble3D val="0"/>
            <c:spPr>
              <a:solidFill>
                <a:srgbClr val="B3CBB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FDE-4492-88DA-91C38B552D69}"/>
              </c:ext>
            </c:extLst>
          </c:dPt>
          <c:dPt>
            <c:idx val="3"/>
            <c:invertIfNegative val="0"/>
            <c:bubble3D val="0"/>
            <c:spPr>
              <a:solidFill>
                <a:srgbClr val="B3CBB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FDE-4492-88DA-91C38B552D69}"/>
              </c:ext>
            </c:extLst>
          </c:dPt>
          <c:dPt>
            <c:idx val="4"/>
            <c:invertIfNegative val="0"/>
            <c:bubble3D val="0"/>
            <c:spPr>
              <a:solidFill>
                <a:srgbClr val="B3CBB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FDE-4492-88DA-91C38B552D69}"/>
              </c:ext>
            </c:extLst>
          </c:dPt>
          <c:dPt>
            <c:idx val="5"/>
            <c:invertIfNegative val="0"/>
            <c:bubble3D val="0"/>
            <c:spPr>
              <a:solidFill>
                <a:srgbClr val="B3CBB9"/>
              </a:solidFill>
              <a:ln>
                <a:solidFill>
                  <a:srgbClr val="B3CBB9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4BE3-405B-AF33-91CD90209DB0}"/>
              </c:ext>
            </c:extLst>
          </c:dPt>
          <c:dLbls>
            <c:numFmt formatCode="#,##0.0000_);[Red]\(#,##0.00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('모델 지표'!$A$3,'모델 지표'!$A$6,'모델 지표'!$A$9,'모델 지표'!$A$12,'모델 지표'!$A$15,'모델 지표'!$A$18)</c:f>
              <c:strCache>
                <c:ptCount val="6"/>
                <c:pt idx="0">
                  <c:v>회귀모형</c:v>
                </c:pt>
                <c:pt idx="1">
                  <c:v>ARIMA1차</c:v>
                </c:pt>
                <c:pt idx="2">
                  <c:v>ARIMA2차</c:v>
                </c:pt>
                <c:pt idx="3">
                  <c:v>GLM1차</c:v>
                </c:pt>
                <c:pt idx="4">
                  <c:v>GLM2차</c:v>
                </c:pt>
                <c:pt idx="5">
                  <c:v>APC</c:v>
                </c:pt>
              </c:strCache>
            </c:strRef>
          </c:cat>
          <c:val>
            <c:numRef>
              <c:f>('모델 지표'!$C$3,'모델 지표'!$C$6,'모델 지표'!$C$9,'모델 지표'!$C$12,'모델 지표'!$C$15,'모델 지표'!$C$18)</c:f>
              <c:numCache>
                <c:formatCode>0.00000</c:formatCode>
                <c:ptCount val="6"/>
                <c:pt idx="0">
                  <c:v>2.687873707409103E-3</c:v>
                </c:pt>
                <c:pt idx="1">
                  <c:v>1.1983563774606693E-3</c:v>
                </c:pt>
                <c:pt idx="2">
                  <c:v>2.690882652196561E-3</c:v>
                </c:pt>
                <c:pt idx="3">
                  <c:v>3.0162160692395242E-3</c:v>
                </c:pt>
                <c:pt idx="4">
                  <c:v>2.7891992357409606E-3</c:v>
                </c:pt>
                <c:pt idx="5">
                  <c:v>3.9096277669666566E-3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CF-4228-8A8E-CDF7D46E9492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64141263"/>
        <c:axId val="1664139823"/>
      </c:barChart>
      <c:catAx>
        <c:axId val="16641412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64139823"/>
        <c:crosses val="autoZero"/>
        <c:auto val="1"/>
        <c:lblAlgn val="ctr"/>
        <c:lblOffset val="100"/>
        <c:noMultiLvlLbl val="0"/>
      </c:catAx>
      <c:valAx>
        <c:axId val="166413982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crossAx val="166414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남성</a:t>
            </a:r>
            <a:r>
              <a:rPr lang="en-US" altLang="ko-K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_</a:t>
            </a:r>
            <a:r>
              <a:rPr lang="ko-KR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인구통계</a:t>
            </a:r>
            <a:r>
              <a:rPr lang="en-US" altLang="ko-K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_Result_MAE</a:t>
            </a:r>
            <a:endParaRPr lang="ko-KR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 alt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B3CBB9"/>
            </a:solidFill>
            <a:ln>
              <a:solidFill>
                <a:srgbClr val="B3CBB9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B3CBB9"/>
              </a:solidFill>
              <a:ln>
                <a:solidFill>
                  <a:srgbClr val="B3CBB9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D809-4057-BD4C-D59BD35F8B77}"/>
              </c:ext>
            </c:extLst>
          </c:dPt>
          <c:dPt>
            <c:idx val="1"/>
            <c:invertIfNegative val="0"/>
            <c:bubble3D val="0"/>
            <c:spPr>
              <a:solidFill>
                <a:srgbClr val="003366"/>
              </a:solidFill>
              <a:ln>
                <a:solidFill>
                  <a:srgbClr val="00336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809-4057-BD4C-D59BD35F8B77}"/>
              </c:ext>
            </c:extLst>
          </c:dPt>
          <c:dPt>
            <c:idx val="2"/>
            <c:invertIfNegative val="0"/>
            <c:bubble3D val="0"/>
            <c:spPr>
              <a:solidFill>
                <a:srgbClr val="B3CBB9"/>
              </a:solidFill>
              <a:ln>
                <a:solidFill>
                  <a:srgbClr val="B3CBB9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D809-4057-BD4C-D59BD35F8B77}"/>
              </c:ext>
            </c:extLst>
          </c:dPt>
          <c:dPt>
            <c:idx val="3"/>
            <c:invertIfNegative val="0"/>
            <c:bubble3D val="0"/>
            <c:spPr>
              <a:solidFill>
                <a:srgbClr val="B3CBB9"/>
              </a:solidFill>
              <a:ln>
                <a:solidFill>
                  <a:srgbClr val="B3CBB9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809-4057-BD4C-D59BD35F8B77}"/>
              </c:ext>
            </c:extLst>
          </c:dPt>
          <c:dPt>
            <c:idx val="4"/>
            <c:invertIfNegative val="0"/>
            <c:bubble3D val="0"/>
            <c:spPr>
              <a:solidFill>
                <a:srgbClr val="B3CBB9"/>
              </a:solidFill>
              <a:ln>
                <a:solidFill>
                  <a:srgbClr val="B3CBB9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809-4057-BD4C-D59BD35F8B77}"/>
              </c:ext>
            </c:extLst>
          </c:dPt>
          <c:dPt>
            <c:idx val="5"/>
            <c:invertIfNegative val="0"/>
            <c:bubble3D val="0"/>
            <c:spPr>
              <a:solidFill>
                <a:srgbClr val="B3CBB9"/>
              </a:solidFill>
              <a:ln>
                <a:solidFill>
                  <a:srgbClr val="B3CBB9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9D9A-43A8-B99B-2F96BE68FE6B}"/>
              </c:ext>
            </c:extLst>
          </c:dPt>
          <c:dLbls>
            <c:numFmt formatCode="#,##0.0000_);[Red]\(#,##0.00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('모델 지표'!$A$3,'모델 지표'!$A$6,'모델 지표'!$A$9,'모델 지표'!$A$12,'모델 지표'!$A$15,'모델 지표'!$A$18)</c:f>
              <c:strCache>
                <c:ptCount val="6"/>
                <c:pt idx="0">
                  <c:v>회귀모형</c:v>
                </c:pt>
                <c:pt idx="1">
                  <c:v>ARIMA1차</c:v>
                </c:pt>
                <c:pt idx="2">
                  <c:v>ARIMA2차</c:v>
                </c:pt>
                <c:pt idx="3">
                  <c:v>GLM1차</c:v>
                </c:pt>
                <c:pt idx="4">
                  <c:v>GLM2차</c:v>
                </c:pt>
                <c:pt idx="5">
                  <c:v>APC</c:v>
                </c:pt>
              </c:strCache>
            </c:strRef>
          </c:cat>
          <c:val>
            <c:numRef>
              <c:f>('모델 지표'!$C$4,'모델 지표'!$C$7,'모델 지표'!$C$10,'모델 지표'!$C$13,'모델 지표'!$C$16,'모델 지표'!$C$19)</c:f>
              <c:numCache>
                <c:formatCode>#,##0.00000</c:formatCode>
                <c:ptCount val="6"/>
                <c:pt idx="0">
                  <c:v>1.2802815254117086E-3</c:v>
                </c:pt>
                <c:pt idx="1">
                  <c:v>7.7349924166234636E-4</c:v>
                </c:pt>
                <c:pt idx="2">
                  <c:v>1.2816812803999769E-3</c:v>
                </c:pt>
                <c:pt idx="3">
                  <c:v>1.4035225457939983E-3</c:v>
                </c:pt>
                <c:pt idx="4">
                  <c:v>1.6277172585483564E-3</c:v>
                </c:pt>
                <c:pt idx="5">
                  <c:v>2.4007313759341082E-3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E8-420A-8C66-BE0542D7ED46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64141263"/>
        <c:axId val="1664139823"/>
      </c:barChart>
      <c:catAx>
        <c:axId val="16641412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64139823"/>
        <c:crosses val="autoZero"/>
        <c:auto val="1"/>
        <c:lblAlgn val="ctr"/>
        <c:lblOffset val="100"/>
        <c:noMultiLvlLbl val="0"/>
      </c:catAx>
      <c:valAx>
        <c:axId val="166413982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0" sourceLinked="1"/>
        <c:majorTickMark val="none"/>
        <c:minorTickMark val="none"/>
        <c:tickLblPos val="nextTo"/>
        <c:crossAx val="166414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남성</a:t>
            </a:r>
            <a:r>
              <a:rPr lang="en-US" altLang="ko-K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_</a:t>
            </a:r>
            <a:r>
              <a:rPr lang="ko-KR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인구통계</a:t>
            </a:r>
            <a:r>
              <a:rPr lang="en-US" altLang="ko-K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_Result_R Squre</a:t>
            </a:r>
            <a:endParaRPr lang="ko-KR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 alt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B3CBB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7C1-4028-A974-26BCE607D27C}"/>
              </c:ext>
            </c:extLst>
          </c:dPt>
          <c:dPt>
            <c:idx val="1"/>
            <c:invertIfNegative val="0"/>
            <c:bubble3D val="0"/>
            <c:spPr>
              <a:solidFill>
                <a:srgbClr val="003366"/>
              </a:solidFill>
              <a:ln>
                <a:solidFill>
                  <a:srgbClr val="00336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7C1-4028-A974-26BCE607D27C}"/>
              </c:ext>
            </c:extLst>
          </c:dPt>
          <c:dPt>
            <c:idx val="2"/>
            <c:invertIfNegative val="0"/>
            <c:bubble3D val="0"/>
            <c:spPr>
              <a:solidFill>
                <a:srgbClr val="B3CBB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7C1-4028-A974-26BCE607D27C}"/>
              </c:ext>
            </c:extLst>
          </c:dPt>
          <c:dPt>
            <c:idx val="3"/>
            <c:invertIfNegative val="0"/>
            <c:bubble3D val="0"/>
            <c:spPr>
              <a:solidFill>
                <a:srgbClr val="B3CBB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7C1-4028-A974-26BCE607D27C}"/>
              </c:ext>
            </c:extLst>
          </c:dPt>
          <c:dPt>
            <c:idx val="4"/>
            <c:invertIfNegative val="0"/>
            <c:bubble3D val="0"/>
            <c:spPr>
              <a:solidFill>
                <a:srgbClr val="B3CBB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7C1-4028-A974-26BCE607D27C}"/>
              </c:ext>
            </c:extLst>
          </c:dPt>
          <c:dPt>
            <c:idx val="5"/>
            <c:invertIfNegative val="0"/>
            <c:bubble3D val="0"/>
            <c:spPr>
              <a:solidFill>
                <a:srgbClr val="B3CBB9"/>
              </a:solidFill>
              <a:ln>
                <a:solidFill>
                  <a:srgbClr val="B3CBB9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5CE3-4473-A64E-057319101CFF}"/>
              </c:ext>
            </c:extLst>
          </c:dPt>
          <c:dLbls>
            <c:dLbl>
              <c:idx val="1"/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17C1-4028-A974-26BCE607D27C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('모델 지표'!$A$3,'모델 지표'!$A$6,'모델 지표'!$A$9,'모델 지표'!$A$12,'모델 지표'!$A$15,'모델 지표'!$A$18)</c:f>
              <c:strCache>
                <c:ptCount val="6"/>
                <c:pt idx="0">
                  <c:v>회귀모형</c:v>
                </c:pt>
                <c:pt idx="1">
                  <c:v>ARIMA1차</c:v>
                </c:pt>
                <c:pt idx="2">
                  <c:v>ARIMA2차</c:v>
                </c:pt>
                <c:pt idx="3">
                  <c:v>GLM1차</c:v>
                </c:pt>
                <c:pt idx="4">
                  <c:v>GLM2차</c:v>
                </c:pt>
                <c:pt idx="5">
                  <c:v>APC</c:v>
                </c:pt>
              </c:strCache>
            </c:strRef>
          </c:cat>
          <c:val>
            <c:numRef>
              <c:f>('모델 지표'!$C$5,'모델 지표'!$C$8,'모델 지표'!$C$11,'모델 지표'!$C$14,'모델 지표'!$C$17,'모델 지표'!$C$20)</c:f>
              <c:numCache>
                <c:formatCode>0.00%</c:formatCode>
                <c:ptCount val="6"/>
                <c:pt idx="0">
                  <c:v>0.80374606271010607</c:v>
                </c:pt>
                <c:pt idx="1">
                  <c:v>0.96099029705652184</c:v>
                </c:pt>
                <c:pt idx="2">
                  <c:v>0.80330642316322287</c:v>
                </c:pt>
                <c:pt idx="3">
                  <c:v>0.75286994887901226</c:v>
                </c:pt>
                <c:pt idx="4">
                  <c:v>0.7886706898614706</c:v>
                </c:pt>
                <c:pt idx="5">
                  <c:v>0.58478648492750429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83-478C-B361-5DFA91A21D17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64141263"/>
        <c:axId val="1664139823"/>
      </c:barChart>
      <c:catAx>
        <c:axId val="16641412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64139823"/>
        <c:crosses val="autoZero"/>
        <c:auto val="1"/>
        <c:lblAlgn val="ctr"/>
        <c:lblOffset val="100"/>
        <c:noMultiLvlLbl val="0"/>
      </c:catAx>
      <c:valAx>
        <c:axId val="166413982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66414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673216</xdr:colOff>
      <xdr:row>20</xdr:row>
      <xdr:rowOff>206826</xdr:rowOff>
    </xdr:from>
    <xdr:to>
      <xdr:col>8</xdr:col>
      <xdr:colOff>50348</xdr:colOff>
      <xdr:row>33</xdr:row>
      <xdr:rowOff>163963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4894536-DC19-8677-51B7-8477AD728C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647702</xdr:colOff>
      <xdr:row>34</xdr:row>
      <xdr:rowOff>146957</xdr:rowOff>
    </xdr:from>
    <xdr:to>
      <xdr:col>8</xdr:col>
      <xdr:colOff>24834</xdr:colOff>
      <xdr:row>47</xdr:row>
      <xdr:rowOff>104094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BB30903-05C8-4CAB-86FA-E3E255F792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641577</xdr:colOff>
      <xdr:row>48</xdr:row>
      <xdr:rowOff>214993</xdr:rowOff>
    </xdr:from>
    <xdr:to>
      <xdr:col>8</xdr:col>
      <xdr:colOff>18709</xdr:colOff>
      <xdr:row>61</xdr:row>
      <xdr:rowOff>168729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78B53C10-9A5B-4C70-ABDC-E3A3FC3EB9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5648-CC42-4143-AFB6-561970778951}">
  <sheetPr>
    <tabColor rgb="FFFFFF00"/>
  </sheetPr>
  <dimension ref="A2:I103"/>
  <sheetViews>
    <sheetView zoomScale="85" zoomScaleNormal="85" workbookViewId="0">
      <selection activeCell="B3" sqref="B3"/>
    </sheetView>
  </sheetViews>
  <sheetFormatPr defaultRowHeight="16.5" x14ac:dyDescent="0.3"/>
  <cols>
    <col min="2" max="9" width="5.75" customWidth="1"/>
  </cols>
  <sheetData>
    <row r="2" spans="1:9" x14ac:dyDescent="0.3">
      <c r="B2" s="7">
        <v>2016</v>
      </c>
      <c r="C2" s="7">
        <v>2017</v>
      </c>
      <c r="D2" s="7">
        <v>2018</v>
      </c>
      <c r="E2" s="7">
        <v>2019</v>
      </c>
      <c r="F2" s="7">
        <v>2020</v>
      </c>
      <c r="G2" s="7">
        <v>2021</v>
      </c>
      <c r="H2" s="7">
        <v>2022</v>
      </c>
      <c r="I2" s="7">
        <v>2023</v>
      </c>
    </row>
    <row r="3" spans="1:9" ht="19.899999999999999" customHeight="1" x14ac:dyDescent="0.3">
      <c r="A3" s="1">
        <v>0</v>
      </c>
      <c r="B3" s="16" t="e">
        <f>-(APC_Rate!I4/APC_Rate!H4-1)</f>
        <v>#DIV/0!</v>
      </c>
      <c r="C3" s="16">
        <f>-(APC_Rate!J4/APC_Rate!I4-1)</f>
        <v>1</v>
      </c>
      <c r="D3" s="16" t="e">
        <f>-(APC_Rate!K4/APC_Rate!J4-1)</f>
        <v>#DIV/0!</v>
      </c>
      <c r="E3" s="16" t="e">
        <f>-(APC_Rate!L4/APC_Rate!K4-1)</f>
        <v>#DIV/0!</v>
      </c>
      <c r="F3" s="16">
        <f>-(APC_Rate!M4/APC_Rate!L4-1)</f>
        <v>-8.005485484683124</v>
      </c>
      <c r="G3" s="16">
        <f>-(APC_Rate!N4/APC_Rate!M4-1)</f>
        <v>-0.74997098156876318</v>
      </c>
      <c r="H3" s="16">
        <f>-(APC_Rate!O4/APC_Rate!N4-1)</f>
        <v>0.23596296948614526</v>
      </c>
      <c r="I3" s="16">
        <f>-(APC_Rate!P4/APC_Rate!O4-1)</f>
        <v>1</v>
      </c>
    </row>
    <row r="4" spans="1:9" ht="19.899999999999999" customHeight="1" x14ac:dyDescent="0.3">
      <c r="A4" s="1">
        <v>1</v>
      </c>
      <c r="B4" s="16">
        <f>-(APC_Rate!I5/APC_Rate!H5-1)</f>
        <v>0.39901477832512322</v>
      </c>
      <c r="C4" s="16">
        <f>-(APC_Rate!J5/APC_Rate!I5-1)</f>
        <v>0.55286343612334798</v>
      </c>
      <c r="D4" s="16">
        <f>-(APC_Rate!K5/APC_Rate!J5-1)</f>
        <v>-0.11547911547911527</v>
      </c>
      <c r="E4" s="16">
        <f>-(APC_Rate!L5/APC_Rate!K5-1)</f>
        <v>-4.2686084142394822</v>
      </c>
      <c r="F4" s="16">
        <f>-(APC_Rate!M5/APC_Rate!L5-1)</f>
        <v>-0.81526127374233814</v>
      </c>
      <c r="G4" s="16">
        <f>-(APC_Rate!N5/APC_Rate!M5-1)</f>
        <v>-1.8647226773598464</v>
      </c>
      <c r="H4" s="16">
        <f>-(APC_Rate!O5/APC_Rate!N5-1)</f>
        <v>-0.15460507814170876</v>
      </c>
      <c r="I4" s="16">
        <f>-(APC_Rate!P5/APC_Rate!O5-1)</f>
        <v>1</v>
      </c>
    </row>
    <row r="5" spans="1:9" ht="19.899999999999999" customHeight="1" x14ac:dyDescent="0.3">
      <c r="A5" s="1">
        <v>2</v>
      </c>
      <c r="B5" s="16">
        <f>-(APC_Rate!I6/APC_Rate!H6-1)</f>
        <v>-0.36901030004478286</v>
      </c>
      <c r="C5" s="16">
        <f>-(APC_Rate!J6/APC_Rate!I6-1)</f>
        <v>0.19444444444444442</v>
      </c>
      <c r="D5" s="16">
        <f>-(APC_Rate!K6/APC_Rate!J6-1)</f>
        <v>0.17757009345794406</v>
      </c>
      <c r="E5" s="16">
        <f>-(APC_Rate!L6/APC_Rate!K6-1)</f>
        <v>1</v>
      </c>
      <c r="F5" s="16" t="e">
        <f>-(APC_Rate!M6/APC_Rate!L6-1)</f>
        <v>#DIV/0!</v>
      </c>
      <c r="G5" s="16">
        <f>-(APC_Rate!N6/APC_Rate!M6-1)</f>
        <v>-0.36628589727008531</v>
      </c>
      <c r="H5" s="16">
        <f>-(APC_Rate!O6/APC_Rate!N6-1)</f>
        <v>-1.1838962846435019</v>
      </c>
      <c r="I5" s="16">
        <f>-(APC_Rate!P6/APC_Rate!O6-1)</f>
        <v>1</v>
      </c>
    </row>
    <row r="6" spans="1:9" ht="19.899999999999999" customHeight="1" x14ac:dyDescent="0.3">
      <c r="A6" s="1">
        <v>3</v>
      </c>
      <c r="B6" s="16">
        <f>-(APC_Rate!I7/APC_Rate!H7-1)</f>
        <v>0.87446504992867335</v>
      </c>
      <c r="C6" s="16">
        <f>-(APC_Rate!J7/APC_Rate!I7-1)</f>
        <v>-2.8484765303321438</v>
      </c>
      <c r="D6" s="16">
        <f>-(APC_Rate!K7/APC_Rate!J7-1)</f>
        <v>-0.53972950126796282</v>
      </c>
      <c r="E6" s="16">
        <f>-(APC_Rate!L7/APC_Rate!K7-1)</f>
        <v>-3.9021329987453113E-2</v>
      </c>
      <c r="F6" s="16">
        <f>-(APC_Rate!M7/APC_Rate!L7-1)</f>
        <v>-2.7165824559922589</v>
      </c>
      <c r="G6" s="16">
        <f>-(APC_Rate!N7/APC_Rate!M7-1)</f>
        <v>-0.36628589727008487</v>
      </c>
      <c r="H6" s="16">
        <f>-(APC_Rate!O7/APC_Rate!N7-1)</f>
        <v>-0.35007129441555462</v>
      </c>
      <c r="I6" s="16">
        <f>-(APC_Rate!P7/APC_Rate!O7-1)</f>
        <v>1</v>
      </c>
    </row>
    <row r="7" spans="1:9" ht="19.899999999999999" customHeight="1" x14ac:dyDescent="0.3">
      <c r="A7" s="1">
        <v>4</v>
      </c>
      <c r="B7" s="16">
        <f>-(APC_Rate!I8/APC_Rate!H8-1)</f>
        <v>-0.9776785714285714</v>
      </c>
      <c r="C7" s="16">
        <f>-(APC_Rate!J8/APC_Rate!I8-1)</f>
        <v>-6.603212373587164E-2</v>
      </c>
      <c r="D7" s="16">
        <f>-(APC_Rate!K8/APC_Rate!J8-1)</f>
        <v>-0.29760189378344992</v>
      </c>
      <c r="E7" s="16">
        <f>-(APC_Rate!L8/APC_Rate!K8-1)</f>
        <v>-0.34124792932081749</v>
      </c>
      <c r="F7" s="16">
        <f>-(APC_Rate!M8/APC_Rate!L8-1)</f>
        <v>-1.9219486474524827</v>
      </c>
      <c r="G7" s="16">
        <f>-(APC_Rate!N8/APC_Rate!M8-1)</f>
        <v>-0.36628589727008576</v>
      </c>
      <c r="H7" s="16">
        <f>-(APC_Rate!O8/APC_Rate!N8-1)</f>
        <v>-0.35007129441555751</v>
      </c>
      <c r="I7" s="16">
        <f>-(APC_Rate!P8/APC_Rate!O8-1)</f>
        <v>1</v>
      </c>
    </row>
    <row r="8" spans="1:9" ht="19.899999999999999" customHeight="1" x14ac:dyDescent="0.3">
      <c r="A8" s="1">
        <v>5</v>
      </c>
      <c r="B8" s="16">
        <f>-(APC_Rate!I9/APC_Rate!H9-1)</f>
        <v>-0.42878945542837332</v>
      </c>
      <c r="C8" s="16">
        <f>-(APC_Rate!J9/APC_Rate!I9-1)</f>
        <v>0.41893743953563367</v>
      </c>
      <c r="D8" s="16">
        <f>-(APC_Rate!K9/APC_Rate!J9-1)</f>
        <v>-0.96265822784810129</v>
      </c>
      <c r="E8" s="16">
        <f>-(APC_Rate!L9/APC_Rate!K9-1)</f>
        <v>0.26049436887523769</v>
      </c>
      <c r="F8" s="16">
        <f>-(APC_Rate!M9/APC_Rate!L9-1)</f>
        <v>0.95579946383520087</v>
      </c>
      <c r="G8" s="16">
        <f>-(APC_Rate!N9/APC_Rate!M9-1)</f>
        <v>-132.1906290723139</v>
      </c>
      <c r="H8" s="16">
        <f>-(APC_Rate!O9/APC_Rate!N9-1)</f>
        <v>-0.35007129441556017</v>
      </c>
      <c r="I8" s="16">
        <f>-(APC_Rate!P9/APC_Rate!O9-1)</f>
        <v>1</v>
      </c>
    </row>
    <row r="9" spans="1:9" ht="19.899999999999999" customHeight="1" x14ac:dyDescent="0.3">
      <c r="A9" s="1">
        <v>6</v>
      </c>
      <c r="B9" s="16">
        <f>-(APC_Rate!I10/APC_Rate!H10-1)</f>
        <v>-1.2759034443817052</v>
      </c>
      <c r="C9" s="16">
        <f>-(APC_Rate!J10/APC_Rate!I10-1)</f>
        <v>0.32853080568720383</v>
      </c>
      <c r="D9" s="16">
        <f>-(APC_Rate!K10/APC_Rate!J10-1)</f>
        <v>-0.12278834641479319</v>
      </c>
      <c r="E9" s="16">
        <f>-(APC_Rate!L10/APC_Rate!K10-1)</f>
        <v>-0.75856825359691227</v>
      </c>
      <c r="F9" s="16">
        <f>-(APC_Rate!M10/APC_Rate!L10-1)</f>
        <v>0.98494743120386152</v>
      </c>
      <c r="G9" s="16">
        <f>-(APC_Rate!N10/APC_Rate!M10-1)</f>
        <v>-0.34810900617339291</v>
      </c>
      <c r="H9" s="16">
        <f>-(APC_Rate!O10/APC_Rate!N10-1)</f>
        <v>-130.60996930069012</v>
      </c>
      <c r="I9" s="16">
        <f>-(APC_Rate!P10/APC_Rate!O10-1)</f>
        <v>1</v>
      </c>
    </row>
    <row r="10" spans="1:9" ht="19.899999999999999" customHeight="1" x14ac:dyDescent="0.3">
      <c r="A10" s="1">
        <v>7</v>
      </c>
      <c r="B10" s="16">
        <f>-(APC_Rate!I11/APC_Rate!H11-1)</f>
        <v>0.30484883057615531</v>
      </c>
      <c r="C10" s="16">
        <f>-(APC_Rate!J11/APC_Rate!I11-1)</f>
        <v>-0.39188165738297664</v>
      </c>
      <c r="D10" s="16">
        <f>-(APC_Rate!K11/APC_Rate!J11-1)</f>
        <v>-1.3210039630120463E-3</v>
      </c>
      <c r="E10" s="16">
        <f>-(APC_Rate!L11/APC_Rate!K11-1)</f>
        <v>-0.50170197098007985</v>
      </c>
      <c r="F10" s="16">
        <f>-(APC_Rate!M11/APC_Rate!L11-1)</f>
        <v>-4.5057839657336274</v>
      </c>
      <c r="G10" s="16">
        <f>-(APC_Rate!N11/APC_Rate!M11-1)</f>
        <v>0.9932293856767942</v>
      </c>
      <c r="H10" s="16">
        <f>-(APC_Rate!O11/APC_Rate!N11-1)</f>
        <v>-0.33211012030083298</v>
      </c>
      <c r="I10" s="16">
        <f>-(APC_Rate!P11/APC_Rate!O11-1)</f>
        <v>1</v>
      </c>
    </row>
    <row r="11" spans="1:9" ht="19.899999999999999" customHeight="1" x14ac:dyDescent="0.3">
      <c r="A11" s="1">
        <v>8</v>
      </c>
      <c r="B11" s="16">
        <f>-(APC_Rate!I12/APC_Rate!H12-1)</f>
        <v>-0.97721026370980524</v>
      </c>
      <c r="C11" s="16">
        <f>-(APC_Rate!J12/APC_Rate!I12-1)</f>
        <v>-2.9237299758613222E-2</v>
      </c>
      <c r="D11" s="16">
        <f>-(APC_Rate!K12/APC_Rate!J12-1)</f>
        <v>0.11438840579710152</v>
      </c>
      <c r="E11" s="16">
        <f>-(APC_Rate!L12/APC_Rate!K12-1)</f>
        <v>-9.6086313803922518E-3</v>
      </c>
      <c r="F11" s="16">
        <f>-(APC_Rate!M12/APC_Rate!L12-1)</f>
        <v>0.94721805553576632</v>
      </c>
      <c r="G11" s="16">
        <f>-(APC_Rate!N12/APC_Rate!M12-1)</f>
        <v>-126.48727954907757</v>
      </c>
      <c r="H11" s="16">
        <f>-(APC_Rate!O12/APC_Rate!N12-1)</f>
        <v>0.99330973695799485</v>
      </c>
      <c r="I11" s="16">
        <f>-(APC_Rate!P12/APC_Rate!O12-1)</f>
        <v>1</v>
      </c>
    </row>
    <row r="12" spans="1:9" ht="19.899999999999999" customHeight="1" x14ac:dyDescent="0.3">
      <c r="A12" s="1">
        <v>9</v>
      </c>
      <c r="B12" s="16">
        <f>-(APC_Rate!I13/APC_Rate!H13-1)</f>
        <v>-0.92613317795538741</v>
      </c>
      <c r="C12" s="16">
        <f>-(APC_Rate!J13/APC_Rate!I13-1)</f>
        <v>0.39852296832295464</v>
      </c>
      <c r="D12" s="16">
        <f>-(APC_Rate!K13/APC_Rate!J13-1)</f>
        <v>-0.50668954111229048</v>
      </c>
      <c r="E12" s="16">
        <f>-(APC_Rate!L13/APC_Rate!K13-1)</f>
        <v>-2.4421699078812864E-2</v>
      </c>
      <c r="F12" s="16">
        <f>-(APC_Rate!M13/APC_Rate!L13-1)</f>
        <v>0.94569482043314301</v>
      </c>
      <c r="G12" s="16">
        <f>-(APC_Rate!N13/APC_Rate!M13-1)</f>
        <v>0.17770745837688962</v>
      </c>
      <c r="H12" s="16">
        <f>-(APC_Rate!O13/APC_Rate!N13-1)</f>
        <v>-124.97430513353025</v>
      </c>
      <c r="I12" s="16">
        <f>-(APC_Rate!P13/APC_Rate!O13-1)</f>
        <v>1</v>
      </c>
    </row>
    <row r="13" spans="1:9" ht="19.899999999999999" customHeight="1" x14ac:dyDescent="0.3">
      <c r="A13" s="1">
        <v>10</v>
      </c>
      <c r="B13" s="16">
        <f>-(APC_Rate!I14/APC_Rate!H14-1)</f>
        <v>0.11493229928167303</v>
      </c>
      <c r="C13" s="16">
        <f>-(APC_Rate!J14/APC_Rate!I14-1)</f>
        <v>8.5758380984053306E-2</v>
      </c>
      <c r="D13" s="16">
        <f>-(APC_Rate!K14/APC_Rate!J14-1)</f>
        <v>-0.29828962825796923</v>
      </c>
      <c r="E13" s="16">
        <f>-(APC_Rate!L14/APC_Rate!K14-1)</f>
        <v>0.2990313756141133</v>
      </c>
      <c r="F13" s="16">
        <f>-(APC_Rate!M14/APC_Rate!L14-1)</f>
        <v>-4.7507026363848492</v>
      </c>
      <c r="G13" s="16">
        <f>-(APC_Rate!N14/APC_Rate!M14-1)</f>
        <v>0.97409819333632575</v>
      </c>
      <c r="H13" s="16">
        <f>-(APC_Rate!O14/APC_Rate!N14-1)</f>
        <v>0.18746613847400107</v>
      </c>
      <c r="I13" s="16">
        <f>-(APC_Rate!P14/APC_Rate!O14-1)</f>
        <v>1</v>
      </c>
    </row>
    <row r="14" spans="1:9" ht="19.899999999999999" customHeight="1" x14ac:dyDescent="0.3">
      <c r="A14" s="1">
        <v>11</v>
      </c>
      <c r="B14" s="16">
        <f>-(APC_Rate!I15/APC_Rate!H15-1)</f>
        <v>-0.70168979471165405</v>
      </c>
      <c r="C14" s="16">
        <f>-(APC_Rate!J15/APC_Rate!I15-1)</f>
        <v>7.8778490816552194E-2</v>
      </c>
      <c r="D14" s="16">
        <f>-(APC_Rate!K15/APC_Rate!J15-1)</f>
        <v>0.32247381766067684</v>
      </c>
      <c r="E14" s="16">
        <f>-(APC_Rate!L15/APC_Rate!K15-1)</f>
        <v>-0.27811943181384535</v>
      </c>
      <c r="F14" s="16">
        <f>-(APC_Rate!M15/APC_Rate!L15-1)</f>
        <v>0.70536714324571714</v>
      </c>
      <c r="G14" s="16">
        <f>-(APC_Rate!N15/APC_Rate!M15-1)</f>
        <v>-15.234921428883943</v>
      </c>
      <c r="H14" s="16">
        <f>-(APC_Rate!O15/APC_Rate!N15-1)</f>
        <v>0.97440558691266677</v>
      </c>
      <c r="I14" s="16">
        <f>-(APC_Rate!P15/APC_Rate!O15-1)</f>
        <v>1</v>
      </c>
    </row>
    <row r="15" spans="1:9" ht="19.899999999999999" customHeight="1" x14ac:dyDescent="0.3">
      <c r="A15" s="1">
        <v>12</v>
      </c>
      <c r="B15" s="16">
        <f>-(APC_Rate!I16/APC_Rate!H16-1)</f>
        <v>-1.901890983653244</v>
      </c>
      <c r="C15" s="16">
        <f>-(APC_Rate!J16/APC_Rate!I16-1)</f>
        <v>-0.11788399570354446</v>
      </c>
      <c r="D15" s="16">
        <f>-(APC_Rate!K16/APC_Rate!J16-1)</f>
        <v>0.175000054242054</v>
      </c>
      <c r="E15" s="16">
        <f>-(APC_Rate!L16/APC_Rate!K16-1)</f>
        <v>-0.29438959121528097</v>
      </c>
      <c r="F15" s="16">
        <f>-(APC_Rate!M16/APC_Rate!L16-1)</f>
        <v>-0.18373556695891713</v>
      </c>
      <c r="G15" s="16">
        <f>-(APC_Rate!N16/APC_Rate!M16-1)</f>
        <v>0.74835354206765969</v>
      </c>
      <c r="H15" s="16">
        <f>-(APC_Rate!O16/APC_Rate!N16-1)</f>
        <v>-15.042251063282038</v>
      </c>
      <c r="I15" s="16">
        <f>-(APC_Rate!P16/APC_Rate!O16-1)</f>
        <v>1</v>
      </c>
    </row>
    <row r="16" spans="1:9" ht="19.899999999999999" customHeight="1" x14ac:dyDescent="0.3">
      <c r="A16" s="1">
        <v>13</v>
      </c>
      <c r="B16" s="16">
        <f>-(APC_Rate!I17/APC_Rate!H17-1)</f>
        <v>1.5321689725919407E-2</v>
      </c>
      <c r="C16" s="16">
        <f>-(APC_Rate!J17/APC_Rate!I17-1)</f>
        <v>-1.3181960995533926E-2</v>
      </c>
      <c r="D16" s="16">
        <f>-(APC_Rate!K17/APC_Rate!J17-1)</f>
        <v>-0.18187559989456781</v>
      </c>
      <c r="E16" s="16">
        <f>-(APC_Rate!L17/APC_Rate!K17-1)</f>
        <v>-0.19273628897059858</v>
      </c>
      <c r="F16" s="16">
        <f>-(APC_Rate!M17/APC_Rate!L17-1)</f>
        <v>-0.20512987010009653</v>
      </c>
      <c r="G16" s="16">
        <f>-(APC_Rate!N17/APC_Rate!M17-1)</f>
        <v>-0.17141904149534226</v>
      </c>
      <c r="H16" s="16">
        <f>-(APC_Rate!O17/APC_Rate!N17-1)</f>
        <v>0.75133999415888986</v>
      </c>
      <c r="I16" s="16">
        <f>-(APC_Rate!P17/APC_Rate!O17-1)</f>
        <v>1</v>
      </c>
    </row>
    <row r="17" spans="1:9" ht="19.899999999999999" customHeight="1" x14ac:dyDescent="0.3">
      <c r="A17" s="1">
        <v>14</v>
      </c>
      <c r="B17" s="16">
        <f>-(APC_Rate!I18/APC_Rate!H18-1)</f>
        <v>-0.29814758113900819</v>
      </c>
      <c r="C17" s="16">
        <f>-(APC_Rate!J18/APC_Rate!I18-1)</f>
        <v>0.19894884372810084</v>
      </c>
      <c r="D17" s="16">
        <f>-(APC_Rate!K18/APC_Rate!J18-1)</f>
        <v>-0.45317591716598327</v>
      </c>
      <c r="E17" s="16">
        <f>-(APC_Rate!L18/APC_Rate!K18-1)</f>
        <v>0.12470815554303205</v>
      </c>
      <c r="F17" s="16">
        <f>-(APC_Rate!M18/APC_Rate!L18-1)</f>
        <v>-0.55070186336465565</v>
      </c>
      <c r="G17" s="16">
        <f>-(APC_Rate!N18/APC_Rate!M18-1)</f>
        <v>-0.19082511941145675</v>
      </c>
      <c r="H17" s="16">
        <f>-(APC_Rate!O18/APC_Rate!N18-1)</f>
        <v>-0.15751705028543306</v>
      </c>
      <c r="I17" s="16">
        <f>-(APC_Rate!P18/APC_Rate!O18-1)</f>
        <v>1</v>
      </c>
    </row>
    <row r="18" spans="1:9" ht="19.899999999999999" customHeight="1" x14ac:dyDescent="0.3">
      <c r="A18" s="1">
        <v>15</v>
      </c>
      <c r="B18" s="16">
        <f>-(APC_Rate!I19/APC_Rate!H19-1)</f>
        <v>0.22790467848078533</v>
      </c>
      <c r="C18" s="16">
        <f>-(APC_Rate!J19/APC_Rate!I19-1)</f>
        <v>9.8044578148502648E-2</v>
      </c>
      <c r="D18" s="16">
        <f>-(APC_Rate!K19/APC_Rate!J19-1)</f>
        <v>-0.64558955895589576</v>
      </c>
      <c r="E18" s="16">
        <f>-(APC_Rate!L19/APC_Rate!K19-1)</f>
        <v>-0.12075718015665782</v>
      </c>
      <c r="F18" s="16">
        <f>-(APC_Rate!M19/APC_Rate!L19-1)</f>
        <v>-0.17130766024991062</v>
      </c>
      <c r="G18" s="16">
        <f>-(APC_Rate!N19/APC_Rate!M19-1)</f>
        <v>-0.43937575661903527</v>
      </c>
      <c r="H18" s="16">
        <f>-(APC_Rate!O19/APC_Rate!N19-1)</f>
        <v>-0.17669282366059202</v>
      </c>
      <c r="I18" s="16">
        <f>-(APC_Rate!P19/APC_Rate!O19-1)</f>
        <v>1</v>
      </c>
    </row>
    <row r="19" spans="1:9" ht="19.899999999999999" customHeight="1" x14ac:dyDescent="0.3">
      <c r="A19" s="1">
        <v>16</v>
      </c>
      <c r="B19" s="16">
        <f>-(APC_Rate!I20/APC_Rate!H20-1)</f>
        <v>-0.89542483660130712</v>
      </c>
      <c r="C19" s="16">
        <f>-(APC_Rate!J20/APC_Rate!I20-1)</f>
        <v>0.19502223819578601</v>
      </c>
      <c r="D19" s="16">
        <f>-(APC_Rate!K20/APC_Rate!J20-1)</f>
        <v>-0.59670473462502205</v>
      </c>
      <c r="E19" s="16">
        <f>-(APC_Rate!L20/APC_Rate!K20-1)</f>
        <v>1.7922775139376457E-2</v>
      </c>
      <c r="F19" s="16">
        <f>-(APC_Rate!M20/APC_Rate!L20-1)</f>
        <v>-8.1427777271604773E-2</v>
      </c>
      <c r="G19" s="16">
        <f>-(APC_Rate!N20/APC_Rate!M20-1)</f>
        <v>-0.2511695384796564</v>
      </c>
      <c r="H19" s="16">
        <f>-(APC_Rate!O20/APC_Rate!N20-1)</f>
        <v>-0.42229374889382942</v>
      </c>
      <c r="I19" s="16">
        <f>-(APC_Rate!P20/APC_Rate!O20-1)</f>
        <v>1</v>
      </c>
    </row>
    <row r="20" spans="1:9" ht="19.899999999999999" customHeight="1" x14ac:dyDescent="0.3">
      <c r="A20" s="1">
        <v>17</v>
      </c>
      <c r="B20" s="16">
        <f>-(APC_Rate!I21/APC_Rate!H21-1)</f>
        <v>-1.2327520978039797E-2</v>
      </c>
      <c r="C20" s="16">
        <f>-(APC_Rate!J21/APC_Rate!I21-1)</f>
        <v>0.41651752668122144</v>
      </c>
      <c r="D20" s="16">
        <f>-(APC_Rate!K21/APC_Rate!J21-1)</f>
        <v>-0.47531760184686012</v>
      </c>
      <c r="E20" s="16">
        <f>-(APC_Rate!L21/APC_Rate!K21-1)</f>
        <v>-0.16384694541459854</v>
      </c>
      <c r="F20" s="16">
        <f>-(APC_Rate!M21/APC_Rate!L21-1)</f>
        <v>-0.35196107730454629</v>
      </c>
      <c r="G20" s="16">
        <f>-(APC_Rate!N21/APC_Rate!M21-1)</f>
        <v>-0.18779160507252501</v>
      </c>
      <c r="H20" s="16">
        <f>-(APC_Rate!O21/APC_Rate!N21-1)</f>
        <v>-0.23632109628270692</v>
      </c>
      <c r="I20" s="16">
        <f>-(APC_Rate!P21/APC_Rate!O21-1)</f>
        <v>1</v>
      </c>
    </row>
    <row r="21" spans="1:9" ht="19.899999999999999" customHeight="1" x14ac:dyDescent="0.3">
      <c r="A21" s="1">
        <v>18</v>
      </c>
      <c r="B21" s="16">
        <f>-(APC_Rate!I22/APC_Rate!H22-1)</f>
        <v>-0.9018402878839995</v>
      </c>
      <c r="C21" s="16">
        <f>-(APC_Rate!J22/APC_Rate!I22-1)</f>
        <v>0.50263983648559174</v>
      </c>
      <c r="D21" s="16">
        <f>-(APC_Rate!K22/APC_Rate!J22-1)</f>
        <v>-0.24080972403657719</v>
      </c>
      <c r="E21" s="16">
        <f>-(APC_Rate!L22/APC_Rate!K22-1)</f>
        <v>-0.31169333664980803</v>
      </c>
      <c r="F21" s="16">
        <f>-(APC_Rate!M22/APC_Rate!L22-1)</f>
        <v>-0.51057408128850756</v>
      </c>
      <c r="G21" s="16">
        <f>-(APC_Rate!N22/APC_Rate!M22-1)</f>
        <v>-0.1236391598006088</v>
      </c>
      <c r="H21" s="16">
        <f>-(APC_Rate!O22/APC_Rate!N22-1)</f>
        <v>-0.17369531000816951</v>
      </c>
      <c r="I21" s="16">
        <f>-(APC_Rate!P22/APC_Rate!O22-1)</f>
        <v>1</v>
      </c>
    </row>
    <row r="22" spans="1:9" ht="19.899999999999999" customHeight="1" x14ac:dyDescent="0.3">
      <c r="A22" s="1">
        <v>19</v>
      </c>
      <c r="B22" s="16">
        <f>-(APC_Rate!I23/APC_Rate!H23-1)</f>
        <v>-0.60710916339511245</v>
      </c>
      <c r="C22" s="16">
        <f>-(APC_Rate!J23/APC_Rate!I23-1)</f>
        <v>0.25363253239401184</v>
      </c>
      <c r="D22" s="16">
        <f>-(APC_Rate!K23/APC_Rate!J23-1)</f>
        <v>4.9996016253685105E-2</v>
      </c>
      <c r="E22" s="16">
        <f>-(APC_Rate!L23/APC_Rate!K23-1)</f>
        <v>-6.7950319083236232E-2</v>
      </c>
      <c r="F22" s="16">
        <f>-(APC_Rate!M23/APC_Rate!L23-1)</f>
        <v>-0.19182130239774753</v>
      </c>
      <c r="G22" s="16">
        <f>-(APC_Rate!N23/APC_Rate!M23-1)</f>
        <v>-0.41969386532241404</v>
      </c>
      <c r="H22" s="16">
        <f>-(APC_Rate!O23/APC_Rate!N23-1)</f>
        <v>-0.11030420350459802</v>
      </c>
      <c r="I22" s="16">
        <f>-(APC_Rate!P23/APC_Rate!O23-1)</f>
        <v>1</v>
      </c>
    </row>
    <row r="23" spans="1:9" ht="19.899999999999999" customHeight="1" x14ac:dyDescent="0.3">
      <c r="A23" s="1">
        <v>20</v>
      </c>
      <c r="B23" s="16">
        <f>-(APC_Rate!I24/APC_Rate!H24-1)</f>
        <v>-3.3856680882973222E-2</v>
      </c>
      <c r="C23" s="16">
        <f>-(APC_Rate!J24/APC_Rate!I24-1)</f>
        <v>-9.9798482023466528E-2</v>
      </c>
      <c r="D23" s="16">
        <f>-(APC_Rate!K24/APC_Rate!J24-1)</f>
        <v>0.42019410945082403</v>
      </c>
      <c r="E23" s="16">
        <f>-(APC_Rate!L24/APC_Rate!K24-1)</f>
        <v>-0.90862552594670398</v>
      </c>
      <c r="F23" s="16">
        <f>-(APC_Rate!M24/APC_Rate!L24-1)</f>
        <v>3.0691497067633744E-2</v>
      </c>
      <c r="G23" s="16">
        <f>-(APC_Rate!N24/APC_Rate!M24-1)</f>
        <v>-0.27049062150690006</v>
      </c>
      <c r="H23" s="16">
        <f>-(APC_Rate!O24/APC_Rate!N24-1)</f>
        <v>-0.40284543539483386</v>
      </c>
      <c r="I23" s="16">
        <f>-(APC_Rate!P24/APC_Rate!O24-1)</f>
        <v>1</v>
      </c>
    </row>
    <row r="24" spans="1:9" ht="19.899999999999999" customHeight="1" x14ac:dyDescent="0.3">
      <c r="A24" s="1">
        <v>21</v>
      </c>
      <c r="B24" s="16">
        <f>-(APC_Rate!I25/APC_Rate!H25-1)</f>
        <v>-0.78816911312296734</v>
      </c>
      <c r="C24" s="16">
        <f>-(APC_Rate!J25/APC_Rate!I25-1)</f>
        <v>0.16892171583945448</v>
      </c>
      <c r="D24" s="16">
        <f>-(APC_Rate!K25/APC_Rate!J25-1)</f>
        <v>-0.13076037279390351</v>
      </c>
      <c r="E24" s="16">
        <f>-(APC_Rate!L25/APC_Rate!K25-1)</f>
        <v>-8.0372618843315591E-2</v>
      </c>
      <c r="F24" s="16">
        <f>-(APC_Rate!M25/APC_Rate!L25-1)</f>
        <v>-0.17434345269942431</v>
      </c>
      <c r="G24" s="16">
        <f>-(APC_Rate!N25/APC_Rate!M25-1)</f>
        <v>-0.13349379984147891</v>
      </c>
      <c r="H24" s="16">
        <f>-(APC_Rate!O25/APC_Rate!N25-1)</f>
        <v>-0.25541288345859336</v>
      </c>
      <c r="I24" s="16">
        <f>-(APC_Rate!P25/APC_Rate!O25-1)</f>
        <v>1</v>
      </c>
    </row>
    <row r="25" spans="1:9" ht="19.899999999999999" customHeight="1" x14ac:dyDescent="0.3">
      <c r="A25" s="1">
        <v>22</v>
      </c>
      <c r="B25" s="16">
        <f>-(APC_Rate!I26/APC_Rate!H26-1)</f>
        <v>-0.65842128408091494</v>
      </c>
      <c r="C25" s="16">
        <f>-(APC_Rate!J26/APC_Rate!I26-1)</f>
        <v>-6.3387890026606275E-2</v>
      </c>
      <c r="D25" s="16">
        <f>-(APC_Rate!K26/APC_Rate!J26-1)</f>
        <v>-1.1235179782405069E-3</v>
      </c>
      <c r="E25" s="16">
        <f>-(APC_Rate!L26/APC_Rate!K26-1)</f>
        <v>-0.28999936907330159</v>
      </c>
      <c r="F25" s="16">
        <f>-(APC_Rate!M26/APC_Rate!L26-1)</f>
        <v>0.17101197864204187</v>
      </c>
      <c r="G25" s="16">
        <f>-(APC_Rate!N26/APC_Rate!M26-1)</f>
        <v>-0.31521014765120459</v>
      </c>
      <c r="H25" s="16">
        <f>-(APC_Rate!O26/APC_Rate!N26-1)</f>
        <v>-0.12004189212639238</v>
      </c>
      <c r="I25" s="16">
        <f>-(APC_Rate!P26/APC_Rate!O26-1)</f>
        <v>1</v>
      </c>
    </row>
    <row r="26" spans="1:9" ht="19.899999999999999" customHeight="1" x14ac:dyDescent="0.3">
      <c r="A26" s="1">
        <v>23</v>
      </c>
      <c r="B26" s="16">
        <f>-(APC_Rate!I27/APC_Rate!H27-1)</f>
        <v>-0.15745623983970369</v>
      </c>
      <c r="C26" s="16">
        <f>-(APC_Rate!J27/APC_Rate!I27-1)</f>
        <v>-6.9310533018009712E-2</v>
      </c>
      <c r="D26" s="16">
        <f>-(APC_Rate!K27/APC_Rate!J27-1)</f>
        <v>0.24577353670448565</v>
      </c>
      <c r="E26" s="16">
        <f>-(APC_Rate!L27/APC_Rate!K27-1)</f>
        <v>-0.48620882188721382</v>
      </c>
      <c r="F26" s="16">
        <f>-(APC_Rate!M27/APC_Rate!L27-1)</f>
        <v>-0.2634434961975074</v>
      </c>
      <c r="G26" s="16">
        <f>-(APC_Rate!N27/APC_Rate!M27-1)</f>
        <v>5.1272674904843329E-2</v>
      </c>
      <c r="H26" s="16">
        <f>-(APC_Rate!O27/APC_Rate!N27-1)</f>
        <v>-0.29960169391760427</v>
      </c>
      <c r="I26" s="16">
        <f>-(APC_Rate!P27/APC_Rate!O27-1)</f>
        <v>1</v>
      </c>
    </row>
    <row r="27" spans="1:9" ht="19.899999999999999" customHeight="1" x14ac:dyDescent="0.3">
      <c r="A27" s="1">
        <v>24</v>
      </c>
      <c r="B27" s="16">
        <f>-(APC_Rate!I28/APC_Rate!H28-1)</f>
        <v>0.22621836094430947</v>
      </c>
      <c r="C27" s="16">
        <f>-(APC_Rate!J28/APC_Rate!I28-1)</f>
        <v>0.23001093066833234</v>
      </c>
      <c r="D27" s="16">
        <f>-(APC_Rate!K28/APC_Rate!J28-1)</f>
        <v>-0.4271085495752438</v>
      </c>
      <c r="E27" s="16">
        <f>-(APC_Rate!L28/APC_Rate!K28-1)</f>
        <v>-0.29227883002197941</v>
      </c>
      <c r="F27" s="16">
        <f>-(APC_Rate!M28/APC_Rate!L28-1)</f>
        <v>5.1898001603957189E-3</v>
      </c>
      <c r="G27" s="16">
        <f>-(APC_Rate!N28/APC_Rate!M28-1)</f>
        <v>-0.33584963433641724</v>
      </c>
      <c r="H27" s="16">
        <f>-(APC_Rate!O28/APC_Rate!N28-1)</f>
        <v>6.2531838762417413E-2</v>
      </c>
      <c r="I27" s="16">
        <f>-(APC_Rate!P28/APC_Rate!O28-1)</f>
        <v>1</v>
      </c>
    </row>
    <row r="28" spans="1:9" ht="19.899999999999999" customHeight="1" x14ac:dyDescent="0.3">
      <c r="A28" s="1">
        <v>25</v>
      </c>
      <c r="B28" s="16">
        <f>-(APC_Rate!I29/APC_Rate!H29-1)</f>
        <v>-8.6257318684999085E-2</v>
      </c>
      <c r="C28" s="16">
        <f>-(APC_Rate!J29/APC_Rate!I29-1)</f>
        <v>0.22885459710743816</v>
      </c>
      <c r="D28" s="16">
        <f>-(APC_Rate!K29/APC_Rate!J29-1)</f>
        <v>-0.17484508252040021</v>
      </c>
      <c r="E28" s="16">
        <f>-(APC_Rate!L29/APC_Rate!K29-1)</f>
        <v>0.13624801271860099</v>
      </c>
      <c r="F28" s="16">
        <f>-(APC_Rate!M29/APC_Rate!L29-1)</f>
        <v>-0.47305793799686602</v>
      </c>
      <c r="G28" s="16">
        <f>-(APC_Rate!N29/APC_Rate!M29-1)</f>
        <v>-9.379667410065573E-2</v>
      </c>
      <c r="H28" s="16">
        <f>-(APC_Rate!O29/APC_Rate!N29-1)</f>
        <v>-0.31999623839826752</v>
      </c>
      <c r="I28" s="16">
        <f>-(APC_Rate!P29/APC_Rate!O29-1)</f>
        <v>1</v>
      </c>
    </row>
    <row r="29" spans="1:9" ht="19.899999999999999" customHeight="1" x14ac:dyDescent="0.3">
      <c r="A29" s="1">
        <v>26</v>
      </c>
      <c r="B29" s="16">
        <f>-(APC_Rate!I30/APC_Rate!H30-1)</f>
        <v>-0.40449678577391901</v>
      </c>
      <c r="C29" s="16">
        <f>-(APC_Rate!J30/APC_Rate!I30-1)</f>
        <v>0.20436741048261542</v>
      </c>
      <c r="D29" s="16">
        <f>-(APC_Rate!K30/APC_Rate!J30-1)</f>
        <v>0.19459954148794567</v>
      </c>
      <c r="E29" s="16">
        <f>-(APC_Rate!L30/APC_Rate!K30-1)</f>
        <v>-0.35129913391072631</v>
      </c>
      <c r="F29" s="16">
        <f>-(APC_Rate!M30/APC_Rate!L30-1)</f>
        <v>-1.8942871323140542E-2</v>
      </c>
      <c r="G29" s="16">
        <f>-(APC_Rate!N30/APC_Rate!M30-1)</f>
        <v>-0.25375652051684594</v>
      </c>
      <c r="H29" s="16">
        <f>-(APC_Rate!O30/APC_Rate!N30-1)</f>
        <v>-8.0815877980624284E-2</v>
      </c>
      <c r="I29" s="16">
        <f>-(APC_Rate!P30/APC_Rate!O30-1)</f>
        <v>1</v>
      </c>
    </row>
    <row r="30" spans="1:9" ht="19.899999999999999" customHeight="1" x14ac:dyDescent="0.3">
      <c r="A30" s="1">
        <v>27</v>
      </c>
      <c r="B30" s="16">
        <f>-(APC_Rate!I31/APC_Rate!H31-1)</f>
        <v>-0.19779664306249467</v>
      </c>
      <c r="C30" s="16">
        <f>-(APC_Rate!J31/APC_Rate!I31-1)</f>
        <v>0.25763783941025808</v>
      </c>
      <c r="D30" s="16">
        <f>-(APC_Rate!K31/APC_Rate!J31-1)</f>
        <v>0.10413088792459257</v>
      </c>
      <c r="E30" s="16">
        <f>-(APC_Rate!L31/APC_Rate!K31-1)</f>
        <v>-0.28553692699490663</v>
      </c>
      <c r="F30" s="16">
        <f>-(APC_Rate!M31/APC_Rate!L31-1)</f>
        <v>9.8115043656721301E-3</v>
      </c>
      <c r="G30" s="16">
        <f>-(APC_Rate!N31/APC_Rate!M31-1)</f>
        <v>-0.28906767390000354</v>
      </c>
      <c r="H30" s="16">
        <f>-(APC_Rate!O31/APC_Rate!N31-1)</f>
        <v>-0.23887737692247613</v>
      </c>
      <c r="I30" s="16">
        <f>-(APC_Rate!P31/APC_Rate!O31-1)</f>
        <v>1</v>
      </c>
    </row>
    <row r="31" spans="1:9" ht="19.899999999999999" customHeight="1" x14ac:dyDescent="0.3">
      <c r="A31" s="1">
        <v>28</v>
      </c>
      <c r="B31" s="16">
        <f>-(APC_Rate!I32/APC_Rate!H32-1)</f>
        <v>0.17517913817360864</v>
      </c>
      <c r="C31" s="16">
        <f>-(APC_Rate!J32/APC_Rate!I32-1)</f>
        <v>0.24959144068229411</v>
      </c>
      <c r="D31" s="16">
        <f>-(APC_Rate!K32/APC_Rate!J32-1)</f>
        <v>-0.5093566557960274</v>
      </c>
      <c r="E31" s="16">
        <f>-(APC_Rate!L32/APC_Rate!K32-1)</f>
        <v>-0.25040284047342376</v>
      </c>
      <c r="F31" s="16">
        <f>-(APC_Rate!M32/APC_Rate!L32-1)</f>
        <v>9.5305990475569313E-2</v>
      </c>
      <c r="G31" s="16">
        <f>-(APC_Rate!N32/APC_Rate!M32-1)</f>
        <v>-0.17827858219259718</v>
      </c>
      <c r="H31" s="16">
        <f>-(APC_Rate!O32/APC_Rate!N32-1)</f>
        <v>-0.27376946989552087</v>
      </c>
      <c r="I31" s="16">
        <f>-(APC_Rate!P32/APC_Rate!O32-1)</f>
        <v>1</v>
      </c>
    </row>
    <row r="32" spans="1:9" ht="19.899999999999999" customHeight="1" x14ac:dyDescent="0.3">
      <c r="A32" s="1">
        <v>29</v>
      </c>
      <c r="B32" s="16">
        <f>-(APC_Rate!I33/APC_Rate!H33-1)</f>
        <v>4.8432094632295586E-2</v>
      </c>
      <c r="C32" s="16">
        <f>-(APC_Rate!J33/APC_Rate!I33-1)</f>
        <v>3.1258421332999053E-2</v>
      </c>
      <c r="D32" s="16">
        <f>-(APC_Rate!K33/APC_Rate!J33-1)</f>
        <v>-4.4670631619941448E-2</v>
      </c>
      <c r="E32" s="16">
        <f>-(APC_Rate!L33/APC_Rate!K33-1)</f>
        <v>-0.28156027759645452</v>
      </c>
      <c r="F32" s="16">
        <f>-(APC_Rate!M33/APC_Rate!L33-1)</f>
        <v>-4.2903619037092167E-2</v>
      </c>
      <c r="G32" s="16">
        <f>-(APC_Rate!N33/APC_Rate!M33-1)</f>
        <v>3.7460578048983284E-2</v>
      </c>
      <c r="H32" s="16">
        <f>-(APC_Rate!O33/APC_Rate!N33-1)</f>
        <v>-0.16429518435439716</v>
      </c>
      <c r="I32" s="16">
        <f>-(APC_Rate!P33/APC_Rate!O33-1)</f>
        <v>1</v>
      </c>
    </row>
    <row r="33" spans="1:9" ht="19.899999999999999" customHeight="1" x14ac:dyDescent="0.3">
      <c r="A33" s="1">
        <v>30</v>
      </c>
      <c r="B33" s="16">
        <f>-(APC_Rate!I34/APC_Rate!H34-1)</f>
        <v>8.2773140282189517E-2</v>
      </c>
      <c r="C33" s="16">
        <f>-(APC_Rate!J34/APC_Rate!I34-1)</f>
        <v>4.1560464457660817E-2</v>
      </c>
      <c r="D33" s="16">
        <f>-(APC_Rate!K34/APC_Rate!J34-1)</f>
        <v>0.10966125333900667</v>
      </c>
      <c r="E33" s="16">
        <f>-(APC_Rate!L34/APC_Rate!K34-1)</f>
        <v>-0.52749922624574452</v>
      </c>
      <c r="F33" s="16">
        <f>-(APC_Rate!M34/APC_Rate!L34-1)</f>
        <v>-0.17527326153652889</v>
      </c>
      <c r="G33" s="16">
        <f>-(APC_Rate!N34/APC_Rate!M34-1)</f>
        <v>-7.4484373950588711E-2</v>
      </c>
      <c r="H33" s="16">
        <f>-(APC_Rate!O34/APC_Rate!N34-1)</f>
        <v>4.888365903806835E-2</v>
      </c>
      <c r="I33" s="16">
        <f>-(APC_Rate!P34/APC_Rate!O34-1)</f>
        <v>1</v>
      </c>
    </row>
    <row r="34" spans="1:9" ht="19.899999999999999" customHeight="1" x14ac:dyDescent="0.3">
      <c r="A34" s="1">
        <v>31</v>
      </c>
      <c r="B34" s="16">
        <f>-(APC_Rate!I35/APC_Rate!H35-1)</f>
        <v>0.1920828958416072</v>
      </c>
      <c r="C34" s="16">
        <f>-(APC_Rate!J35/APC_Rate!I35-1)</f>
        <v>-0.26057318419663011</v>
      </c>
      <c r="D34" s="16">
        <f>-(APC_Rate!K35/APC_Rate!J35-1)</f>
        <v>0.19062125620400472</v>
      </c>
      <c r="E34" s="16">
        <f>-(APC_Rate!L35/APC_Rate!K35-1)</f>
        <v>-0.20815499452060449</v>
      </c>
      <c r="F34" s="16">
        <f>-(APC_Rate!M35/APC_Rate!L35-1)</f>
        <v>-0.29720926090763888</v>
      </c>
      <c r="G34" s="16">
        <f>-(APC_Rate!N35/APC_Rate!M35-1)</f>
        <v>-0.310356992184323</v>
      </c>
      <c r="H34" s="16">
        <f>-(APC_Rate!O35/APC_Rate!N35-1)</f>
        <v>-6.173276944979289E-2</v>
      </c>
      <c r="I34" s="16">
        <f>-(APC_Rate!P35/APC_Rate!O35-1)</f>
        <v>1</v>
      </c>
    </row>
    <row r="35" spans="1:9" ht="19.899999999999999" customHeight="1" x14ac:dyDescent="0.3">
      <c r="A35" s="1">
        <v>32</v>
      </c>
      <c r="B35" s="16">
        <f>-(APC_Rate!I36/APC_Rate!H36-1)</f>
        <v>-0.41797493155158105</v>
      </c>
      <c r="C35" s="16">
        <f>-(APC_Rate!J36/APC_Rate!I36-1)</f>
        <v>0.38612533152408557</v>
      </c>
      <c r="D35" s="16">
        <f>-(APC_Rate!K36/APC_Rate!J36-1)</f>
        <v>-0.16833606395121103</v>
      </c>
      <c r="E35" s="16">
        <f>-(APC_Rate!L36/APC_Rate!K36-1)</f>
        <v>-0.45132871942460651</v>
      </c>
      <c r="F35" s="16">
        <f>-(APC_Rate!M36/APC_Rate!L36-1)</f>
        <v>7.723688559971098E-2</v>
      </c>
      <c r="G35" s="16">
        <f>-(APC_Rate!N36/APC_Rate!M36-1)</f>
        <v>-0.25229910445378767</v>
      </c>
      <c r="H35" s="16">
        <f>-(APC_Rate!O36/APC_Rate!N36-1)</f>
        <v>-0.29480613400129463</v>
      </c>
      <c r="I35" s="16">
        <f>-(APC_Rate!P36/APC_Rate!O36-1)</f>
        <v>1</v>
      </c>
    </row>
    <row r="36" spans="1:9" ht="19.899999999999999" customHeight="1" x14ac:dyDescent="0.3">
      <c r="A36" s="1">
        <v>33</v>
      </c>
      <c r="B36" s="16">
        <f>-(APC_Rate!I37/APC_Rate!H37-1)</f>
        <v>0.25672601184199861</v>
      </c>
      <c r="C36" s="16">
        <f>-(APC_Rate!J37/APC_Rate!I37-1)</f>
        <v>-0.40304415858887621</v>
      </c>
      <c r="D36" s="16">
        <f>-(APC_Rate!K37/APC_Rate!J37-1)</f>
        <v>0.11812450547487174</v>
      </c>
      <c r="E36" s="16">
        <f>-(APC_Rate!L37/APC_Rate!K37-1)</f>
        <v>0.25151782609858531</v>
      </c>
      <c r="F36" s="16">
        <f>-(APC_Rate!M37/APC_Rate!L37-1)</f>
        <v>-0.52255582100060693</v>
      </c>
      <c r="G36" s="16">
        <f>-(APC_Rate!N37/APC_Rate!M37-1)</f>
        <v>-0.11851658604905579</v>
      </c>
      <c r="H36" s="16">
        <f>-(APC_Rate!O37/APC_Rate!N37-1)</f>
        <v>-0.23743725696318285</v>
      </c>
      <c r="I36" s="16">
        <f>-(APC_Rate!P37/APC_Rate!O37-1)</f>
        <v>1</v>
      </c>
    </row>
    <row r="37" spans="1:9" ht="19.899999999999999" customHeight="1" x14ac:dyDescent="0.3">
      <c r="A37" s="1">
        <v>34</v>
      </c>
      <c r="B37" s="16">
        <f>-(APC_Rate!I38/APC_Rate!H38-1)</f>
        <v>-0.2013600332258263</v>
      </c>
      <c r="C37" s="16">
        <f>-(APC_Rate!J38/APC_Rate!I38-1)</f>
        <v>-4.0199956120572367E-3</v>
      </c>
      <c r="D37" s="16">
        <f>-(APC_Rate!K38/APC_Rate!J38-1)</f>
        <v>-0.19662002019744018</v>
      </c>
      <c r="E37" s="16">
        <f>-(APC_Rate!L38/APC_Rate!K38-1)</f>
        <v>-0.11278159359223472</v>
      </c>
      <c r="F37" s="16">
        <f>-(APC_Rate!M38/APC_Rate!L38-1)</f>
        <v>0.1054397222317609</v>
      </c>
      <c r="G37" s="16">
        <f>-(APC_Rate!N38/APC_Rate!M38-1)</f>
        <v>-0.23199726201589144</v>
      </c>
      <c r="H37" s="16">
        <f>-(APC_Rate!O38/APC_Rate!N38-1)</f>
        <v>-0.10524242266552086</v>
      </c>
      <c r="I37" s="16">
        <f>-(APC_Rate!P38/APC_Rate!O38-1)</f>
        <v>1</v>
      </c>
    </row>
    <row r="38" spans="1:9" ht="19.899999999999999" customHeight="1" x14ac:dyDescent="0.3">
      <c r="A38" s="1">
        <v>35</v>
      </c>
      <c r="B38" s="16">
        <f>-(APC_Rate!I39/APC_Rate!H39-1)</f>
        <v>-1.7523589942849416E-3</v>
      </c>
      <c r="C38" s="16">
        <f>-(APC_Rate!J39/APC_Rate!I39-1)</f>
        <v>7.2217461219221679E-3</v>
      </c>
      <c r="D38" s="16">
        <f>-(APC_Rate!K39/APC_Rate!J39-1)</f>
        <v>4.9848355237577024E-2</v>
      </c>
      <c r="E38" s="16">
        <f>-(APC_Rate!L39/APC_Rate!K39-1)</f>
        <v>-0.20348129026490325</v>
      </c>
      <c r="F38" s="16">
        <f>-(APC_Rate!M39/APC_Rate!L39-1)</f>
        <v>-6.8671729014703864E-2</v>
      </c>
      <c r="G38" s="16">
        <f>-(APC_Rate!N39/APC_Rate!M39-1)</f>
        <v>-0.12946035168234604</v>
      </c>
      <c r="H38" s="16">
        <f>-(APC_Rate!O39/APC_Rate!N39-1)</f>
        <v>-0.21737634968607833</v>
      </c>
      <c r="I38" s="16">
        <f>-(APC_Rate!P39/APC_Rate!O39-1)</f>
        <v>1</v>
      </c>
    </row>
    <row r="39" spans="1:9" ht="19.899999999999999" customHeight="1" x14ac:dyDescent="0.3">
      <c r="A39" s="1">
        <v>36</v>
      </c>
      <c r="B39" s="16">
        <f>-(APC_Rate!I40/APC_Rate!H40-1)</f>
        <v>-0.42961958994974458</v>
      </c>
      <c r="C39" s="16">
        <f>-(APC_Rate!J40/APC_Rate!I40-1)</f>
        <v>3.6864651124474901E-2</v>
      </c>
      <c r="D39" s="16">
        <f>-(APC_Rate!K40/APC_Rate!J40-1)</f>
        <v>-0.21403553958421395</v>
      </c>
      <c r="E39" s="16">
        <f>-(APC_Rate!L40/APC_Rate!K40-1)</f>
        <v>-2.1457712587815925E-2</v>
      </c>
      <c r="F39" s="16">
        <f>-(APC_Rate!M40/APC_Rate!L40-1)</f>
        <v>-0.14375067048347212</v>
      </c>
      <c r="G39" s="16">
        <f>-(APC_Rate!N40/APC_Rate!M40-1)</f>
        <v>-4.5438958252553618E-2</v>
      </c>
      <c r="H39" s="16">
        <f>-(APC_Rate!O40/APC_Rate!N40-1)</f>
        <v>-0.11605631151838636</v>
      </c>
      <c r="I39" s="16">
        <f>-(APC_Rate!P40/APC_Rate!O40-1)</f>
        <v>1</v>
      </c>
    </row>
    <row r="40" spans="1:9" ht="19.899999999999999" customHeight="1" x14ac:dyDescent="0.3">
      <c r="A40" s="1">
        <v>37</v>
      </c>
      <c r="B40" s="16">
        <f>-(APC_Rate!I41/APC_Rate!H41-1)</f>
        <v>-0.35016881852324921</v>
      </c>
      <c r="C40" s="16">
        <f>-(APC_Rate!J41/APC_Rate!I41-1)</f>
        <v>0.12514337142617959</v>
      </c>
      <c r="D40" s="16">
        <f>-(APC_Rate!K41/APC_Rate!J41-1)</f>
        <v>5.4071652639127721E-2</v>
      </c>
      <c r="E40" s="16">
        <f>-(APC_Rate!L41/APC_Rate!K41-1)</f>
        <v>-0.13261795686049926</v>
      </c>
      <c r="F40" s="16">
        <f>-(APC_Rate!M41/APC_Rate!L41-1)</f>
        <v>-4.9632603978172929E-2</v>
      </c>
      <c r="G40" s="16">
        <f>-(APC_Rate!N41/APC_Rate!M41-1)</f>
        <v>-0.26190397287637923</v>
      </c>
      <c r="H40" s="16">
        <f>-(APC_Rate!O41/APC_Rate!N41-1)</f>
        <v>-3.3032054579917647E-2</v>
      </c>
      <c r="I40" s="16">
        <f>-(APC_Rate!P41/APC_Rate!O41-1)</f>
        <v>1</v>
      </c>
    </row>
    <row r="41" spans="1:9" ht="19.899999999999999" customHeight="1" x14ac:dyDescent="0.3">
      <c r="A41" s="1">
        <v>38</v>
      </c>
      <c r="B41" s="16">
        <f>-(APC_Rate!I42/APC_Rate!H42-1)</f>
        <v>1.039067987502118E-2</v>
      </c>
      <c r="C41" s="16">
        <f>-(APC_Rate!J42/APC_Rate!I42-1)</f>
        <v>-0.35749360762436089</v>
      </c>
      <c r="D41" s="16">
        <f>-(APC_Rate!K42/APC_Rate!J42-1)</f>
        <v>-5.6314095092406813E-3</v>
      </c>
      <c r="E41" s="16">
        <f>-(APC_Rate!L42/APC_Rate!K42-1)</f>
        <v>0.12163796945634464</v>
      </c>
      <c r="F41" s="16">
        <f>-(APC_Rate!M42/APC_Rate!L42-1)</f>
        <v>-0.20573450192037313</v>
      </c>
      <c r="G41" s="16">
        <f>-(APC_Rate!N42/APC_Rate!M42-1)</f>
        <v>-0.10601956821851988</v>
      </c>
      <c r="H41" s="16">
        <f>-(APC_Rate!O42/APC_Rate!N42-1)</f>
        <v>-0.24692813816885351</v>
      </c>
      <c r="I41" s="16">
        <f>-(APC_Rate!P42/APC_Rate!O42-1)</f>
        <v>1</v>
      </c>
    </row>
    <row r="42" spans="1:9" ht="19.899999999999999" customHeight="1" x14ac:dyDescent="0.3">
      <c r="A42" s="1">
        <v>39</v>
      </c>
      <c r="B42" s="16">
        <f>-(APC_Rate!I43/APC_Rate!H43-1)</f>
        <v>-0.33616808659253494</v>
      </c>
      <c r="C42" s="16">
        <f>-(APC_Rate!J43/APC_Rate!I43-1)</f>
        <v>-2.4209426608268192E-3</v>
      </c>
      <c r="D42" s="16">
        <f>-(APC_Rate!K43/APC_Rate!J43-1)</f>
        <v>0.20373534516452207</v>
      </c>
      <c r="E42" s="16">
        <f>-(APC_Rate!L43/APC_Rate!K43-1)</f>
        <v>-0.10711743991090827</v>
      </c>
      <c r="F42" s="16">
        <f>-(APC_Rate!M43/APC_Rate!L43-1)</f>
        <v>-0.10880605765732598</v>
      </c>
      <c r="G42" s="16">
        <f>-(APC_Rate!N43/APC_Rate!M43-1)</f>
        <v>-0.24818084054373979</v>
      </c>
      <c r="H42" s="16">
        <f>-(APC_Rate!O43/APC_Rate!N43-1)</f>
        <v>-9.289371506887667E-2</v>
      </c>
      <c r="I42" s="16">
        <f>-(APC_Rate!P43/APC_Rate!O43-1)</f>
        <v>1</v>
      </c>
    </row>
    <row r="43" spans="1:9" ht="19.899999999999999" customHeight="1" x14ac:dyDescent="0.3">
      <c r="A43" s="1">
        <v>40</v>
      </c>
      <c r="B43" s="16">
        <f>-(APC_Rate!I44/APC_Rate!H44-1)</f>
        <v>-0.12120838461808625</v>
      </c>
      <c r="C43" s="16">
        <f>-(APC_Rate!J44/APC_Rate!I44-1)</f>
        <v>0.2575735516327502</v>
      </c>
      <c r="D43" s="16">
        <f>-(APC_Rate!K44/APC_Rate!J44-1)</f>
        <v>-0.14191625984078793</v>
      </c>
      <c r="E43" s="16">
        <f>-(APC_Rate!L44/APC_Rate!K44-1)</f>
        <v>1.4205416453755726E-2</v>
      </c>
      <c r="F43" s="16">
        <f>-(APC_Rate!M44/APC_Rate!L44-1)</f>
        <v>-0.26530884613191197</v>
      </c>
      <c r="G43" s="16">
        <f>-(APC_Rate!N44/APC_Rate!M44-1)</f>
        <v>-6.5536066682669203E-2</v>
      </c>
      <c r="H43" s="16">
        <f>-(APC_Rate!O44/APC_Rate!N44-1)</f>
        <v>-0.2333678671679007</v>
      </c>
      <c r="I43" s="16">
        <f>-(APC_Rate!P44/APC_Rate!O44-1)</f>
        <v>1</v>
      </c>
    </row>
    <row r="44" spans="1:9" ht="19.899999999999999" customHeight="1" x14ac:dyDescent="0.3">
      <c r="A44" s="1">
        <v>41</v>
      </c>
      <c r="B44" s="16">
        <f>-(APC_Rate!I45/APC_Rate!H45-1)</f>
        <v>-0.34023715415019762</v>
      </c>
      <c r="C44" s="16">
        <f>-(APC_Rate!J45/APC_Rate!I45-1)</f>
        <v>9.0783197414987526E-3</v>
      </c>
      <c r="D44" s="16">
        <f>-(APC_Rate!K45/APC_Rate!J45-1)</f>
        <v>-1.6739674593241549E-2</v>
      </c>
      <c r="E44" s="16">
        <f>-(APC_Rate!L45/APC_Rate!K45-1)</f>
        <v>-5.8952465910539154E-2</v>
      </c>
      <c r="F44" s="16">
        <f>-(APC_Rate!M45/APC_Rate!L45-1)</f>
        <v>-2.2991678884137778E-2</v>
      </c>
      <c r="G44" s="16">
        <f>-(APC_Rate!N45/APC_Rate!M45-1)</f>
        <v>-0.14082990244486848</v>
      </c>
      <c r="H44" s="16">
        <f>-(APC_Rate!O45/APC_Rate!N45-1)</f>
        <v>-5.2890657560791254E-2</v>
      </c>
      <c r="I44" s="16">
        <f>-(APC_Rate!P45/APC_Rate!O45-1)</f>
        <v>1</v>
      </c>
    </row>
    <row r="45" spans="1:9" ht="19.899999999999999" customHeight="1" x14ac:dyDescent="0.3">
      <c r="A45" s="1">
        <v>42</v>
      </c>
      <c r="B45" s="16">
        <f>-(APC_Rate!I46/APC_Rate!H46-1)</f>
        <v>0.10626071696879669</v>
      </c>
      <c r="C45" s="16">
        <f>-(APC_Rate!J46/APC_Rate!I46-1)</f>
        <v>2.6113137138495612E-2</v>
      </c>
      <c r="D45" s="16">
        <f>-(APC_Rate!K46/APC_Rate!J46-1)</f>
        <v>-3.5583186330758743E-2</v>
      </c>
      <c r="E45" s="16">
        <f>-(APC_Rate!L46/APC_Rate!K46-1)</f>
        <v>-1.0635385196374525E-2</v>
      </c>
      <c r="F45" s="16">
        <f>-(APC_Rate!M46/APC_Rate!L46-1)</f>
        <v>-0.26815294859357253</v>
      </c>
      <c r="G45" s="16">
        <f>-(APC_Rate!N46/APC_Rate!M46-1)</f>
        <v>-0.11893972480572268</v>
      </c>
      <c r="H45" s="16">
        <f>-(APC_Rate!O46/APC_Rate!N46-1)</f>
        <v>-0.12729093243158585</v>
      </c>
      <c r="I45" s="16">
        <f>-(APC_Rate!P46/APC_Rate!O46-1)</f>
        <v>1</v>
      </c>
    </row>
    <row r="46" spans="1:9" ht="19.899999999999999" customHeight="1" x14ac:dyDescent="0.3">
      <c r="A46" s="1">
        <v>43</v>
      </c>
      <c r="B46" s="16">
        <f>-(APC_Rate!I47/APC_Rate!H47-1)</f>
        <v>6.6172051089406492E-2</v>
      </c>
      <c r="C46" s="16">
        <f>-(APC_Rate!J47/APC_Rate!I47-1)</f>
        <v>1.6753688861276927E-2</v>
      </c>
      <c r="D46" s="16">
        <f>-(APC_Rate!K47/APC_Rate!J47-1)</f>
        <v>-4.5323849831045093E-2</v>
      </c>
      <c r="E46" s="16">
        <f>-(APC_Rate!L47/APC_Rate!K47-1)</f>
        <v>-3.1161722474080999E-2</v>
      </c>
      <c r="F46" s="16">
        <f>-(APC_Rate!M47/APC_Rate!L47-1)</f>
        <v>-0.12668926598274699</v>
      </c>
      <c r="G46" s="16">
        <f>-(APC_Rate!N47/APC_Rate!M47-1)</f>
        <v>-0.18176077516231204</v>
      </c>
      <c r="H46" s="16">
        <f>-(APC_Rate!O47/APC_Rate!N47-1)</f>
        <v>-0.10566053975951339</v>
      </c>
      <c r="I46" s="16">
        <f>-(APC_Rate!P47/APC_Rate!O47-1)</f>
        <v>1</v>
      </c>
    </row>
    <row r="47" spans="1:9" ht="19.899999999999999" customHeight="1" x14ac:dyDescent="0.3">
      <c r="A47" s="1">
        <v>44</v>
      </c>
      <c r="B47" s="16">
        <f>-(APC_Rate!I48/APC_Rate!H48-1)</f>
        <v>-0.37608271395864579</v>
      </c>
      <c r="C47" s="16">
        <f>-(APC_Rate!J48/APC_Rate!I48-1)</f>
        <v>-4.4671107410491295E-2</v>
      </c>
      <c r="D47" s="16">
        <f>-(APC_Rate!K48/APC_Rate!J48-1)</f>
        <v>8.6015980101625367E-2</v>
      </c>
      <c r="E47" s="16">
        <f>-(APC_Rate!L48/APC_Rate!K48-1)</f>
        <v>-0.26809365167499544</v>
      </c>
      <c r="F47" s="16">
        <f>-(APC_Rate!M48/APC_Rate!L48-1)</f>
        <v>6.4530657258725643E-2</v>
      </c>
      <c r="G47" s="16">
        <f>-(APC_Rate!N48/APC_Rate!M48-1)</f>
        <v>-0.17192122141666766</v>
      </c>
      <c r="H47" s="16">
        <f>-(APC_Rate!O48/APC_Rate!N48-1)</f>
        <v>-0.1677360518766533</v>
      </c>
      <c r="I47" s="16">
        <f>-(APC_Rate!P48/APC_Rate!O48-1)</f>
        <v>1</v>
      </c>
    </row>
    <row r="48" spans="1:9" ht="19.899999999999999" customHeight="1" x14ac:dyDescent="0.3">
      <c r="A48" s="1">
        <v>45</v>
      </c>
      <c r="B48" s="16">
        <f>-(APC_Rate!I49/APC_Rate!H49-1)</f>
        <v>-0.21688947078280041</v>
      </c>
      <c r="C48" s="16">
        <f>-(APC_Rate!J49/APC_Rate!I49-1)</f>
        <v>0.10687609578019552</v>
      </c>
      <c r="D48" s="16">
        <f>-(APC_Rate!K49/APC_Rate!J49-1)</f>
        <v>-5.888467682330778E-2</v>
      </c>
      <c r="E48" s="16">
        <f>-(APC_Rate!L49/APC_Rate!K49-1)</f>
        <v>5.5091838581252328E-2</v>
      </c>
      <c r="F48" s="16">
        <f>-(APC_Rate!M49/APC_Rate!L49-1)</f>
        <v>-0.34263333913663407</v>
      </c>
      <c r="G48" s="16">
        <f>-(APC_Rate!N49/APC_Rate!M49-1)</f>
        <v>-6.2562176101155442E-2</v>
      </c>
      <c r="H48" s="16">
        <f>-(APC_Rate!O49/APC_Rate!N49-1)</f>
        <v>-0.15801327051120251</v>
      </c>
      <c r="I48" s="16">
        <f>-(APC_Rate!P49/APC_Rate!O49-1)</f>
        <v>1</v>
      </c>
    </row>
    <row r="49" spans="1:9" ht="19.899999999999999" customHeight="1" x14ac:dyDescent="0.3">
      <c r="A49" s="1">
        <v>46</v>
      </c>
      <c r="B49" s="16">
        <f>-(APC_Rate!I50/APC_Rate!H50-1)</f>
        <v>1.5499524973029422E-3</v>
      </c>
      <c r="C49" s="16">
        <f>-(APC_Rate!J50/APC_Rate!I50-1)</f>
        <v>4.5502897687266453E-2</v>
      </c>
      <c r="D49" s="16">
        <f>-(APC_Rate!K50/APC_Rate!J50-1)</f>
        <v>-3.6221637555681863E-2</v>
      </c>
      <c r="E49" s="16">
        <f>-(APC_Rate!L50/APC_Rate!K50-1)</f>
        <v>-0.22498350192109284</v>
      </c>
      <c r="F49" s="16">
        <f>-(APC_Rate!M50/APC_Rate!L50-1)</f>
        <v>-5.9253366963001541E-2</v>
      </c>
      <c r="G49" s="16">
        <f>-(APC_Rate!N50/APC_Rate!M50-1)</f>
        <v>-0.18270529515098977</v>
      </c>
      <c r="H49" s="16">
        <f>-(APC_Rate!O50/APC_Rate!N50-1)</f>
        <v>-4.9952060071898563E-2</v>
      </c>
      <c r="I49" s="16">
        <f>-(APC_Rate!P50/APC_Rate!O50-1)</f>
        <v>1</v>
      </c>
    </row>
    <row r="50" spans="1:9" ht="19.899999999999999" customHeight="1" x14ac:dyDescent="0.3">
      <c r="A50" s="1">
        <v>47</v>
      </c>
      <c r="B50" s="16">
        <f>-(APC_Rate!I51/APC_Rate!H51-1)</f>
        <v>0.18083951021505917</v>
      </c>
      <c r="C50" s="16">
        <f>-(APC_Rate!J51/APC_Rate!I51-1)</f>
        <v>-0.20916094791057316</v>
      </c>
      <c r="D50" s="16">
        <f>-(APC_Rate!K51/APC_Rate!J51-1)</f>
        <v>-0.21521857257958743</v>
      </c>
      <c r="E50" s="16">
        <f>-(APC_Rate!L51/APC_Rate!K51-1)</f>
        <v>0.24922363853374896</v>
      </c>
      <c r="F50" s="16">
        <f>-(APC_Rate!M51/APC_Rate!L51-1)</f>
        <v>-0.38140527551960912</v>
      </c>
      <c r="G50" s="16">
        <f>-(APC_Rate!N51/APC_Rate!M51-1)</f>
        <v>-0.15433845172593297</v>
      </c>
      <c r="H50" s="16">
        <f>-(APC_Rate!O51/APC_Rate!N51-1)</f>
        <v>-0.16866936263266985</v>
      </c>
      <c r="I50" s="16">
        <f>-(APC_Rate!P51/APC_Rate!O51-1)</f>
        <v>1</v>
      </c>
    </row>
    <row r="51" spans="1:9" ht="19.899999999999999" customHeight="1" x14ac:dyDescent="0.3">
      <c r="A51" s="1">
        <v>48</v>
      </c>
      <c r="B51" s="16">
        <f>-(APC_Rate!I52/APC_Rate!H52-1)</f>
        <v>-0.21120140566659362</v>
      </c>
      <c r="C51" s="16">
        <f>-(APC_Rate!J52/APC_Rate!I52-1)</f>
        <v>0.20109701295268312</v>
      </c>
      <c r="D51" s="16">
        <f>-(APC_Rate!K52/APC_Rate!J52-1)</f>
        <v>4.6379083578004798E-2</v>
      </c>
      <c r="E51" s="16">
        <f>-(APC_Rate!L52/APC_Rate!K52-1)</f>
        <v>-0.60695195838787774</v>
      </c>
      <c r="F51" s="16">
        <f>-(APC_Rate!M52/APC_Rate!L52-1)</f>
        <v>0.10891837037625152</v>
      </c>
      <c r="G51" s="16">
        <f>-(APC_Rate!N52/APC_Rate!M52-1)</f>
        <v>-0.24289647055652841</v>
      </c>
      <c r="H51" s="16">
        <f>-(APC_Rate!O52/APC_Rate!N52-1)</f>
        <v>-0.14063916697752177</v>
      </c>
      <c r="I51" s="16">
        <f>-(APC_Rate!P52/APC_Rate!O52-1)</f>
        <v>1</v>
      </c>
    </row>
    <row r="52" spans="1:9" ht="19.899999999999999" customHeight="1" x14ac:dyDescent="0.3">
      <c r="A52" s="1">
        <v>49</v>
      </c>
      <c r="B52" s="16">
        <f>-(APC_Rate!I53/APC_Rate!H53-1)</f>
        <v>-0.20855535116716362</v>
      </c>
      <c r="C52" s="16">
        <f>-(APC_Rate!J53/APC_Rate!I53-1)</f>
        <v>0.11291649526943659</v>
      </c>
      <c r="D52" s="16">
        <f>-(APC_Rate!K53/APC_Rate!J53-1)</f>
        <v>0.12766041661954619</v>
      </c>
      <c r="E52" s="16">
        <f>-(APC_Rate!L53/APC_Rate!K53-1)</f>
        <v>-6.8642930856553042E-2</v>
      </c>
      <c r="F52" s="16">
        <f>-(APC_Rate!M53/APC_Rate!L53-1)</f>
        <v>-0.30429770941780121</v>
      </c>
      <c r="G52" s="16">
        <f>-(APC_Rate!N53/APC_Rate!M53-1)</f>
        <v>-5.9878783357236731E-2</v>
      </c>
      <c r="H52" s="16">
        <f>-(APC_Rate!O53/APC_Rate!N53-1)</f>
        <v>-0.22814621023427595</v>
      </c>
      <c r="I52" s="16">
        <f>-(APC_Rate!P53/APC_Rate!O53-1)</f>
        <v>1</v>
      </c>
    </row>
    <row r="53" spans="1:9" ht="19.899999999999999" customHeight="1" x14ac:dyDescent="0.3">
      <c r="A53" s="1">
        <v>50</v>
      </c>
      <c r="B53" s="16">
        <f>-(APC_Rate!I54/APC_Rate!H54-1)</f>
        <v>0.13998434289069384</v>
      </c>
      <c r="C53" s="16">
        <f>-(APC_Rate!J54/APC_Rate!I54-1)</f>
        <v>3.8792371245463642E-2</v>
      </c>
      <c r="D53" s="16">
        <f>-(APC_Rate!K54/APC_Rate!J54-1)</f>
        <v>1.1807845933574423E-2</v>
      </c>
      <c r="E53" s="16">
        <f>-(APC_Rate!L54/APC_Rate!K54-1)</f>
        <v>-9.2783347363587731E-2</v>
      </c>
      <c r="F53" s="16">
        <f>-(APC_Rate!M54/APC_Rate!L54-1)</f>
        <v>-0.14696549849273044</v>
      </c>
      <c r="G53" s="16">
        <f>-(APC_Rate!N54/APC_Rate!M54-1)</f>
        <v>-0.21659668955040012</v>
      </c>
      <c r="H53" s="16">
        <f>-(APC_Rate!O54/APC_Rate!N54-1)</f>
        <v>-4.7300512893919455E-2</v>
      </c>
      <c r="I53" s="16">
        <f>-(APC_Rate!P54/APC_Rate!O54-1)</f>
        <v>1</v>
      </c>
    </row>
    <row r="54" spans="1:9" ht="19.899999999999999" customHeight="1" x14ac:dyDescent="0.3">
      <c r="A54" s="1">
        <v>51</v>
      </c>
      <c r="B54" s="16">
        <f>-(APC_Rate!I55/APC_Rate!H55-1)</f>
        <v>-0.21206239593016729</v>
      </c>
      <c r="C54" s="16">
        <f>-(APC_Rate!J55/APC_Rate!I55-1)</f>
        <v>0.26080916346574046</v>
      </c>
      <c r="D54" s="16">
        <f>-(APC_Rate!K55/APC_Rate!J55-1)</f>
        <v>-1.5405317035136701E-2</v>
      </c>
      <c r="E54" s="16">
        <f>-(APC_Rate!L55/APC_Rate!K55-1)</f>
        <v>-0.33478018356067141</v>
      </c>
      <c r="F54" s="16">
        <f>-(APC_Rate!M55/APC_Rate!L55-1)</f>
        <v>3.2443810349382818E-2</v>
      </c>
      <c r="G54" s="16">
        <f>-(APC_Rate!N55/APC_Rate!M55-1)</f>
        <v>-0.16588053437309891</v>
      </c>
      <c r="H54" s="16">
        <f>-(APC_Rate!O55/APC_Rate!N55-1)</f>
        <v>-0.20215854582469883</v>
      </c>
      <c r="I54" s="16">
        <f>-(APC_Rate!P55/APC_Rate!O55-1)</f>
        <v>1</v>
      </c>
    </row>
    <row r="55" spans="1:9" ht="19.899999999999999" customHeight="1" x14ac:dyDescent="0.3">
      <c r="A55" s="1">
        <v>52</v>
      </c>
      <c r="B55" s="16">
        <f>-(APC_Rate!I56/APC_Rate!H56-1)</f>
        <v>-0.21908234425491657</v>
      </c>
      <c r="C55" s="16">
        <f>-(APC_Rate!J56/APC_Rate!I56-1)</f>
        <v>0.12325951303071081</v>
      </c>
      <c r="D55" s="16">
        <f>-(APC_Rate!K56/APC_Rate!J56-1)</f>
        <v>-0.3692002184058969</v>
      </c>
      <c r="E55" s="16">
        <f>-(APC_Rate!L56/APC_Rate!K56-1)</f>
        <v>0.22823343938027751</v>
      </c>
      <c r="F55" s="16">
        <f>-(APC_Rate!M56/APC_Rate!L56-1)</f>
        <v>-0.32510297464964433</v>
      </c>
      <c r="G55" s="16">
        <f>-(APC_Rate!N56/APC_Rate!M56-1)</f>
        <v>-8.6253162220661261E-2</v>
      </c>
      <c r="H55" s="16">
        <f>-(APC_Rate!O56/APC_Rate!N56-1)</f>
        <v>-0.15204427222734873</v>
      </c>
      <c r="I55" s="16">
        <f>-(APC_Rate!P56/APC_Rate!O56-1)</f>
        <v>1</v>
      </c>
    </row>
    <row r="56" spans="1:9" ht="19.899999999999999" customHeight="1" x14ac:dyDescent="0.3">
      <c r="A56" s="1">
        <v>53</v>
      </c>
      <c r="B56" s="16">
        <f>-(APC_Rate!I57/APC_Rate!H57-1)</f>
        <v>-0.1419255075971495</v>
      </c>
      <c r="C56" s="16">
        <f>-(APC_Rate!J57/APC_Rate!I57-1)</f>
        <v>-0.13012048192771086</v>
      </c>
      <c r="D56" s="16">
        <f>-(APC_Rate!K57/APC_Rate!J57-1)</f>
        <v>0.29807664072823381</v>
      </c>
      <c r="E56" s="16">
        <f>-(APC_Rate!L57/APC_Rate!K57-1)</f>
        <v>-0.36694164718575784</v>
      </c>
      <c r="F56" s="16">
        <f>-(APC_Rate!M57/APC_Rate!L57-1)</f>
        <v>7.8249673850997459E-3</v>
      </c>
      <c r="G56" s="16">
        <f>-(APC_Rate!N57/APC_Rate!M57-1)</f>
        <v>-0.20071457395766368</v>
      </c>
      <c r="H56" s="16">
        <f>-(APC_Rate!O57/APC_Rate!N57-1)</f>
        <v>-7.3361889859535845E-2</v>
      </c>
      <c r="I56" s="16">
        <f>-(APC_Rate!P57/APC_Rate!O57-1)</f>
        <v>1</v>
      </c>
    </row>
    <row r="57" spans="1:9" ht="19.899999999999999" customHeight="1" x14ac:dyDescent="0.3">
      <c r="A57" s="1">
        <v>54</v>
      </c>
      <c r="B57" s="16">
        <f>-(APC_Rate!I58/APC_Rate!H58-1)</f>
        <v>-4.4905978108335631E-2</v>
      </c>
      <c r="C57" s="16">
        <f>-(APC_Rate!J58/APC_Rate!I58-1)</f>
        <v>0.16557377049180322</v>
      </c>
      <c r="D57" s="16">
        <f>-(APC_Rate!K58/APC_Rate!J58-1)</f>
        <v>-0.52180910993079022</v>
      </c>
      <c r="E57" s="16">
        <f>-(APC_Rate!L58/APC_Rate!K58-1)</f>
        <v>0.22318079519879974</v>
      </c>
      <c r="F57" s="16">
        <f>-(APC_Rate!M58/APC_Rate!L58-1)</f>
        <v>-0.39459191555808548</v>
      </c>
      <c r="G57" s="16">
        <f>-(APC_Rate!N58/APC_Rate!M58-1)</f>
        <v>-0.11498294618462834</v>
      </c>
      <c r="H57" s="16">
        <f>-(APC_Rate!O58/APC_Rate!N58-1)</f>
        <v>-0.18646491362137274</v>
      </c>
      <c r="I57" s="16">
        <f>-(APC_Rate!P58/APC_Rate!O58-1)</f>
        <v>1</v>
      </c>
    </row>
    <row r="58" spans="1:9" ht="19.899999999999999" customHeight="1" x14ac:dyDescent="0.3">
      <c r="A58" s="1">
        <v>55</v>
      </c>
      <c r="B58" s="16">
        <f>-(APC_Rate!I59/APC_Rate!H59-1)</f>
        <v>0.22429584739343023</v>
      </c>
      <c r="C58" s="16">
        <f>-(APC_Rate!J59/APC_Rate!I59-1)</f>
        <v>0.24101046632692202</v>
      </c>
      <c r="D58" s="16">
        <f>-(APC_Rate!K59/APC_Rate!J59-1)</f>
        <v>-0.2218294299602297</v>
      </c>
      <c r="E58" s="16">
        <f>-(APC_Rate!L59/APC_Rate!K59-1)</f>
        <v>-0.24657179818887465</v>
      </c>
      <c r="F58" s="16">
        <f>-(APC_Rate!M59/APC_Rate!L59-1)</f>
        <v>-4.6718050210549089E-2</v>
      </c>
      <c r="G58" s="16">
        <f>-(APC_Rate!N59/APC_Rate!M59-1)</f>
        <v>-0.15421257546327927</v>
      </c>
      <c r="H58" s="16">
        <f>-(APC_Rate!O59/APC_Rate!N59-1)</f>
        <v>-0.10175071880228836</v>
      </c>
      <c r="I58" s="16">
        <f>-(APC_Rate!P59/APC_Rate!O59-1)</f>
        <v>1</v>
      </c>
    </row>
    <row r="59" spans="1:9" ht="19.899999999999999" customHeight="1" x14ac:dyDescent="0.3">
      <c r="A59" s="1">
        <v>56</v>
      </c>
      <c r="B59" s="16">
        <f>-(APC_Rate!I60/APC_Rate!H60-1)</f>
        <v>-7.9573367808661866E-2</v>
      </c>
      <c r="C59" s="16">
        <f>-(APC_Rate!J60/APC_Rate!I60-1)</f>
        <v>0.33970820700199533</v>
      </c>
      <c r="D59" s="16">
        <f>-(APC_Rate!K60/APC_Rate!J60-1)</f>
        <v>-0.61884718648618398</v>
      </c>
      <c r="E59" s="16">
        <f>-(APC_Rate!L60/APC_Rate!K60-1)</f>
        <v>0.22947049648781259</v>
      </c>
      <c r="F59" s="16">
        <f>-(APC_Rate!M60/APC_Rate!L60-1)</f>
        <v>-0.36426326238349294</v>
      </c>
      <c r="G59" s="16">
        <f>-(APC_Rate!N60/APC_Rate!M60-1)</f>
        <v>-7.3483004845991573E-2</v>
      </c>
      <c r="H59" s="16">
        <f>-(APC_Rate!O60/APC_Rate!N60-1)</f>
        <v>-0.14051478457029676</v>
      </c>
      <c r="I59" s="16">
        <f>-(APC_Rate!P60/APC_Rate!O60-1)</f>
        <v>1</v>
      </c>
    </row>
    <row r="60" spans="1:9" ht="19.899999999999999" customHeight="1" x14ac:dyDescent="0.3">
      <c r="A60" s="1">
        <v>57</v>
      </c>
      <c r="B60" s="16">
        <f>-(APC_Rate!I61/APC_Rate!H61-1)</f>
        <v>0.42432318104906941</v>
      </c>
      <c r="C60" s="16">
        <f>-(APC_Rate!J61/APC_Rate!I61-1)</f>
        <v>-0.41044508969412541</v>
      </c>
      <c r="D60" s="16">
        <f>-(APC_Rate!K61/APC_Rate!J61-1)</f>
        <v>0.33323660984161541</v>
      </c>
      <c r="E60" s="16">
        <f>-(APC_Rate!L61/APC_Rate!K61-1)</f>
        <v>-8.6261096999723508E-2</v>
      </c>
      <c r="F60" s="16">
        <f>-(APC_Rate!M61/APC_Rate!L61-1)</f>
        <v>-8.3524492222593283E-2</v>
      </c>
      <c r="G60" s="16">
        <f>-(APC_Rate!N61/APC_Rate!M61-1)</f>
        <v>-0.33021378946246815</v>
      </c>
      <c r="H60" s="16">
        <f>-(APC_Rate!O61/APC_Rate!N61-1)</f>
        <v>-6.0743284243271356E-2</v>
      </c>
      <c r="I60" s="16">
        <f>-(APC_Rate!P61/APC_Rate!O61-1)</f>
        <v>1</v>
      </c>
    </row>
    <row r="61" spans="1:9" ht="19.899999999999999" customHeight="1" x14ac:dyDescent="0.3">
      <c r="A61" s="1">
        <v>58</v>
      </c>
      <c r="B61" s="16">
        <f>-(APC_Rate!I62/APC_Rate!H62-1)</f>
        <v>-0.75140123034859885</v>
      </c>
      <c r="C61" s="16">
        <f>-(APC_Rate!J62/APC_Rate!I62-1)</f>
        <v>0.36409150001383006</v>
      </c>
      <c r="D61" s="16">
        <f>-(APC_Rate!K62/APC_Rate!J62-1)</f>
        <v>-0.61430433365917203</v>
      </c>
      <c r="E61" s="16">
        <f>-(APC_Rate!L62/APC_Rate!K62-1)</f>
        <v>8.0982261969464675E-2</v>
      </c>
      <c r="F61" s="16">
        <f>-(APC_Rate!M62/APC_Rate!L62-1)</f>
        <v>-0.10459594250156856</v>
      </c>
      <c r="G61" s="16">
        <f>-(APC_Rate!N62/APC_Rate!M62-1)</f>
        <v>-9.1261863081266048E-2</v>
      </c>
      <c r="H61" s="16">
        <f>-(APC_Rate!O62/APC_Rate!N62-1)</f>
        <v>-0.31442727775884305</v>
      </c>
      <c r="I61" s="16">
        <f>-(APC_Rate!P62/APC_Rate!O62-1)</f>
        <v>1</v>
      </c>
    </row>
    <row r="62" spans="1:9" ht="19.899999999999999" customHeight="1" x14ac:dyDescent="0.3">
      <c r="A62" s="1">
        <v>59</v>
      </c>
      <c r="B62" s="16">
        <f>-(APC_Rate!I63/APC_Rate!H63-1)</f>
        <v>0.25690276110444166</v>
      </c>
      <c r="C62" s="16">
        <f>-(APC_Rate!J63/APC_Rate!I63-1)</f>
        <v>-0.14995685936151859</v>
      </c>
      <c r="D62" s="16">
        <f>-(APC_Rate!K63/APC_Rate!J63-1)</f>
        <v>-3.0405405405405261E-2</v>
      </c>
      <c r="E62" s="16">
        <f>-(APC_Rate!L63/APC_Rate!K63-1)</f>
        <v>-9.1614906832298004E-2</v>
      </c>
      <c r="F62" s="16">
        <f>-(APC_Rate!M63/APC_Rate!L63-1)</f>
        <v>3.6896299474391103E-2</v>
      </c>
      <c r="G62" s="16">
        <f>-(APC_Rate!N63/APC_Rate!M63-1)</f>
        <v>-0.15747228972714833</v>
      </c>
      <c r="H62" s="16">
        <f>-(APC_Rate!O63/APC_Rate!N63-1)</f>
        <v>-7.8311149211272468E-2</v>
      </c>
      <c r="I62" s="16">
        <f>-(APC_Rate!P63/APC_Rate!O63-1)</f>
        <v>1</v>
      </c>
    </row>
    <row r="63" spans="1:9" ht="19.899999999999999" customHeight="1" x14ac:dyDescent="0.3">
      <c r="A63" s="1">
        <v>60</v>
      </c>
      <c r="B63" s="16">
        <f>-(APC_Rate!I64/APC_Rate!H64-1)</f>
        <v>-0.66766381766381766</v>
      </c>
      <c r="C63" s="16">
        <f>-(APC_Rate!J64/APC_Rate!I64-1)</f>
        <v>0.51690821256038644</v>
      </c>
      <c r="D63" s="16">
        <f>-(APC_Rate!K64/APC_Rate!J64-1)</f>
        <v>-0.67174447174447183</v>
      </c>
      <c r="E63" s="16">
        <f>-(APC_Rate!L64/APC_Rate!K64-1)</f>
        <v>0.2626811594202898</v>
      </c>
      <c r="F63" s="16">
        <f>-(APC_Rate!M64/APC_Rate!L64-1)</f>
        <v>-0.62217797623203075</v>
      </c>
      <c r="G63" s="16">
        <f>-(APC_Rate!N64/APC_Rate!M64-1)</f>
        <v>7.589109470665778E-2</v>
      </c>
      <c r="H63" s="16">
        <f>-(APC_Rate!O64/APC_Rate!N64-1)</f>
        <v>-0.14373581368611887</v>
      </c>
      <c r="I63" s="16">
        <f>-(APC_Rate!P64/APC_Rate!O64-1)</f>
        <v>1</v>
      </c>
    </row>
    <row r="64" spans="1:9" ht="19.899999999999999" customHeight="1" x14ac:dyDescent="0.3">
      <c r="A64" s="1">
        <v>61</v>
      </c>
      <c r="B64" s="16">
        <f>-(APC_Rate!I65/APC_Rate!H65-1)</f>
        <v>-0.19006849315068486</v>
      </c>
      <c r="C64" s="16">
        <f>-(APC_Rate!J65/APC_Rate!I65-1)</f>
        <v>0.10708154506437773</v>
      </c>
      <c r="D64" s="16">
        <f>-(APC_Rate!K65/APC_Rate!J65-1)</f>
        <v>0.3673029310757927</v>
      </c>
      <c r="E64" s="16">
        <f>-(APC_Rate!L65/APC_Rate!K65-1)</f>
        <v>-0.93019282401757386</v>
      </c>
      <c r="F64" s="16">
        <f>-(APC_Rate!M65/APC_Rate!L65-1)</f>
        <v>7.8246426818450066E-2</v>
      </c>
      <c r="G64" s="16">
        <f>-(APC_Rate!N65/APC_Rate!M65-1)</f>
        <v>-0.2988935693390562</v>
      </c>
      <c r="H64" s="16">
        <f>-(APC_Rate!O65/APC_Rate!N65-1)</f>
        <v>8.6858095774005495E-2</v>
      </c>
      <c r="I64" s="16">
        <f>-(APC_Rate!P65/APC_Rate!O65-1)</f>
        <v>1</v>
      </c>
    </row>
    <row r="65" spans="1:9" ht="19.899999999999999" customHeight="1" x14ac:dyDescent="0.3">
      <c r="A65" s="1">
        <v>62</v>
      </c>
      <c r="B65" s="16">
        <f>-(APC_Rate!I66/APC_Rate!H66-1)</f>
        <v>-0.26471799094277482</v>
      </c>
      <c r="C65" s="16">
        <f>-(APC_Rate!J66/APC_Rate!I66-1)</f>
        <v>-0.54330524344569264</v>
      </c>
      <c r="D65" s="16">
        <f>-(APC_Rate!K66/APC_Rate!J66-1)</f>
        <v>0.58668730650154788</v>
      </c>
      <c r="E65" s="16">
        <f>-(APC_Rate!L66/APC_Rate!K66-1)</f>
        <v>-0.50582750582750569</v>
      </c>
      <c r="F65" s="16">
        <f>-(APC_Rate!M66/APC_Rate!L66-1)</f>
        <v>-0.28431619660685992</v>
      </c>
      <c r="G65" s="16">
        <f>-(APC_Rate!N66/APC_Rate!M66-1)</f>
        <v>-6.1692025373227599E-2</v>
      </c>
      <c r="H65" s="16">
        <f>-(APC_Rate!O66/APC_Rate!N66-1)</f>
        <v>-0.28347875504637043</v>
      </c>
      <c r="I65" s="16">
        <f>-(APC_Rate!P66/APC_Rate!O66-1)</f>
        <v>1</v>
      </c>
    </row>
    <row r="66" spans="1:9" ht="19.899999999999999" customHeight="1" x14ac:dyDescent="0.3">
      <c r="A66" s="1">
        <v>63</v>
      </c>
      <c r="B66" s="16">
        <f>-(APC_Rate!I67/APC_Rate!H67-1)</f>
        <v>0.31879194630872476</v>
      </c>
      <c r="C66" s="16">
        <f>-(APC_Rate!J67/APC_Rate!I67-1)</f>
        <v>-0.44122023809523792</v>
      </c>
      <c r="D66" s="16">
        <f>-(APC_Rate!K67/APC_Rate!J67-1)</f>
        <v>0.49568480300187612</v>
      </c>
      <c r="E66" s="16">
        <f>-(APC_Rate!L67/APC_Rate!K67-1)</f>
        <v>-0.82276229994072314</v>
      </c>
      <c r="F66" s="16">
        <f>-(APC_Rate!M67/APC_Rate!L67-1)</f>
        <v>0.24837668083497222</v>
      </c>
      <c r="G66" s="16">
        <f>-(APC_Rate!N67/APC_Rate!M67-1)</f>
        <v>-0.52199326109819699</v>
      </c>
      <c r="H66" s="16">
        <f>-(APC_Rate!O67/APC_Rate!N67-1)</f>
        <v>-4.9092235988265953E-2</v>
      </c>
      <c r="I66" s="16">
        <f>-(APC_Rate!P67/APC_Rate!O67-1)</f>
        <v>1</v>
      </c>
    </row>
    <row r="67" spans="1:9" ht="19.899999999999999" customHeight="1" x14ac:dyDescent="0.3">
      <c r="A67" s="1">
        <v>64</v>
      </c>
      <c r="B67" s="16">
        <f>-(APC_Rate!I68/APC_Rate!H68-1)</f>
        <v>-1.8759689922480622</v>
      </c>
      <c r="C67" s="16">
        <f>-(APC_Rate!J68/APC_Rate!I68-1)</f>
        <v>4.6798029556650245E-2</v>
      </c>
      <c r="D67" s="16">
        <f>-(APC_Rate!K68/APC_Rate!J68-1)</f>
        <v>-0.77914110429447847</v>
      </c>
      <c r="E67" s="16">
        <f>-(APC_Rate!L68/APC_Rate!K68-1)</f>
        <v>0.32467043314500943</v>
      </c>
      <c r="F67" s="16">
        <f>-(APC_Rate!M68/APC_Rate!L68-1)</f>
        <v>-0.17937601070545606</v>
      </c>
      <c r="G67" s="16">
        <f>-(APC_Rate!N68/APC_Rate!M68-1)</f>
        <v>0.21554871043365631</v>
      </c>
      <c r="H67" s="16">
        <f>-(APC_Rate!O68/APC_Rate!N68-1)</f>
        <v>-0.50393077774439599</v>
      </c>
      <c r="I67" s="16">
        <f>-(APC_Rate!P68/APC_Rate!O68-1)</f>
        <v>1</v>
      </c>
    </row>
    <row r="68" spans="1:9" ht="19.899999999999999" customHeight="1" x14ac:dyDescent="0.3">
      <c r="A68" s="1">
        <v>65</v>
      </c>
      <c r="B68" s="16">
        <f>-(APC_Rate!I69/APC_Rate!H69-1)</f>
        <v>0.36111111111111116</v>
      </c>
      <c r="C68" s="16">
        <f>-(APC_Rate!J69/APC_Rate!I69-1)</f>
        <v>0.82524271844660191</v>
      </c>
      <c r="D68" s="16">
        <f>-(APC_Rate!K69/APC_Rate!J69-1)</f>
        <v>-4.5978260869565224</v>
      </c>
      <c r="E68" s="16">
        <f>-(APC_Rate!L69/APC_Rate!K69-1)</f>
        <v>-2.9370629370629509E-2</v>
      </c>
      <c r="F68" s="16">
        <f>-(APC_Rate!M69/APC_Rate!L69-1)</f>
        <v>-0.20063695324130393</v>
      </c>
      <c r="G68" s="16">
        <f>-(APC_Rate!N69/APC_Rate!M69-1)</f>
        <v>-0.24927427055399476</v>
      </c>
      <c r="H68" s="16">
        <f>-(APC_Rate!O69/APC_Rate!N69-1)</f>
        <v>0.22485830379508653</v>
      </c>
      <c r="I68" s="16">
        <f>-(APC_Rate!P69/APC_Rate!O69-1)</f>
        <v>1</v>
      </c>
    </row>
    <row r="69" spans="1:9" ht="19.899999999999999" customHeight="1" x14ac:dyDescent="0.3">
      <c r="A69" s="1">
        <v>66</v>
      </c>
      <c r="B69" s="16">
        <f>-(APC_Rate!I70/APC_Rate!H70-1)</f>
        <v>-1.836363636363636</v>
      </c>
      <c r="C69" s="16">
        <f>-(APC_Rate!J70/APC_Rate!I70-1)</f>
        <v>-0.39240506329113933</v>
      </c>
      <c r="D69" s="16">
        <f>-(APC_Rate!K70/APC_Rate!J70-1)</f>
        <v>0.38039215686274508</v>
      </c>
      <c r="E69" s="16">
        <f>-(APC_Rate!L70/APC_Rate!K70-1)</f>
        <v>0.22256097560975618</v>
      </c>
      <c r="F69" s="16">
        <f>-(APC_Rate!M70/APC_Rate!L70-1)</f>
        <v>-1.4733756370226971</v>
      </c>
      <c r="G69" s="16">
        <f>-(APC_Rate!N70/APC_Rate!M70-1)</f>
        <v>-4.8269588502779737E-2</v>
      </c>
      <c r="H69" s="16">
        <f>-(APC_Rate!O70/APC_Rate!N70-1)</f>
        <v>-0.23444832073347444</v>
      </c>
      <c r="I69" s="16">
        <f>-(APC_Rate!P70/APC_Rate!O70-1)</f>
        <v>1</v>
      </c>
    </row>
    <row r="70" spans="1:9" ht="19.899999999999999" customHeight="1" x14ac:dyDescent="0.3">
      <c r="A70" s="1">
        <v>67</v>
      </c>
      <c r="B70" s="16">
        <f>-(APC_Rate!I71/APC_Rate!H71-1)</f>
        <v>0.58260869565217388</v>
      </c>
      <c r="C70" s="16">
        <f>-(APC_Rate!J71/APC_Rate!I71-1)</f>
        <v>0.34751773049645385</v>
      </c>
      <c r="D70" s="16">
        <f>-(APC_Rate!K71/APC_Rate!J71-1)</f>
        <v>-5.2238805970149294E-2</v>
      </c>
      <c r="E70" s="16">
        <f>-(APC_Rate!L71/APC_Rate!K71-1)</f>
        <v>0.33333333333333326</v>
      </c>
      <c r="F70" s="16">
        <f>-(APC_Rate!M71/APC_Rate!L71-1)</f>
        <v>-1.8205403757808156</v>
      </c>
      <c r="G70" s="16">
        <f>-(APC_Rate!N71/APC_Rate!M71-1)</f>
        <v>-0.46771534541352122</v>
      </c>
      <c r="H70" s="16">
        <f>-(APC_Rate!O71/APC_Rate!N71-1)</f>
        <v>-3.58290919009987E-2</v>
      </c>
      <c r="I70" s="16">
        <f>-(APC_Rate!P71/APC_Rate!O71-1)</f>
        <v>1</v>
      </c>
    </row>
    <row r="71" spans="1:9" ht="19.899999999999999" customHeight="1" x14ac:dyDescent="0.3">
      <c r="A71" s="1">
        <v>68</v>
      </c>
      <c r="B71" s="16" t="e">
        <f>-(APC_Rate!I72/APC_Rate!H72-1)</f>
        <v>#DIV/0!</v>
      </c>
      <c r="C71" s="16">
        <f>-(APC_Rate!J72/APC_Rate!I72-1)</f>
        <v>0.78030303030303028</v>
      </c>
      <c r="D71" s="16">
        <f>-(APC_Rate!K72/APC_Rate!J72-1)</f>
        <v>-0.18918918918918926</v>
      </c>
      <c r="E71" s="16">
        <f>-(APC_Rate!L72/APC_Rate!K72-1)</f>
        <v>-1.4666666666666663</v>
      </c>
      <c r="F71" s="16">
        <f>-(APC_Rate!M72/APC_Rate!L72-1)</f>
        <v>0.47069100819531995</v>
      </c>
      <c r="G71" s="16">
        <f>-(APC_Rate!N72/APC_Rate!M72-1)</f>
        <v>-0.38183581541729428</v>
      </c>
      <c r="H71" s="16">
        <f>-(APC_Rate!O72/APC_Rate!N72-1)</f>
        <v>-0.45029701336682049</v>
      </c>
      <c r="I71" s="16">
        <f>-(APC_Rate!P72/APC_Rate!O72-1)</f>
        <v>1</v>
      </c>
    </row>
    <row r="72" spans="1:9" ht="19.899999999999999" customHeight="1" x14ac:dyDescent="0.3">
      <c r="A72" s="1">
        <v>69</v>
      </c>
      <c r="B72" s="16">
        <f>-(APC_Rate!I73/APC_Rate!H73-1)</f>
        <v>0.83838383838383834</v>
      </c>
      <c r="C72" s="16">
        <f>-(APC_Rate!J73/APC_Rate!I73-1)</f>
        <v>0.71551724137931028</v>
      </c>
      <c r="D72" s="16">
        <f>-(APC_Rate!K73/APC_Rate!J73-1)</f>
        <v>-2.3142857142857136</v>
      </c>
      <c r="E72" s="16">
        <f>-(APC_Rate!L73/APC_Rate!K73-1)</f>
        <v>-0.34615384615384648</v>
      </c>
      <c r="F72" s="16">
        <f>-(APC_Rate!M73/APC_Rate!L73-1)</f>
        <v>-0.92726702898221025</v>
      </c>
      <c r="G72" s="16">
        <f>-(APC_Rate!N73/APC_Rate!M73-1)</f>
        <v>1.3921493799791129E-2</v>
      </c>
      <c r="H72" s="16">
        <f>-(APC_Rate!O73/APC_Rate!N73-1)</f>
        <v>-0.36543667157637594</v>
      </c>
      <c r="I72" s="16">
        <f>-(APC_Rate!P73/APC_Rate!O73-1)</f>
        <v>1</v>
      </c>
    </row>
    <row r="73" spans="1:9" ht="19.899999999999999" customHeight="1" x14ac:dyDescent="0.3">
      <c r="A73" s="1">
        <v>70</v>
      </c>
      <c r="B73" s="16" t="e">
        <f>-(APC_Rate!I74/APC_Rate!H74-1)</f>
        <v>#DIV/0!</v>
      </c>
      <c r="C73" s="16">
        <f>-(APC_Rate!J74/APC_Rate!I74-1)</f>
        <v>1</v>
      </c>
      <c r="D73" s="16" t="e">
        <f>-(APC_Rate!K74/APC_Rate!J74-1)</f>
        <v>#DIV/0!</v>
      </c>
      <c r="E73" s="16">
        <f>-(APC_Rate!L74/APC_Rate!K74-1)</f>
        <v>-2.5</v>
      </c>
      <c r="F73" s="16">
        <f>-(APC_Rate!M74/APC_Rate!L74-1)</f>
        <v>0.69604634239356167</v>
      </c>
      <c r="G73" s="16">
        <f>-(APC_Rate!N74/APC_Rate!M74-1)</f>
        <v>-0.25308393452108913</v>
      </c>
      <c r="H73" s="16">
        <f>-(APC_Rate!O74/APC_Rate!N74-1)</f>
        <v>2.5623928402508489E-2</v>
      </c>
      <c r="I73" s="16">
        <f>-(APC_Rate!P74/APC_Rate!O74-1)</f>
        <v>1</v>
      </c>
    </row>
    <row r="74" spans="1:9" ht="19.899999999999999" customHeight="1" x14ac:dyDescent="0.3">
      <c r="A74" s="1">
        <v>71</v>
      </c>
      <c r="B74" s="16" t="e">
        <f>-(APC_Rate!I75/APC_Rate!H75-1)</f>
        <v>#DIV/0!</v>
      </c>
      <c r="C74" s="16" t="e">
        <f>-(APC_Rate!J75/APC_Rate!I75-1)</f>
        <v>#DIV/0!</v>
      </c>
      <c r="D74" s="16">
        <f>-(APC_Rate!K75/APC_Rate!J75-1)</f>
        <v>0.13043478260869568</v>
      </c>
      <c r="E74" s="16">
        <f>-(APC_Rate!L75/APC_Rate!K75-1)</f>
        <v>-1.0294117647058827</v>
      </c>
      <c r="F74" s="16">
        <f>-(APC_Rate!M75/APC_Rate!L75-1)</f>
        <v>0.49265377940796284</v>
      </c>
      <c r="G74" s="16">
        <f>-(APC_Rate!N75/APC_Rate!M75-1)</f>
        <v>8.0791270214578548E-2</v>
      </c>
      <c r="H74" s="16">
        <f>-(APC_Rate!O75/APC_Rate!N75-1)</f>
        <v>-0.23821277294192211</v>
      </c>
      <c r="I74" s="16">
        <f>-(APC_Rate!P75/APC_Rate!O75-1)</f>
        <v>1</v>
      </c>
    </row>
    <row r="75" spans="1:9" ht="19.899999999999999" customHeight="1" x14ac:dyDescent="0.3">
      <c r="A75" s="1">
        <v>72</v>
      </c>
      <c r="B75" s="16" t="e">
        <f>-(APC_Rate!I76/APC_Rate!H76-1)</f>
        <v>#DIV/0!</v>
      </c>
      <c r="C75" s="16">
        <f>-(APC_Rate!J76/APC_Rate!I76-1)</f>
        <v>1</v>
      </c>
      <c r="D75" s="16" t="e">
        <f>-(APC_Rate!K76/APC_Rate!J76-1)</f>
        <v>#DIV/0!</v>
      </c>
      <c r="E75" s="16">
        <f>-(APC_Rate!L76/APC_Rate!K76-1)</f>
        <v>-0.17647058823529416</v>
      </c>
      <c r="F75" s="16">
        <f>-(APC_Rate!M76/APC_Rate!L76-1)</f>
        <v>-1.1666761830787169</v>
      </c>
      <c r="G75" s="16">
        <f>-(APC_Rate!N76/APC_Rate!M76-1)</f>
        <v>7.8078540908928296E-2</v>
      </c>
      <c r="H75" s="16">
        <f>-(APC_Rate!O76/APC_Rate!N76-1)</f>
        <v>9.1700117713961582E-2</v>
      </c>
      <c r="I75" s="16">
        <f>-(APC_Rate!P76/APC_Rate!O76-1)</f>
        <v>1</v>
      </c>
    </row>
    <row r="76" spans="1:9" ht="19.899999999999999" customHeight="1" x14ac:dyDescent="0.3">
      <c r="A76" s="1">
        <v>73</v>
      </c>
      <c r="B76" s="16" t="e">
        <f>-(APC_Rate!I77/APC_Rate!H77-1)</f>
        <v>#DIV/0!</v>
      </c>
      <c r="C76" s="16" t="e">
        <f>-(APC_Rate!J77/APC_Rate!I77-1)</f>
        <v>#DIV/0!</v>
      </c>
      <c r="D76" s="16" t="e">
        <f>-(APC_Rate!K77/APC_Rate!J77-1)</f>
        <v>#DIV/0!</v>
      </c>
      <c r="E76" s="16">
        <f>-(APC_Rate!L77/APC_Rate!K77-1)</f>
        <v>0.36363636363636354</v>
      </c>
      <c r="F76" s="16">
        <f>-(APC_Rate!M77/APC_Rate!L77-1)</f>
        <v>0.47949326511299417</v>
      </c>
      <c r="G76" s="16">
        <f>-(APC_Rate!N77/APC_Rate!M77-1)</f>
        <v>-1.6677683191951895</v>
      </c>
      <c r="H76" s="16">
        <f>-(APC_Rate!O77/APC_Rate!N77-1)</f>
        <v>8.9019582130305475E-2</v>
      </c>
      <c r="I76" s="16">
        <f>-(APC_Rate!P77/APC_Rate!O77-1)</f>
        <v>1</v>
      </c>
    </row>
    <row r="77" spans="1:9" ht="19.899999999999999" customHeight="1" x14ac:dyDescent="0.3">
      <c r="A77" s="1">
        <v>74</v>
      </c>
      <c r="B77" s="16" t="e">
        <f>-(APC_Rate!I78/APC_Rate!H78-1)</f>
        <v>#DIV/0!</v>
      </c>
      <c r="C77" s="16" t="e">
        <f>-(APC_Rate!J78/APC_Rate!I78-1)</f>
        <v>#DIV/0!</v>
      </c>
      <c r="D77" s="16" t="e">
        <f>-(APC_Rate!K78/APC_Rate!J78-1)</f>
        <v>#DIV/0!</v>
      </c>
      <c r="E77" s="16" t="e">
        <f>-(APC_Rate!L78/APC_Rate!K78-1)</f>
        <v>#DIV/0!</v>
      </c>
      <c r="F77" s="16" t="e">
        <f>-(APC_Rate!M78/APC_Rate!L78-1)</f>
        <v>#DIV/0!</v>
      </c>
      <c r="G77" s="16">
        <f>-(APC_Rate!N78/APC_Rate!M78-1)</f>
        <v>0.60305478605928353</v>
      </c>
      <c r="H77" s="16">
        <f>-(APC_Rate!O78/APC_Rate!N78-1)</f>
        <v>-1.636108178451547</v>
      </c>
      <c r="I77" s="16">
        <f>-(APC_Rate!P78/APC_Rate!O78-1)</f>
        <v>1</v>
      </c>
    </row>
    <row r="78" spans="1:9" ht="19.899999999999999" customHeight="1" x14ac:dyDescent="0.3">
      <c r="A78" s="1">
        <v>75</v>
      </c>
      <c r="B78" s="16" t="e">
        <f>-(APC_Rate!I79/APC_Rate!H79-1)</f>
        <v>#DIV/0!</v>
      </c>
      <c r="C78" s="16" t="e">
        <f>-(APC_Rate!J79/APC_Rate!I79-1)</f>
        <v>#DIV/0!</v>
      </c>
      <c r="D78" s="16" t="e">
        <f>-(APC_Rate!K79/APC_Rate!J79-1)</f>
        <v>#DIV/0!</v>
      </c>
      <c r="E78" s="16" t="e">
        <f>-(APC_Rate!L79/APC_Rate!K79-1)</f>
        <v>#DIV/0!</v>
      </c>
      <c r="F78" s="16" t="e">
        <f>-(APC_Rate!M79/APC_Rate!L79-1)</f>
        <v>#DIV/0!</v>
      </c>
      <c r="G78" s="16">
        <f>-(APC_Rate!N79/APC_Rate!M79-1)</f>
        <v>-0.23495290511861167</v>
      </c>
      <c r="H78" s="16">
        <f>-(APC_Rate!O79/APC_Rate!N79-1)</f>
        <v>0.60776559293500032</v>
      </c>
      <c r="I78" s="16">
        <f>-(APC_Rate!P79/APC_Rate!O79-1)</f>
        <v>1</v>
      </c>
    </row>
    <row r="79" spans="1:9" ht="19.899999999999999" customHeight="1" x14ac:dyDescent="0.3">
      <c r="A79" s="1">
        <v>76</v>
      </c>
      <c r="B79" s="16" t="e">
        <f>-(APC_Rate!I80/APC_Rate!H80-1)</f>
        <v>#DIV/0!</v>
      </c>
      <c r="C79" s="16" t="e">
        <f>-(APC_Rate!J80/APC_Rate!I80-1)</f>
        <v>#DIV/0!</v>
      </c>
      <c r="D79" s="16" t="e">
        <f>-(APC_Rate!K80/APC_Rate!J80-1)</f>
        <v>#DIV/0!</v>
      </c>
      <c r="E79" s="16" t="e">
        <f>-(APC_Rate!L80/APC_Rate!K80-1)</f>
        <v>#DIV/0!</v>
      </c>
      <c r="F79" s="16" t="e">
        <f>-(APC_Rate!M80/APC_Rate!L80-1)</f>
        <v>#DIV/0!</v>
      </c>
      <c r="G79" s="16">
        <f>-(APC_Rate!N80/APC_Rate!M80-1)</f>
        <v>-2.650857716445346</v>
      </c>
      <c r="H79" s="16">
        <f>-(APC_Rate!O80/APC_Rate!N80-1)</f>
        <v>-0.22029691625086967</v>
      </c>
      <c r="I79" s="16">
        <f>-(APC_Rate!P80/APC_Rate!O80-1)</f>
        <v>1</v>
      </c>
    </row>
    <row r="80" spans="1:9" ht="19.899999999999999" customHeight="1" x14ac:dyDescent="0.3">
      <c r="A80" s="1">
        <v>77</v>
      </c>
      <c r="B80" s="16" t="e">
        <f>-(APC_Rate!I81/APC_Rate!H81-1)</f>
        <v>#DIV/0!</v>
      </c>
      <c r="C80" s="16" t="e">
        <f>-(APC_Rate!J81/APC_Rate!I81-1)</f>
        <v>#DIV/0!</v>
      </c>
      <c r="D80" s="16" t="e">
        <f>-(APC_Rate!K81/APC_Rate!J81-1)</f>
        <v>#DIV/0!</v>
      </c>
      <c r="E80" s="16" t="e">
        <f>-(APC_Rate!L81/APC_Rate!K81-1)</f>
        <v>#DIV/0!</v>
      </c>
      <c r="F80" s="16" t="e">
        <f>-(APC_Rate!M81/APC_Rate!L81-1)</f>
        <v>#DIV/0!</v>
      </c>
      <c r="G80" s="16">
        <f>-(APC_Rate!N81/APC_Rate!M81-1)</f>
        <v>-32959362724.426502</v>
      </c>
      <c r="H80" s="16">
        <f>-(APC_Rate!O81/APC_Rate!N81-1)</f>
        <v>-2.6075306147978572</v>
      </c>
      <c r="I80" s="16">
        <f>-(APC_Rate!P81/APC_Rate!O81-1)</f>
        <v>1</v>
      </c>
    </row>
    <row r="81" spans="1:9" ht="19.899999999999999" customHeight="1" x14ac:dyDescent="0.3">
      <c r="A81" s="1">
        <v>78</v>
      </c>
      <c r="B81" s="16" t="e">
        <f>-(APC_Rate!#REF!/APC_Rate!#REF!-1)</f>
        <v>#REF!</v>
      </c>
      <c r="C81" s="16" t="e">
        <f>-(APC_Rate!#REF!/APC_Rate!#REF!-1)</f>
        <v>#REF!</v>
      </c>
      <c r="D81" s="16" t="e">
        <f>-(APC_Rate!#REF!/APC_Rate!#REF!-1)</f>
        <v>#REF!</v>
      </c>
      <c r="E81" s="16" t="e">
        <f>-(APC_Rate!#REF!/APC_Rate!#REF!-1)</f>
        <v>#REF!</v>
      </c>
      <c r="F81" s="16" t="e">
        <f>-(APC_Rate!#REF!/APC_Rate!#REF!-1)</f>
        <v>#REF!</v>
      </c>
      <c r="G81" s="16" t="e">
        <f>-(APC_Rate!#REF!/APC_Rate!#REF!-1)</f>
        <v>#REF!</v>
      </c>
      <c r="H81" s="16" t="e">
        <f>-(APC_Rate!#REF!/APC_Rate!#REF!-1)</f>
        <v>#REF!</v>
      </c>
      <c r="I81" s="16" t="e">
        <f>-(APC_Rate!#REF!/APC_Rate!#REF!-1)</f>
        <v>#REF!</v>
      </c>
    </row>
    <row r="82" spans="1:9" ht="19.899999999999999" customHeight="1" x14ac:dyDescent="0.3">
      <c r="A82" s="1">
        <v>79</v>
      </c>
      <c r="B82" s="16" t="e">
        <f>-(APC_Rate!#REF!/APC_Rate!#REF!-1)</f>
        <v>#REF!</v>
      </c>
      <c r="C82" s="16" t="e">
        <f>-(APC_Rate!#REF!/APC_Rate!#REF!-1)</f>
        <v>#REF!</v>
      </c>
      <c r="D82" s="16" t="e">
        <f>-(APC_Rate!#REF!/APC_Rate!#REF!-1)</f>
        <v>#REF!</v>
      </c>
      <c r="E82" s="16" t="e">
        <f>-(APC_Rate!#REF!/APC_Rate!#REF!-1)</f>
        <v>#REF!</v>
      </c>
      <c r="F82" s="16" t="e">
        <f>-(APC_Rate!#REF!/APC_Rate!#REF!-1)</f>
        <v>#REF!</v>
      </c>
      <c r="G82" s="16" t="e">
        <f>-(APC_Rate!#REF!/APC_Rate!#REF!-1)</f>
        <v>#REF!</v>
      </c>
      <c r="H82" s="16" t="e">
        <f>-(APC_Rate!#REF!/APC_Rate!#REF!-1)</f>
        <v>#REF!</v>
      </c>
      <c r="I82" s="16" t="e">
        <f>-(APC_Rate!#REF!/APC_Rate!#REF!-1)</f>
        <v>#REF!</v>
      </c>
    </row>
    <row r="83" spans="1:9" ht="19.899999999999999" customHeight="1" x14ac:dyDescent="0.3">
      <c r="A83" s="1">
        <v>80</v>
      </c>
      <c r="B83" s="16" t="e">
        <f>-(APC_Rate!#REF!/APC_Rate!#REF!-1)</f>
        <v>#REF!</v>
      </c>
      <c r="C83" s="16" t="e">
        <f>-(APC_Rate!#REF!/APC_Rate!#REF!-1)</f>
        <v>#REF!</v>
      </c>
      <c r="D83" s="16" t="e">
        <f>-(APC_Rate!#REF!/APC_Rate!#REF!-1)</f>
        <v>#REF!</v>
      </c>
      <c r="E83" s="16" t="e">
        <f>-(APC_Rate!#REF!/APC_Rate!#REF!-1)</f>
        <v>#REF!</v>
      </c>
      <c r="F83" s="16" t="e">
        <f>-(APC_Rate!#REF!/APC_Rate!#REF!-1)</f>
        <v>#REF!</v>
      </c>
      <c r="G83" s="16" t="e">
        <f>-(APC_Rate!#REF!/APC_Rate!#REF!-1)</f>
        <v>#REF!</v>
      </c>
      <c r="H83" s="16" t="e">
        <f>-(APC_Rate!#REF!/APC_Rate!#REF!-1)</f>
        <v>#REF!</v>
      </c>
      <c r="I83" s="16" t="e">
        <f>-(APC_Rate!#REF!/APC_Rate!#REF!-1)</f>
        <v>#REF!</v>
      </c>
    </row>
    <row r="84" spans="1:9" ht="19.899999999999999" customHeight="1" x14ac:dyDescent="0.3">
      <c r="A84" s="1">
        <v>81</v>
      </c>
      <c r="B84" s="16" t="e">
        <f>-(APC_Rate!#REF!/APC_Rate!#REF!-1)</f>
        <v>#REF!</v>
      </c>
      <c r="C84" s="16" t="e">
        <f>-(APC_Rate!#REF!/APC_Rate!#REF!-1)</f>
        <v>#REF!</v>
      </c>
      <c r="D84" s="16" t="e">
        <f>-(APC_Rate!#REF!/APC_Rate!#REF!-1)</f>
        <v>#REF!</v>
      </c>
      <c r="E84" s="16" t="e">
        <f>-(APC_Rate!#REF!/APC_Rate!#REF!-1)</f>
        <v>#REF!</v>
      </c>
      <c r="F84" s="16" t="e">
        <f>-(APC_Rate!#REF!/APC_Rate!#REF!-1)</f>
        <v>#REF!</v>
      </c>
      <c r="G84" s="16" t="e">
        <f>-(APC_Rate!#REF!/APC_Rate!#REF!-1)</f>
        <v>#REF!</v>
      </c>
      <c r="H84" s="16" t="e">
        <f>-(APC_Rate!#REF!/APC_Rate!#REF!-1)</f>
        <v>#REF!</v>
      </c>
      <c r="I84" s="16" t="e">
        <f>-(APC_Rate!#REF!/APC_Rate!#REF!-1)</f>
        <v>#REF!</v>
      </c>
    </row>
    <row r="85" spans="1:9" ht="19.899999999999999" customHeight="1" x14ac:dyDescent="0.3">
      <c r="A85" s="1">
        <v>82</v>
      </c>
      <c r="B85" s="16" t="e">
        <f>-(APC_Rate!#REF!/APC_Rate!#REF!-1)</f>
        <v>#REF!</v>
      </c>
      <c r="C85" s="16" t="e">
        <f>-(APC_Rate!#REF!/APC_Rate!#REF!-1)</f>
        <v>#REF!</v>
      </c>
      <c r="D85" s="16" t="e">
        <f>-(APC_Rate!#REF!/APC_Rate!#REF!-1)</f>
        <v>#REF!</v>
      </c>
      <c r="E85" s="16" t="e">
        <f>-(APC_Rate!#REF!/APC_Rate!#REF!-1)</f>
        <v>#REF!</v>
      </c>
      <c r="F85" s="16" t="e">
        <f>-(APC_Rate!#REF!/APC_Rate!#REF!-1)</f>
        <v>#REF!</v>
      </c>
      <c r="G85" s="16" t="e">
        <f>-(APC_Rate!#REF!/APC_Rate!#REF!-1)</f>
        <v>#REF!</v>
      </c>
      <c r="H85" s="16" t="e">
        <f>-(APC_Rate!#REF!/APC_Rate!#REF!-1)</f>
        <v>#REF!</v>
      </c>
      <c r="I85" s="16" t="e">
        <f>-(APC_Rate!#REF!/APC_Rate!#REF!-1)</f>
        <v>#REF!</v>
      </c>
    </row>
    <row r="86" spans="1:9" ht="19.899999999999999" customHeight="1" x14ac:dyDescent="0.3">
      <c r="A86" s="1">
        <v>83</v>
      </c>
      <c r="B86" s="16" t="e">
        <f>-(APC_Rate!#REF!/APC_Rate!#REF!-1)</f>
        <v>#REF!</v>
      </c>
      <c r="C86" s="16" t="e">
        <f>-(APC_Rate!#REF!/APC_Rate!#REF!-1)</f>
        <v>#REF!</v>
      </c>
      <c r="D86" s="16" t="e">
        <f>-(APC_Rate!#REF!/APC_Rate!#REF!-1)</f>
        <v>#REF!</v>
      </c>
      <c r="E86" s="16" t="e">
        <f>-(APC_Rate!#REF!/APC_Rate!#REF!-1)</f>
        <v>#REF!</v>
      </c>
      <c r="F86" s="16" t="e">
        <f>-(APC_Rate!#REF!/APC_Rate!#REF!-1)</f>
        <v>#REF!</v>
      </c>
      <c r="G86" s="16" t="e">
        <f>-(APC_Rate!#REF!/APC_Rate!#REF!-1)</f>
        <v>#REF!</v>
      </c>
      <c r="H86" s="16" t="e">
        <f>-(APC_Rate!#REF!/APC_Rate!#REF!-1)</f>
        <v>#REF!</v>
      </c>
      <c r="I86" s="16" t="e">
        <f>-(APC_Rate!#REF!/APC_Rate!#REF!-1)</f>
        <v>#REF!</v>
      </c>
    </row>
    <row r="87" spans="1:9" ht="19.899999999999999" customHeight="1" x14ac:dyDescent="0.3">
      <c r="A87" s="1">
        <v>84</v>
      </c>
      <c r="B87" s="16" t="e">
        <f>-(APC_Rate!#REF!/APC_Rate!#REF!-1)</f>
        <v>#REF!</v>
      </c>
      <c r="C87" s="16" t="e">
        <f>-(APC_Rate!#REF!/APC_Rate!#REF!-1)</f>
        <v>#REF!</v>
      </c>
      <c r="D87" s="16" t="e">
        <f>-(APC_Rate!#REF!/APC_Rate!#REF!-1)</f>
        <v>#REF!</v>
      </c>
      <c r="E87" s="16" t="e">
        <f>-(APC_Rate!#REF!/APC_Rate!#REF!-1)</f>
        <v>#REF!</v>
      </c>
      <c r="F87" s="16" t="e">
        <f>-(APC_Rate!#REF!/APC_Rate!#REF!-1)</f>
        <v>#REF!</v>
      </c>
      <c r="G87" s="16" t="e">
        <f>-(APC_Rate!#REF!/APC_Rate!#REF!-1)</f>
        <v>#REF!</v>
      </c>
      <c r="H87" s="16" t="e">
        <f>-(APC_Rate!#REF!/APC_Rate!#REF!-1)</f>
        <v>#REF!</v>
      </c>
      <c r="I87" s="16" t="e">
        <f>-(APC_Rate!#REF!/APC_Rate!#REF!-1)</f>
        <v>#REF!</v>
      </c>
    </row>
    <row r="88" spans="1:9" ht="19.899999999999999" customHeight="1" x14ac:dyDescent="0.3">
      <c r="A88" s="1">
        <v>85</v>
      </c>
      <c r="B88" s="16" t="e">
        <f>-(APC_Rate!#REF!/APC_Rate!#REF!-1)</f>
        <v>#REF!</v>
      </c>
      <c r="C88" s="16" t="e">
        <f>-(APC_Rate!#REF!/APC_Rate!#REF!-1)</f>
        <v>#REF!</v>
      </c>
      <c r="D88" s="16" t="e">
        <f>-(APC_Rate!#REF!/APC_Rate!#REF!-1)</f>
        <v>#REF!</v>
      </c>
      <c r="E88" s="16" t="e">
        <f>-(APC_Rate!#REF!/APC_Rate!#REF!-1)</f>
        <v>#REF!</v>
      </c>
      <c r="F88" s="16" t="e">
        <f>-(APC_Rate!#REF!/APC_Rate!#REF!-1)</f>
        <v>#REF!</v>
      </c>
      <c r="G88" s="16" t="e">
        <f>-(APC_Rate!#REF!/APC_Rate!#REF!-1)</f>
        <v>#REF!</v>
      </c>
      <c r="H88" s="16" t="e">
        <f>-(APC_Rate!#REF!/APC_Rate!#REF!-1)</f>
        <v>#REF!</v>
      </c>
      <c r="I88" s="16" t="e">
        <f>-(APC_Rate!#REF!/APC_Rate!#REF!-1)</f>
        <v>#REF!</v>
      </c>
    </row>
    <row r="89" spans="1:9" ht="19.899999999999999" customHeight="1" x14ac:dyDescent="0.3">
      <c r="A89" s="1">
        <v>86</v>
      </c>
      <c r="B89" s="16" t="e">
        <f>-(APC_Rate!#REF!/APC_Rate!#REF!-1)</f>
        <v>#REF!</v>
      </c>
      <c r="C89" s="16" t="e">
        <f>-(APC_Rate!#REF!/APC_Rate!#REF!-1)</f>
        <v>#REF!</v>
      </c>
      <c r="D89" s="16" t="e">
        <f>-(APC_Rate!#REF!/APC_Rate!#REF!-1)</f>
        <v>#REF!</v>
      </c>
      <c r="E89" s="16" t="e">
        <f>-(APC_Rate!#REF!/APC_Rate!#REF!-1)</f>
        <v>#REF!</v>
      </c>
      <c r="F89" s="16" t="e">
        <f>-(APC_Rate!#REF!/APC_Rate!#REF!-1)</f>
        <v>#REF!</v>
      </c>
      <c r="G89" s="16" t="e">
        <f>-(APC_Rate!#REF!/APC_Rate!#REF!-1)</f>
        <v>#REF!</v>
      </c>
      <c r="H89" s="16" t="e">
        <f>-(APC_Rate!#REF!/APC_Rate!#REF!-1)</f>
        <v>#REF!</v>
      </c>
      <c r="I89" s="16" t="e">
        <f>-(APC_Rate!#REF!/APC_Rate!#REF!-1)</f>
        <v>#REF!</v>
      </c>
    </row>
    <row r="90" spans="1:9" ht="19.899999999999999" customHeight="1" x14ac:dyDescent="0.3">
      <c r="A90" s="1">
        <v>87</v>
      </c>
      <c r="B90" s="16" t="e">
        <f>-(APC_Rate!#REF!/APC_Rate!#REF!-1)</f>
        <v>#REF!</v>
      </c>
      <c r="C90" s="16" t="e">
        <f>-(APC_Rate!#REF!/APC_Rate!#REF!-1)</f>
        <v>#REF!</v>
      </c>
      <c r="D90" s="16" t="e">
        <f>-(APC_Rate!#REF!/APC_Rate!#REF!-1)</f>
        <v>#REF!</v>
      </c>
      <c r="E90" s="16" t="e">
        <f>-(APC_Rate!#REF!/APC_Rate!#REF!-1)</f>
        <v>#REF!</v>
      </c>
      <c r="F90" s="16" t="e">
        <f>-(APC_Rate!#REF!/APC_Rate!#REF!-1)</f>
        <v>#REF!</v>
      </c>
      <c r="G90" s="16" t="e">
        <f>-(APC_Rate!#REF!/APC_Rate!#REF!-1)</f>
        <v>#REF!</v>
      </c>
      <c r="H90" s="16" t="e">
        <f>-(APC_Rate!#REF!/APC_Rate!#REF!-1)</f>
        <v>#REF!</v>
      </c>
      <c r="I90" s="16" t="e">
        <f>-(APC_Rate!#REF!/APC_Rate!#REF!-1)</f>
        <v>#REF!</v>
      </c>
    </row>
    <row r="91" spans="1:9" ht="19.899999999999999" customHeight="1" x14ac:dyDescent="0.3">
      <c r="A91" s="1">
        <v>88</v>
      </c>
      <c r="B91" s="16" t="e">
        <f>-(APC_Rate!#REF!/APC_Rate!#REF!-1)</f>
        <v>#REF!</v>
      </c>
      <c r="C91" s="16" t="e">
        <f>-(APC_Rate!#REF!/APC_Rate!#REF!-1)</f>
        <v>#REF!</v>
      </c>
      <c r="D91" s="16" t="e">
        <f>-(APC_Rate!#REF!/APC_Rate!#REF!-1)</f>
        <v>#REF!</v>
      </c>
      <c r="E91" s="16" t="e">
        <f>-(APC_Rate!#REF!/APC_Rate!#REF!-1)</f>
        <v>#REF!</v>
      </c>
      <c r="F91" s="16" t="e">
        <f>-(APC_Rate!#REF!/APC_Rate!#REF!-1)</f>
        <v>#REF!</v>
      </c>
      <c r="G91" s="16" t="e">
        <f>-(APC_Rate!#REF!/APC_Rate!#REF!-1)</f>
        <v>#REF!</v>
      </c>
      <c r="H91" s="16" t="e">
        <f>-(APC_Rate!#REF!/APC_Rate!#REF!-1)</f>
        <v>#REF!</v>
      </c>
      <c r="I91" s="16" t="e">
        <f>-(APC_Rate!#REF!/APC_Rate!#REF!-1)</f>
        <v>#REF!</v>
      </c>
    </row>
    <row r="92" spans="1:9" ht="19.899999999999999" customHeight="1" x14ac:dyDescent="0.3">
      <c r="A92" s="1">
        <v>89</v>
      </c>
      <c r="B92" s="16" t="e">
        <f>-(APC_Rate!#REF!/APC_Rate!#REF!-1)</f>
        <v>#REF!</v>
      </c>
      <c r="C92" s="16" t="e">
        <f>-(APC_Rate!#REF!/APC_Rate!#REF!-1)</f>
        <v>#REF!</v>
      </c>
      <c r="D92" s="16" t="e">
        <f>-(APC_Rate!#REF!/APC_Rate!#REF!-1)</f>
        <v>#REF!</v>
      </c>
      <c r="E92" s="16" t="e">
        <f>-(APC_Rate!#REF!/APC_Rate!#REF!-1)</f>
        <v>#REF!</v>
      </c>
      <c r="F92" s="16" t="e">
        <f>-(APC_Rate!#REF!/APC_Rate!#REF!-1)</f>
        <v>#REF!</v>
      </c>
      <c r="G92" s="16" t="e">
        <f>-(APC_Rate!#REF!/APC_Rate!#REF!-1)</f>
        <v>#REF!</v>
      </c>
      <c r="H92" s="16" t="e">
        <f>-(APC_Rate!#REF!/APC_Rate!#REF!-1)</f>
        <v>#REF!</v>
      </c>
      <c r="I92" s="16" t="e">
        <f>-(APC_Rate!#REF!/APC_Rate!#REF!-1)</f>
        <v>#REF!</v>
      </c>
    </row>
    <row r="93" spans="1:9" ht="19.899999999999999" customHeight="1" x14ac:dyDescent="0.3">
      <c r="A93" s="1">
        <v>90</v>
      </c>
      <c r="B93" s="16" t="e">
        <f>-(APC_Rate!#REF!/APC_Rate!#REF!-1)</f>
        <v>#REF!</v>
      </c>
      <c r="C93" s="16" t="e">
        <f>-(APC_Rate!#REF!/APC_Rate!#REF!-1)</f>
        <v>#REF!</v>
      </c>
      <c r="D93" s="16" t="e">
        <f>-(APC_Rate!#REF!/APC_Rate!#REF!-1)</f>
        <v>#REF!</v>
      </c>
      <c r="E93" s="16" t="e">
        <f>-(APC_Rate!#REF!/APC_Rate!#REF!-1)</f>
        <v>#REF!</v>
      </c>
      <c r="F93" s="16" t="e">
        <f>-(APC_Rate!#REF!/APC_Rate!#REF!-1)</f>
        <v>#REF!</v>
      </c>
      <c r="G93" s="16" t="e">
        <f>-(APC_Rate!#REF!/APC_Rate!#REF!-1)</f>
        <v>#REF!</v>
      </c>
      <c r="H93" s="16" t="e">
        <f>-(APC_Rate!#REF!/APC_Rate!#REF!-1)</f>
        <v>#REF!</v>
      </c>
      <c r="I93" s="16" t="e">
        <f>-(APC_Rate!#REF!/APC_Rate!#REF!-1)</f>
        <v>#REF!</v>
      </c>
    </row>
    <row r="94" spans="1:9" ht="19.899999999999999" customHeight="1" x14ac:dyDescent="0.3">
      <c r="A94" s="1">
        <v>91</v>
      </c>
      <c r="B94" s="16" t="e">
        <f>-(APC_Rate!#REF!/APC_Rate!#REF!-1)</f>
        <v>#REF!</v>
      </c>
      <c r="C94" s="16" t="e">
        <f>-(APC_Rate!#REF!/APC_Rate!#REF!-1)</f>
        <v>#REF!</v>
      </c>
      <c r="D94" s="16" t="e">
        <f>-(APC_Rate!#REF!/APC_Rate!#REF!-1)</f>
        <v>#REF!</v>
      </c>
      <c r="E94" s="16" t="e">
        <f>-(APC_Rate!#REF!/APC_Rate!#REF!-1)</f>
        <v>#REF!</v>
      </c>
      <c r="F94" s="16" t="e">
        <f>-(APC_Rate!#REF!/APC_Rate!#REF!-1)</f>
        <v>#REF!</v>
      </c>
      <c r="G94" s="16" t="e">
        <f>-(APC_Rate!#REF!/APC_Rate!#REF!-1)</f>
        <v>#REF!</v>
      </c>
      <c r="H94" s="16" t="e">
        <f>-(APC_Rate!#REF!/APC_Rate!#REF!-1)</f>
        <v>#REF!</v>
      </c>
      <c r="I94" s="16" t="e">
        <f>-(APC_Rate!#REF!/APC_Rate!#REF!-1)</f>
        <v>#REF!</v>
      </c>
    </row>
    <row r="95" spans="1:9" ht="19.899999999999999" customHeight="1" x14ac:dyDescent="0.3">
      <c r="A95" s="1">
        <v>92</v>
      </c>
      <c r="B95" s="16" t="e">
        <f>-(APC_Rate!#REF!/APC_Rate!#REF!-1)</f>
        <v>#REF!</v>
      </c>
      <c r="C95" s="16" t="e">
        <f>-(APC_Rate!#REF!/APC_Rate!#REF!-1)</f>
        <v>#REF!</v>
      </c>
      <c r="D95" s="16" t="e">
        <f>-(APC_Rate!#REF!/APC_Rate!#REF!-1)</f>
        <v>#REF!</v>
      </c>
      <c r="E95" s="16" t="e">
        <f>-(APC_Rate!#REF!/APC_Rate!#REF!-1)</f>
        <v>#REF!</v>
      </c>
      <c r="F95" s="16" t="e">
        <f>-(APC_Rate!#REF!/APC_Rate!#REF!-1)</f>
        <v>#REF!</v>
      </c>
      <c r="G95" s="16" t="e">
        <f>-(APC_Rate!#REF!/APC_Rate!#REF!-1)</f>
        <v>#REF!</v>
      </c>
      <c r="H95" s="16" t="e">
        <f>-(APC_Rate!#REF!/APC_Rate!#REF!-1)</f>
        <v>#REF!</v>
      </c>
      <c r="I95" s="16" t="e">
        <f>-(APC_Rate!#REF!/APC_Rate!#REF!-1)</f>
        <v>#REF!</v>
      </c>
    </row>
    <row r="96" spans="1:9" ht="19.899999999999999" customHeight="1" x14ac:dyDescent="0.3">
      <c r="A96" s="1">
        <v>93</v>
      </c>
      <c r="B96" s="16" t="e">
        <f>-(APC_Rate!#REF!/APC_Rate!#REF!-1)</f>
        <v>#REF!</v>
      </c>
      <c r="C96" s="16" t="e">
        <f>-(APC_Rate!#REF!/APC_Rate!#REF!-1)</f>
        <v>#REF!</v>
      </c>
      <c r="D96" s="16" t="e">
        <f>-(APC_Rate!#REF!/APC_Rate!#REF!-1)</f>
        <v>#REF!</v>
      </c>
      <c r="E96" s="16" t="e">
        <f>-(APC_Rate!#REF!/APC_Rate!#REF!-1)</f>
        <v>#REF!</v>
      </c>
      <c r="F96" s="16" t="e">
        <f>-(APC_Rate!#REF!/APC_Rate!#REF!-1)</f>
        <v>#REF!</v>
      </c>
      <c r="G96" s="16" t="e">
        <f>-(APC_Rate!#REF!/APC_Rate!#REF!-1)</f>
        <v>#REF!</v>
      </c>
      <c r="H96" s="16" t="e">
        <f>-(APC_Rate!#REF!/APC_Rate!#REF!-1)</f>
        <v>#REF!</v>
      </c>
      <c r="I96" s="16" t="e">
        <f>-(APC_Rate!#REF!/APC_Rate!#REF!-1)</f>
        <v>#REF!</v>
      </c>
    </row>
    <row r="97" spans="1:9" ht="19.899999999999999" customHeight="1" x14ac:dyDescent="0.3">
      <c r="A97" s="1">
        <v>94</v>
      </c>
      <c r="B97" s="16" t="e">
        <f>-(APC_Rate!#REF!/APC_Rate!#REF!-1)</f>
        <v>#REF!</v>
      </c>
      <c r="C97" s="16" t="e">
        <f>-(APC_Rate!#REF!/APC_Rate!#REF!-1)</f>
        <v>#REF!</v>
      </c>
      <c r="D97" s="16" t="e">
        <f>-(APC_Rate!#REF!/APC_Rate!#REF!-1)</f>
        <v>#REF!</v>
      </c>
      <c r="E97" s="16" t="e">
        <f>-(APC_Rate!#REF!/APC_Rate!#REF!-1)</f>
        <v>#REF!</v>
      </c>
      <c r="F97" s="16" t="e">
        <f>-(APC_Rate!#REF!/APC_Rate!#REF!-1)</f>
        <v>#REF!</v>
      </c>
      <c r="G97" s="16" t="e">
        <f>-(APC_Rate!#REF!/APC_Rate!#REF!-1)</f>
        <v>#REF!</v>
      </c>
      <c r="H97" s="16" t="e">
        <f>-(APC_Rate!#REF!/APC_Rate!#REF!-1)</f>
        <v>#REF!</v>
      </c>
      <c r="I97" s="16" t="e">
        <f>-(APC_Rate!#REF!/APC_Rate!#REF!-1)</f>
        <v>#REF!</v>
      </c>
    </row>
    <row r="98" spans="1:9" ht="19.899999999999999" customHeight="1" x14ac:dyDescent="0.3">
      <c r="A98" s="1">
        <v>95</v>
      </c>
      <c r="B98" s="16" t="e">
        <f>-(APC_Rate!#REF!/APC_Rate!#REF!-1)</f>
        <v>#REF!</v>
      </c>
      <c r="C98" s="16" t="e">
        <f>-(APC_Rate!#REF!/APC_Rate!#REF!-1)</f>
        <v>#REF!</v>
      </c>
      <c r="D98" s="16" t="e">
        <f>-(APC_Rate!#REF!/APC_Rate!#REF!-1)</f>
        <v>#REF!</v>
      </c>
      <c r="E98" s="16" t="e">
        <f>-(APC_Rate!#REF!/APC_Rate!#REF!-1)</f>
        <v>#REF!</v>
      </c>
      <c r="F98" s="16" t="e">
        <f>-(APC_Rate!#REF!/APC_Rate!#REF!-1)</f>
        <v>#REF!</v>
      </c>
      <c r="G98" s="16" t="e">
        <f>-(APC_Rate!#REF!/APC_Rate!#REF!-1)</f>
        <v>#REF!</v>
      </c>
      <c r="H98" s="16" t="e">
        <f>-(APC_Rate!#REF!/APC_Rate!#REF!-1)</f>
        <v>#REF!</v>
      </c>
      <c r="I98" s="16" t="e">
        <f>-(APC_Rate!#REF!/APC_Rate!#REF!-1)</f>
        <v>#REF!</v>
      </c>
    </row>
    <row r="99" spans="1:9" ht="19.899999999999999" customHeight="1" x14ac:dyDescent="0.3">
      <c r="A99" s="1">
        <v>96</v>
      </c>
      <c r="B99" s="16" t="e">
        <f>-(APC_Rate!#REF!/APC_Rate!#REF!-1)</f>
        <v>#REF!</v>
      </c>
      <c r="C99" s="16" t="e">
        <f>-(APC_Rate!#REF!/APC_Rate!#REF!-1)</f>
        <v>#REF!</v>
      </c>
      <c r="D99" s="16" t="e">
        <f>-(APC_Rate!#REF!/APC_Rate!#REF!-1)</f>
        <v>#REF!</v>
      </c>
      <c r="E99" s="16" t="e">
        <f>-(APC_Rate!#REF!/APC_Rate!#REF!-1)</f>
        <v>#REF!</v>
      </c>
      <c r="F99" s="16" t="e">
        <f>-(APC_Rate!#REF!/APC_Rate!#REF!-1)</f>
        <v>#REF!</v>
      </c>
      <c r="G99" s="16" t="e">
        <f>-(APC_Rate!#REF!/APC_Rate!#REF!-1)</f>
        <v>#REF!</v>
      </c>
      <c r="H99" s="16" t="e">
        <f>-(APC_Rate!#REF!/APC_Rate!#REF!-1)</f>
        <v>#REF!</v>
      </c>
      <c r="I99" s="16" t="e">
        <f>-(APC_Rate!#REF!/APC_Rate!#REF!-1)</f>
        <v>#REF!</v>
      </c>
    </row>
    <row r="100" spans="1:9" ht="19.899999999999999" customHeight="1" x14ac:dyDescent="0.3">
      <c r="A100" s="1">
        <v>97</v>
      </c>
      <c r="B100" s="16" t="e">
        <f>-(APC_Rate!#REF!/APC_Rate!#REF!-1)</f>
        <v>#REF!</v>
      </c>
      <c r="C100" s="16" t="e">
        <f>-(APC_Rate!#REF!/APC_Rate!#REF!-1)</f>
        <v>#REF!</v>
      </c>
      <c r="D100" s="16" t="e">
        <f>-(APC_Rate!#REF!/APC_Rate!#REF!-1)</f>
        <v>#REF!</v>
      </c>
      <c r="E100" s="16" t="e">
        <f>-(APC_Rate!#REF!/APC_Rate!#REF!-1)</f>
        <v>#REF!</v>
      </c>
      <c r="F100" s="16" t="e">
        <f>-(APC_Rate!#REF!/APC_Rate!#REF!-1)</f>
        <v>#REF!</v>
      </c>
      <c r="G100" s="16" t="e">
        <f>-(APC_Rate!#REF!/APC_Rate!#REF!-1)</f>
        <v>#REF!</v>
      </c>
      <c r="H100" s="16" t="e">
        <f>-(APC_Rate!#REF!/APC_Rate!#REF!-1)</f>
        <v>#REF!</v>
      </c>
      <c r="I100" s="16" t="e">
        <f>-(APC_Rate!#REF!/APC_Rate!#REF!-1)</f>
        <v>#REF!</v>
      </c>
    </row>
    <row r="101" spans="1:9" ht="19.899999999999999" customHeight="1" x14ac:dyDescent="0.3">
      <c r="A101" s="1">
        <v>98</v>
      </c>
      <c r="B101" s="16" t="e">
        <f>-(APC_Rate!#REF!/APC_Rate!#REF!-1)</f>
        <v>#REF!</v>
      </c>
      <c r="C101" s="16" t="e">
        <f>-(APC_Rate!#REF!/APC_Rate!#REF!-1)</f>
        <v>#REF!</v>
      </c>
      <c r="D101" s="16" t="e">
        <f>-(APC_Rate!#REF!/APC_Rate!#REF!-1)</f>
        <v>#REF!</v>
      </c>
      <c r="E101" s="16" t="e">
        <f>-(APC_Rate!#REF!/APC_Rate!#REF!-1)</f>
        <v>#REF!</v>
      </c>
      <c r="F101" s="16" t="e">
        <f>-(APC_Rate!#REF!/APC_Rate!#REF!-1)</f>
        <v>#REF!</v>
      </c>
      <c r="G101" s="16" t="e">
        <f>-(APC_Rate!#REF!/APC_Rate!#REF!-1)</f>
        <v>#REF!</v>
      </c>
      <c r="H101" s="16" t="e">
        <f>-(APC_Rate!#REF!/APC_Rate!#REF!-1)</f>
        <v>#REF!</v>
      </c>
      <c r="I101" s="16" t="e">
        <f>-(APC_Rate!#REF!/APC_Rate!#REF!-1)</f>
        <v>#REF!</v>
      </c>
    </row>
    <row r="102" spans="1:9" ht="19.899999999999999" customHeight="1" x14ac:dyDescent="0.3">
      <c r="A102" s="1">
        <v>99</v>
      </c>
      <c r="B102" s="16" t="e">
        <f>-(APC_Rate!#REF!/APC_Rate!#REF!-1)</f>
        <v>#REF!</v>
      </c>
      <c r="C102" s="16" t="e">
        <f>-(APC_Rate!#REF!/APC_Rate!#REF!-1)</f>
        <v>#REF!</v>
      </c>
      <c r="D102" s="16" t="e">
        <f>-(APC_Rate!#REF!/APC_Rate!#REF!-1)</f>
        <v>#REF!</v>
      </c>
      <c r="E102" s="16" t="e">
        <f>-(APC_Rate!#REF!/APC_Rate!#REF!-1)</f>
        <v>#REF!</v>
      </c>
      <c r="F102" s="16" t="e">
        <f>-(APC_Rate!#REF!/APC_Rate!#REF!-1)</f>
        <v>#REF!</v>
      </c>
      <c r="G102" s="16" t="e">
        <f>-(APC_Rate!#REF!/APC_Rate!#REF!-1)</f>
        <v>#REF!</v>
      </c>
      <c r="H102" s="16" t="e">
        <f>-(APC_Rate!#REF!/APC_Rate!#REF!-1)</f>
        <v>#REF!</v>
      </c>
      <c r="I102" s="16" t="e">
        <f>-(APC_Rate!#REF!/APC_Rate!#REF!-1)</f>
        <v>#REF!</v>
      </c>
    </row>
    <row r="103" spans="1:9" ht="19.899999999999999" customHeight="1" x14ac:dyDescent="0.3">
      <c r="A103" s="1">
        <v>100</v>
      </c>
      <c r="B103" s="16" t="e">
        <f>-(APC_Rate!#REF!/APC_Rate!#REF!-1)</f>
        <v>#REF!</v>
      </c>
      <c r="C103" s="16" t="e">
        <f>-(APC_Rate!#REF!/APC_Rate!#REF!-1)</f>
        <v>#REF!</v>
      </c>
      <c r="D103" s="16" t="e">
        <f>-(APC_Rate!#REF!/APC_Rate!#REF!-1)</f>
        <v>#REF!</v>
      </c>
      <c r="E103" s="16" t="e">
        <f>-(APC_Rate!#REF!/APC_Rate!#REF!-1)</f>
        <v>#REF!</v>
      </c>
      <c r="F103" s="16" t="e">
        <f>-(APC_Rate!#REF!/APC_Rate!#REF!-1)</f>
        <v>#REF!</v>
      </c>
      <c r="G103" s="16" t="e">
        <f>-(APC_Rate!#REF!/APC_Rate!#REF!-1)</f>
        <v>#REF!</v>
      </c>
      <c r="H103" s="16" t="e">
        <f>-(APC_Rate!#REF!/APC_Rate!#REF!-1)</f>
        <v>#REF!</v>
      </c>
      <c r="I103" s="16" t="e">
        <f>-(APC_Rate!#REF!/APC_Rate!#REF!-1)</f>
        <v>#REF!</v>
      </c>
    </row>
  </sheetData>
  <phoneticPr fontId="2" type="noConversion"/>
  <conditionalFormatting sqref="B3:I103">
    <cfRule type="colorScale" priority="1">
      <colorScale>
        <cfvo type="num" val="-0.1"/>
        <cfvo type="num" val="0"/>
        <cfvo type="num" val="0.1"/>
        <color rgb="FFF8696B"/>
        <color theme="0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38ADB-93F3-4A67-B28A-171175906A81}">
  <sheetPr>
    <tabColor rgb="FFFFFF00"/>
  </sheetPr>
  <dimension ref="A1:AH104"/>
  <sheetViews>
    <sheetView topLeftCell="A3" zoomScale="85" zoomScaleNormal="85" workbookViewId="0">
      <selection activeCell="A3" sqref="A3"/>
    </sheetView>
  </sheetViews>
  <sheetFormatPr defaultRowHeight="16.5" x14ac:dyDescent="0.3"/>
  <cols>
    <col min="3" max="3" width="14.875" customWidth="1"/>
  </cols>
  <sheetData>
    <row r="1" spans="1:34" x14ac:dyDescent="0.3">
      <c r="C1" s="4" t="s">
        <v>18</v>
      </c>
    </row>
    <row r="2" spans="1:34" x14ac:dyDescent="0.3">
      <c r="C2" s="7" t="s">
        <v>11</v>
      </c>
      <c r="P2" s="17">
        <f>AVERAGE(P39:P69)</f>
        <v>-1.0695539154201954E-2</v>
      </c>
      <c r="Q2" s="17">
        <f t="shared" ref="Q2:W2" si="0">AVERAGE(Q39:Q69)</f>
        <v>-0.15963326941785208</v>
      </c>
      <c r="R2" s="17">
        <f t="shared" si="0"/>
        <v>5.4374901510004008E-2</v>
      </c>
      <c r="S2" s="17">
        <f t="shared" si="0"/>
        <v>-0.2112761451646164</v>
      </c>
      <c r="T2" s="17">
        <f t="shared" si="0"/>
        <v>-0.11134918731310421</v>
      </c>
      <c r="U2" s="17">
        <f t="shared" si="0"/>
        <v>1.3790088648684535E-3</v>
      </c>
      <c r="V2" s="17">
        <f t="shared" si="0"/>
        <v>2.454769057809451E-2</v>
      </c>
      <c r="W2" s="17">
        <f t="shared" si="0"/>
        <v>7.2448288624048186E-3</v>
      </c>
    </row>
    <row r="3" spans="1:34" x14ac:dyDescent="0.3">
      <c r="A3" t="s">
        <v>4</v>
      </c>
      <c r="B3" t="s">
        <v>2</v>
      </c>
      <c r="C3" s="15" cm="1">
        <f t="array" aca="1" ref="C3" ca="1">SQRT(AVERAGE((실제값_Rate!M$24:O$63 - INDIRECT($A3&amp;"_Rate!M$24:O$63"))^2))</f>
        <v>2.687873707409103E-3</v>
      </c>
      <c r="P3" s="7">
        <v>2016</v>
      </c>
      <c r="Q3" s="7">
        <v>2017</v>
      </c>
      <c r="R3" s="7">
        <v>2018</v>
      </c>
      <c r="S3" s="7">
        <v>2019</v>
      </c>
      <c r="T3" s="7">
        <v>2020</v>
      </c>
      <c r="U3" s="7">
        <v>2021</v>
      </c>
      <c r="V3" s="7">
        <v>2022</v>
      </c>
      <c r="W3" s="7">
        <v>2023</v>
      </c>
      <c r="Z3" s="7">
        <v>2021</v>
      </c>
      <c r="AA3" s="7">
        <f t="shared" ref="AA3:AB3" si="1">+Z3+1</f>
        <v>2022</v>
      </c>
      <c r="AB3" s="7">
        <f t="shared" si="1"/>
        <v>2023</v>
      </c>
    </row>
    <row r="4" spans="1:34" x14ac:dyDescent="0.3">
      <c r="A4" t="s">
        <v>4</v>
      </c>
      <c r="B4" t="s">
        <v>3</v>
      </c>
      <c r="C4" s="13" cm="1">
        <f t="array" aca="1" ref="C4" ca="1">AVERAGE(ABS(실제값_Rate!M$24:O$63 - INDIRECT($A4&amp;"_Rate!M$24:O$63")))</f>
        <v>1.2802815254117086E-3</v>
      </c>
      <c r="O4" s="1">
        <v>18</v>
      </c>
      <c r="P4" s="17" t="e">
        <f>-(실제값_Rate!H4/실제값_Rate!G4-1)</f>
        <v>#DIV/0!</v>
      </c>
      <c r="Q4" s="17" t="e">
        <f>-(실제값_Rate!I4/실제값_Rate!H4-1)</f>
        <v>#DIV/0!</v>
      </c>
      <c r="R4" s="17">
        <f>-(실제값_Rate!J4/실제값_Rate!I4-1)</f>
        <v>1</v>
      </c>
      <c r="S4" s="17" t="e">
        <f>-(실제값_Rate!K4/실제값_Rate!J4-1)</f>
        <v>#DIV/0!</v>
      </c>
      <c r="T4" s="17" t="e">
        <f>-(실제값_Rate!L4/실제값_Rate!K4-1)</f>
        <v>#DIV/0!</v>
      </c>
      <c r="U4" s="17">
        <f>-(실제값_Rate!M4/실제값_Rate!L4-1)</f>
        <v>-2.75</v>
      </c>
      <c r="V4" s="17">
        <f>-(실제값_Rate!N4/실제값_Rate!M4-1)</f>
        <v>0.90476190476190477</v>
      </c>
      <c r="W4" s="17">
        <f>-(실제값_Rate!O4/실제값_Rate!N4-1)</f>
        <v>0.65853658536585358</v>
      </c>
      <c r="Y4" s="1">
        <v>18</v>
      </c>
      <c r="Z4" s="14">
        <f>-(APC_Rate!M4/APC_Rate!L4-1)</f>
        <v>-8.005485484683124</v>
      </c>
      <c r="AA4" s="14">
        <f>-(APC_Rate!N4/APC_Rate!M4-1)</f>
        <v>-0.74997098156876318</v>
      </c>
      <c r="AB4" s="14">
        <f>-(APC_Rate!O4/APC_Rate!N4-1)</f>
        <v>0.23596296948614526</v>
      </c>
      <c r="AC4" s="14"/>
      <c r="AD4" s="14"/>
      <c r="AE4" s="14"/>
      <c r="AF4" s="14"/>
      <c r="AG4" s="14"/>
      <c r="AH4" s="14"/>
    </row>
    <row r="5" spans="1:34" x14ac:dyDescent="0.3">
      <c r="A5" t="s">
        <v>4</v>
      </c>
      <c r="B5" t="s">
        <v>5</v>
      </c>
      <c r="C5" s="14">
        <f ca="1">1 - (SUMXMY2(실제값_Rate!M$24:O$63, INDIRECT($A5&amp;"_Rate!M$24:O$63")) / DEVSQ(실제값_Rate!M$24:O$63))</f>
        <v>0.80374606271010607</v>
      </c>
      <c r="O5" s="1">
        <v>19</v>
      </c>
      <c r="P5" s="17" t="e">
        <f>-(실제값_Rate!H5/실제값_Rate!G5-1)</f>
        <v>#DIV/0!</v>
      </c>
      <c r="Q5" s="17">
        <f>-(실제값_Rate!I5/실제값_Rate!H5-1)</f>
        <v>0.39901477832512322</v>
      </c>
      <c r="R5" s="17">
        <f>-(실제값_Rate!J5/실제값_Rate!I5-1)</f>
        <v>0.55286343612334798</v>
      </c>
      <c r="S5" s="17">
        <f>-(실제값_Rate!K5/실제값_Rate!J5-1)</f>
        <v>-0.11547911547911527</v>
      </c>
      <c r="T5" s="17">
        <f>-(실제값_Rate!L5/실제값_Rate!K5-1)</f>
        <v>-4.2686084142394822</v>
      </c>
      <c r="U5" s="17">
        <f>-(실제값_Rate!M5/실제값_Rate!L5-1)</f>
        <v>0.31863285556780596</v>
      </c>
      <c r="V5" s="17">
        <f>-(실제값_Rate!N5/실제값_Rate!M5-1)</f>
        <v>-0.38867016622922135</v>
      </c>
      <c r="W5" s="17">
        <f>-(실제값_Rate!O5/실제값_Rate!N5-1)</f>
        <v>0.65768194070080854</v>
      </c>
      <c r="Y5" s="1">
        <v>19</v>
      </c>
      <c r="Z5" s="14">
        <f>-(APC_Rate!M5/APC_Rate!L5-1)</f>
        <v>-0.81526127374233814</v>
      </c>
      <c r="AA5" s="14">
        <f>-(APC_Rate!N5/APC_Rate!M5-1)</f>
        <v>-1.8647226773598464</v>
      </c>
      <c r="AB5" s="14">
        <f>-(APC_Rate!O5/APC_Rate!N5-1)</f>
        <v>-0.15460507814170876</v>
      </c>
      <c r="AC5" s="14"/>
      <c r="AD5" s="14"/>
      <c r="AE5" s="14"/>
      <c r="AF5" s="14"/>
      <c r="AG5" s="14"/>
      <c r="AH5" s="14"/>
    </row>
    <row r="6" spans="1:34" x14ac:dyDescent="0.3">
      <c r="A6" s="25" t="s">
        <v>6</v>
      </c>
      <c r="B6" s="25" t="s">
        <v>2</v>
      </c>
      <c r="C6" s="26" cm="1">
        <f t="array" aca="1" ref="C6" ca="1">SQRT(AVERAGE((실제값_Rate!M$24:O$63 - INDIRECT($A6&amp;"_Rate!M$24:O$63"))^2))</f>
        <v>1.1983563774606693E-3</v>
      </c>
      <c r="O6" s="1">
        <v>20</v>
      </c>
      <c r="P6" s="17">
        <f>-(실제값_Rate!H6/실제값_Rate!G6-1)</f>
        <v>-0.55053974484788992</v>
      </c>
      <c r="Q6" s="17">
        <f>-(실제값_Rate!I6/실제값_Rate!H6-1)</f>
        <v>-0.36901030004478286</v>
      </c>
      <c r="R6" s="17">
        <f>-(실제값_Rate!J6/실제값_Rate!I6-1)</f>
        <v>0.19444444444444442</v>
      </c>
      <c r="S6" s="17">
        <f>-(실제값_Rate!K6/실제값_Rate!J6-1)</f>
        <v>0.17757009345794406</v>
      </c>
      <c r="T6" s="17">
        <f>-(실제값_Rate!L6/실제값_Rate!K6-1)</f>
        <v>1</v>
      </c>
      <c r="U6" s="17" t="e">
        <f>-(실제값_Rate!M6/실제값_Rate!L6-1)</f>
        <v>#DIV/0!</v>
      </c>
      <c r="V6" s="17">
        <f>-(실제값_Rate!N6/실제값_Rate!M6-1)</f>
        <v>-5.3164158207910388</v>
      </c>
      <c r="W6" s="17">
        <f>-(실제값_Rate!O6/실제값_Rate!N6-1)</f>
        <v>0.33886146251157045</v>
      </c>
      <c r="Y6" s="1">
        <v>20</v>
      </c>
      <c r="Z6" s="14" t="e">
        <f>-(APC_Rate!M6/APC_Rate!L6-1)</f>
        <v>#DIV/0!</v>
      </c>
      <c r="AA6" s="14">
        <f>-(APC_Rate!N6/APC_Rate!M6-1)</f>
        <v>-0.36628589727008531</v>
      </c>
      <c r="AB6" s="14">
        <f>-(APC_Rate!O6/APC_Rate!N6-1)</f>
        <v>-1.1838962846435019</v>
      </c>
      <c r="AC6" s="14"/>
      <c r="AD6" s="14"/>
      <c r="AE6" s="14"/>
      <c r="AF6" s="14"/>
      <c r="AG6" s="14"/>
      <c r="AH6" s="14"/>
    </row>
    <row r="7" spans="1:34" x14ac:dyDescent="0.3">
      <c r="A7" s="25" t="s">
        <v>6</v>
      </c>
      <c r="B7" s="25" t="s">
        <v>3</v>
      </c>
      <c r="C7" s="27" cm="1">
        <f t="array" aca="1" ref="C7" ca="1">AVERAGE(ABS(실제값_Rate!M$24:O$63 - INDIRECT($A7&amp;"_Rate!M$24:O$63")))</f>
        <v>7.7349924166234636E-4</v>
      </c>
      <c r="O7" s="1">
        <v>21</v>
      </c>
      <c r="P7" s="17">
        <f>-(실제값_Rate!H7/실제값_Rate!G7-1)</f>
        <v>-0.14954545454545443</v>
      </c>
      <c r="Q7" s="17">
        <f>-(실제값_Rate!I7/실제값_Rate!H7-1)</f>
        <v>0.87446504992867335</v>
      </c>
      <c r="R7" s="17">
        <f>-(실제값_Rate!J7/실제값_Rate!I7-1)</f>
        <v>-2.8484765303321438</v>
      </c>
      <c r="S7" s="17">
        <f>-(실제값_Rate!K7/실제값_Rate!J7-1)</f>
        <v>-0.53972950126796282</v>
      </c>
      <c r="T7" s="17">
        <f>-(실제값_Rate!L7/실제값_Rate!K7-1)</f>
        <v>-3.9021329987453113E-2</v>
      </c>
      <c r="U7" s="17">
        <f>-(실제값_Rate!M7/실제값_Rate!L7-1)</f>
        <v>-0.84556465977912354</v>
      </c>
      <c r="V7" s="17">
        <f>-(실제값_Rate!N7/실제값_Rate!M7-1)</f>
        <v>0.48343761501656235</v>
      </c>
      <c r="W7" s="17">
        <f>-(실제값_Rate!O7/실제값_Rate!N7-1)</f>
        <v>0.15538492624772682</v>
      </c>
      <c r="Y7" s="1">
        <v>21</v>
      </c>
      <c r="Z7" s="14">
        <f>-(APC_Rate!M7/APC_Rate!L7-1)</f>
        <v>-2.7165824559922589</v>
      </c>
      <c r="AA7" s="14">
        <f>-(APC_Rate!N7/APC_Rate!M7-1)</f>
        <v>-0.36628589727008487</v>
      </c>
      <c r="AB7" s="14">
        <f>-(APC_Rate!O7/APC_Rate!N7-1)</f>
        <v>-0.35007129441555462</v>
      </c>
      <c r="AC7" s="14"/>
      <c r="AD7" s="14"/>
      <c r="AE7" s="14"/>
      <c r="AF7" s="14"/>
      <c r="AG7" s="14"/>
      <c r="AH7" s="14"/>
    </row>
    <row r="8" spans="1:34" x14ac:dyDescent="0.3">
      <c r="A8" s="25" t="s">
        <v>6</v>
      </c>
      <c r="B8" s="25" t="s">
        <v>5</v>
      </c>
      <c r="C8" s="28">
        <f ca="1">1 - (SUMXMY2(실제값_Rate!M$24:O$63, INDIRECT($A8&amp;"_Rate!M$24:O$63")) / DEVSQ(실제값_Rate!M$24:O$63))</f>
        <v>0.96099029705652184</v>
      </c>
      <c r="O8" s="1">
        <v>22</v>
      </c>
      <c r="P8" s="17">
        <f>-(실제값_Rate!H8/실제값_Rate!G8-1)</f>
        <v>0.62947436310867466</v>
      </c>
      <c r="Q8" s="17">
        <f>-(실제값_Rate!I8/실제값_Rate!H8-1)</f>
        <v>-0.9776785714285714</v>
      </c>
      <c r="R8" s="17">
        <f>-(실제값_Rate!J8/실제값_Rate!I8-1)</f>
        <v>-6.603212373587164E-2</v>
      </c>
      <c r="S8" s="17">
        <f>-(실제값_Rate!K8/실제값_Rate!J8-1)</f>
        <v>-0.29760189378344992</v>
      </c>
      <c r="T8" s="17">
        <f>-(실제값_Rate!L8/실제값_Rate!K8-1)</f>
        <v>-0.34124792932081749</v>
      </c>
      <c r="U8" s="17">
        <f>-(실제값_Rate!M8/실제값_Rate!L8-1)</f>
        <v>0.48787557440791796</v>
      </c>
      <c r="V8" s="17">
        <f>-(실제값_Rate!N8/실제값_Rate!M8-1)</f>
        <v>-0.77255639097744333</v>
      </c>
      <c r="W8" s="17">
        <f>-(실제값_Rate!O8/실제값_Rate!N8-1)</f>
        <v>0.28830874006810447</v>
      </c>
      <c r="Y8" s="1">
        <v>22</v>
      </c>
      <c r="Z8" s="14">
        <f>-(APC_Rate!M8/APC_Rate!L8-1)</f>
        <v>-1.9219486474524827</v>
      </c>
      <c r="AA8" s="14">
        <f>-(APC_Rate!N8/APC_Rate!M8-1)</f>
        <v>-0.36628589727008576</v>
      </c>
      <c r="AB8" s="14">
        <f>-(APC_Rate!O8/APC_Rate!N8-1)</f>
        <v>-0.35007129441555751</v>
      </c>
      <c r="AC8" s="14"/>
      <c r="AD8" s="14"/>
      <c r="AE8" s="14"/>
      <c r="AF8" s="14"/>
      <c r="AG8" s="14"/>
      <c r="AH8" s="14"/>
    </row>
    <row r="9" spans="1:34" x14ac:dyDescent="0.3">
      <c r="A9" t="s">
        <v>7</v>
      </c>
      <c r="B9" t="s">
        <v>2</v>
      </c>
      <c r="C9" s="15" cm="1">
        <f t="array" aca="1" ref="C9" ca="1">SQRT(AVERAGE((실제값_Rate!M$24:O$63 - INDIRECT($A9&amp;"_Rate!M$24:O$63"))^2))</f>
        <v>2.690882652196561E-3</v>
      </c>
      <c r="O9" s="1">
        <v>23</v>
      </c>
      <c r="P9" s="17">
        <f>-(실제값_Rate!H9/실제값_Rate!G9-1)</f>
        <v>0.50950562137200328</v>
      </c>
      <c r="Q9" s="17">
        <f>-(실제값_Rate!I9/실제값_Rate!H9-1)</f>
        <v>-0.42878945542837332</v>
      </c>
      <c r="R9" s="17">
        <f>-(실제값_Rate!J9/실제값_Rate!I9-1)</f>
        <v>0.41893743953563367</v>
      </c>
      <c r="S9" s="17">
        <f>-(실제값_Rate!K9/실제값_Rate!J9-1)</f>
        <v>-0.96265822784810129</v>
      </c>
      <c r="T9" s="17">
        <f>-(실제값_Rate!L9/실제값_Rate!K9-1)</f>
        <v>0.26049436887523769</v>
      </c>
      <c r="U9" s="17">
        <f>-(실제값_Rate!M9/실제값_Rate!L9-1)</f>
        <v>-0.83579765143920937</v>
      </c>
      <c r="V9" s="17">
        <f>-(실제값_Rate!N9/실제값_Rate!M9-1)</f>
        <v>-0.30292004851198828</v>
      </c>
      <c r="W9" s="17">
        <f>-(실제값_Rate!O9/실제값_Rate!N9-1)</f>
        <v>0.26096249310535036</v>
      </c>
      <c r="Y9" s="1">
        <v>23</v>
      </c>
      <c r="Z9" s="14">
        <f>-(APC_Rate!M9/APC_Rate!L9-1)</f>
        <v>0.95579946383520087</v>
      </c>
      <c r="AA9" s="14">
        <f>-(APC_Rate!N9/APC_Rate!M9-1)</f>
        <v>-132.1906290723139</v>
      </c>
      <c r="AB9" s="14">
        <f>-(APC_Rate!O9/APC_Rate!N9-1)</f>
        <v>-0.35007129441556017</v>
      </c>
      <c r="AC9" s="14"/>
      <c r="AD9" s="14"/>
      <c r="AE9" s="14"/>
      <c r="AF9" s="14"/>
      <c r="AG9" s="14"/>
      <c r="AH9" s="14"/>
    </row>
    <row r="10" spans="1:34" x14ac:dyDescent="0.3">
      <c r="A10" t="s">
        <v>7</v>
      </c>
      <c r="B10" t="s">
        <v>3</v>
      </c>
      <c r="C10" s="13" cm="1">
        <f t="array" aca="1" ref="C10" ca="1">AVERAGE(ABS(실제값_Rate!M$24:O$63 - INDIRECT($A10&amp;"_Rate!M$24:O$63")))</f>
        <v>1.2816812803999769E-3</v>
      </c>
      <c r="O10" s="1">
        <v>24</v>
      </c>
      <c r="P10" s="17">
        <f>-(실제값_Rate!H10/실제값_Rate!G10-1)</f>
        <v>0.41520649196257831</v>
      </c>
      <c r="Q10" s="17">
        <f>-(실제값_Rate!I10/실제값_Rate!H10-1)</f>
        <v>-1.2759034443817052</v>
      </c>
      <c r="R10" s="17">
        <f>-(실제값_Rate!J10/실제값_Rate!I10-1)</f>
        <v>0.32853080568720383</v>
      </c>
      <c r="S10" s="17">
        <f>-(실제값_Rate!K10/실제값_Rate!J10-1)</f>
        <v>-0.12278834641479319</v>
      </c>
      <c r="T10" s="17">
        <f>-(실제값_Rate!L10/실제값_Rate!K10-1)</f>
        <v>-0.75856825359691227</v>
      </c>
      <c r="U10" s="17">
        <f>-(실제값_Rate!M10/실제값_Rate!L10-1)</f>
        <v>-0.13308494344957555</v>
      </c>
      <c r="V10" s="17">
        <f>-(실제값_Rate!N10/실제값_Rate!M10-1)</f>
        <v>0.42890207635272426</v>
      </c>
      <c r="W10" s="17">
        <f>-(실제값_Rate!O10/실제값_Rate!N10-1)</f>
        <v>-0.32399496048562582</v>
      </c>
      <c r="Y10" s="1">
        <v>24</v>
      </c>
      <c r="Z10" s="14">
        <f>-(APC_Rate!M10/APC_Rate!L10-1)</f>
        <v>0.98494743120386152</v>
      </c>
      <c r="AA10" s="14">
        <f>-(APC_Rate!N10/APC_Rate!M10-1)</f>
        <v>-0.34810900617339291</v>
      </c>
      <c r="AB10" s="14">
        <f>-(APC_Rate!O10/APC_Rate!N10-1)</f>
        <v>-130.60996930069012</v>
      </c>
      <c r="AC10" s="14"/>
      <c r="AD10" s="14"/>
      <c r="AE10" s="14"/>
      <c r="AF10" s="14"/>
      <c r="AG10" s="14"/>
      <c r="AH10" s="14"/>
    </row>
    <row r="11" spans="1:34" x14ac:dyDescent="0.3">
      <c r="A11" t="s">
        <v>7</v>
      </c>
      <c r="B11" t="s">
        <v>5</v>
      </c>
      <c r="C11" s="14">
        <f ca="1">1 - (SUMXMY2(실제값_Rate!M$24:O$63, INDIRECT($A11&amp;"_Rate!M$24:O$63")) / DEVSQ(실제값_Rate!M$24:O$63))</f>
        <v>0.80330642316322287</v>
      </c>
      <c r="O11" s="1">
        <v>25</v>
      </c>
      <c r="P11" s="17">
        <f>-(실제값_Rate!H11/실제값_Rate!G11-1)</f>
        <v>-0.30188330871491886</v>
      </c>
      <c r="Q11" s="17">
        <f>-(실제값_Rate!I11/실제값_Rate!H11-1)</f>
        <v>0.30484883057615531</v>
      </c>
      <c r="R11" s="17">
        <f>-(실제값_Rate!J11/실제값_Rate!I11-1)</f>
        <v>-0.39188165738297664</v>
      </c>
      <c r="S11" s="17">
        <f>-(실제값_Rate!K11/실제값_Rate!J11-1)</f>
        <v>-1.3210039630120463E-3</v>
      </c>
      <c r="T11" s="17">
        <f>-(실제값_Rate!L11/실제값_Rate!K11-1)</f>
        <v>-0.50170197098007985</v>
      </c>
      <c r="U11" s="17">
        <f>-(실제값_Rate!M11/실제값_Rate!L11-1)</f>
        <v>-0.16072845891516119</v>
      </c>
      <c r="V11" s="17">
        <f>-(실제값_Rate!N11/실제값_Rate!M11-1)</f>
        <v>0.55876218038515413</v>
      </c>
      <c r="W11" s="17">
        <f>-(실제값_Rate!O11/실제값_Rate!N11-1)</f>
        <v>-0.14715335169880617</v>
      </c>
      <c r="Y11" s="1">
        <v>25</v>
      </c>
      <c r="Z11" s="14">
        <f>-(APC_Rate!M11/APC_Rate!L11-1)</f>
        <v>-4.5057839657336274</v>
      </c>
      <c r="AA11" s="14">
        <f>-(APC_Rate!N11/APC_Rate!M11-1)</f>
        <v>0.9932293856767942</v>
      </c>
      <c r="AB11" s="14">
        <f>-(APC_Rate!O11/APC_Rate!N11-1)</f>
        <v>-0.33211012030083298</v>
      </c>
      <c r="AC11" s="14"/>
      <c r="AD11" s="14"/>
      <c r="AE11" s="14"/>
      <c r="AF11" s="14"/>
      <c r="AG11" s="14"/>
      <c r="AH11" s="14"/>
    </row>
    <row r="12" spans="1:34" x14ac:dyDescent="0.3">
      <c r="A12" t="s">
        <v>8</v>
      </c>
      <c r="B12" t="s">
        <v>2</v>
      </c>
      <c r="C12" s="15" cm="1">
        <f t="array" aca="1" ref="C12" ca="1">SQRT(AVERAGE((실제값_Rate!M$24:O$63 - INDIRECT($A12&amp;"_Rate!M$24:O$63"))^2))</f>
        <v>3.0162160692395242E-3</v>
      </c>
      <c r="O12" s="1">
        <v>26</v>
      </c>
      <c r="P12" s="17">
        <f>-(실제값_Rate!H12/실제값_Rate!G12-1)</f>
        <v>0.10578071868394434</v>
      </c>
      <c r="Q12" s="17">
        <f>-(실제값_Rate!I12/실제값_Rate!H12-1)</f>
        <v>-0.97721026370980524</v>
      </c>
      <c r="R12" s="17">
        <f>-(실제값_Rate!J12/실제값_Rate!I12-1)</f>
        <v>-2.9237299758613222E-2</v>
      </c>
      <c r="S12" s="17">
        <f>-(실제값_Rate!K12/실제값_Rate!J12-1)</f>
        <v>0.11438840579710152</v>
      </c>
      <c r="T12" s="17">
        <f>-(실제값_Rate!L12/실제값_Rate!K12-1)</f>
        <v>-9.6086313803922518E-3</v>
      </c>
      <c r="U12" s="17">
        <f>-(실제값_Rate!M12/실제값_Rate!L12-1)</f>
        <v>-2.5810291022570597E-2</v>
      </c>
      <c r="V12" s="17">
        <f>-(실제값_Rate!N12/실제값_Rate!M12-1)</f>
        <v>-0.10408653846153837</v>
      </c>
      <c r="W12" s="17">
        <f>-(실제값_Rate!O12/실제값_Rate!N12-1)</f>
        <v>0.18486171761280934</v>
      </c>
      <c r="Y12" s="1">
        <v>26</v>
      </c>
      <c r="Z12" s="14">
        <f>-(APC_Rate!M12/APC_Rate!L12-1)</f>
        <v>0.94721805553576632</v>
      </c>
      <c r="AA12" s="14">
        <f>-(APC_Rate!N12/APC_Rate!M12-1)</f>
        <v>-126.48727954907757</v>
      </c>
      <c r="AB12" s="14">
        <f>-(APC_Rate!O12/APC_Rate!N12-1)</f>
        <v>0.99330973695799485</v>
      </c>
      <c r="AC12" s="14"/>
      <c r="AD12" s="14"/>
      <c r="AE12" s="14"/>
      <c r="AF12" s="14"/>
      <c r="AG12" s="14"/>
      <c r="AH12" s="14"/>
    </row>
    <row r="13" spans="1:34" x14ac:dyDescent="0.3">
      <c r="A13" t="s">
        <v>8</v>
      </c>
      <c r="B13" t="s">
        <v>3</v>
      </c>
      <c r="C13" s="13" cm="1">
        <f t="array" aca="1" ref="C13" ca="1">AVERAGE(ABS(실제값_Rate!M$24:O$63 - INDIRECT($A13&amp;"_Rate!M$24:O$63")))</f>
        <v>1.4035225457939983E-3</v>
      </c>
      <c r="O13" s="1">
        <v>27</v>
      </c>
      <c r="P13" s="17">
        <f>-(실제값_Rate!H13/실제값_Rate!G13-1)</f>
        <v>8.1362048595058245E-2</v>
      </c>
      <c r="Q13" s="17">
        <f>-(실제값_Rate!I13/실제값_Rate!H13-1)</f>
        <v>-0.92613317795538741</v>
      </c>
      <c r="R13" s="17">
        <f>-(실제값_Rate!J13/실제값_Rate!I13-1)</f>
        <v>0.39852296832295464</v>
      </c>
      <c r="S13" s="17">
        <f>-(실제값_Rate!K13/실제값_Rate!J13-1)</f>
        <v>-0.50668954111229048</v>
      </c>
      <c r="T13" s="17">
        <f>-(실제값_Rate!L13/실제값_Rate!K13-1)</f>
        <v>-2.4421699078812864E-2</v>
      </c>
      <c r="U13" s="17">
        <f>-(실제값_Rate!M13/실제값_Rate!L13-1)</f>
        <v>0.24089705103302139</v>
      </c>
      <c r="V13" s="17">
        <f>-(실제값_Rate!N13/실제값_Rate!M13-1)</f>
        <v>-0.19812091987251623</v>
      </c>
      <c r="W13" s="17">
        <f>-(실제값_Rate!O13/실제값_Rate!N13-1)</f>
        <v>0.50272868426382233</v>
      </c>
      <c r="Y13" s="1">
        <v>27</v>
      </c>
      <c r="Z13" s="14">
        <f>-(APC_Rate!M13/APC_Rate!L13-1)</f>
        <v>0.94569482043314301</v>
      </c>
      <c r="AA13" s="14">
        <f>-(APC_Rate!N13/APC_Rate!M13-1)</f>
        <v>0.17770745837688962</v>
      </c>
      <c r="AB13" s="14">
        <f>-(APC_Rate!O13/APC_Rate!N13-1)</f>
        <v>-124.97430513353025</v>
      </c>
      <c r="AC13" s="14"/>
      <c r="AD13" s="14"/>
      <c r="AE13" s="14"/>
      <c r="AF13" s="14"/>
      <c r="AG13" s="14"/>
      <c r="AH13" s="14"/>
    </row>
    <row r="14" spans="1:34" x14ac:dyDescent="0.3">
      <c r="A14" t="s">
        <v>8</v>
      </c>
      <c r="B14" t="s">
        <v>5</v>
      </c>
      <c r="C14" s="14">
        <f ca="1">1 - (SUMXMY2(실제값_Rate!M$24:O$63, INDIRECT($A14&amp;"_Rate!M$24:O$63")) / DEVSQ(실제값_Rate!M$24:O$63))</f>
        <v>0.75286994887901226</v>
      </c>
      <c r="O14" s="1">
        <v>28</v>
      </c>
      <c r="P14" s="17">
        <f>-(실제값_Rate!H14/실제값_Rate!G14-1)</f>
        <v>-0.1603410595007233</v>
      </c>
      <c r="Q14" s="17">
        <f>-(실제값_Rate!I14/실제값_Rate!H14-1)</f>
        <v>0.11493229928167303</v>
      </c>
      <c r="R14" s="17">
        <f>-(실제값_Rate!J14/실제값_Rate!I14-1)</f>
        <v>8.5758380984053306E-2</v>
      </c>
      <c r="S14" s="17">
        <f>-(실제값_Rate!K14/실제값_Rate!J14-1)</f>
        <v>-0.29828962825796923</v>
      </c>
      <c r="T14" s="17">
        <f>-(실제값_Rate!L14/실제값_Rate!K14-1)</f>
        <v>0.2990313756141133</v>
      </c>
      <c r="U14" s="17">
        <f>-(실제값_Rate!M14/실제값_Rate!L14-1)</f>
        <v>-0.8736171102989132</v>
      </c>
      <c r="V14" s="17">
        <f>-(실제값_Rate!N14/실제값_Rate!M14-1)</f>
        <v>0.23659281455352221</v>
      </c>
      <c r="W14" s="17">
        <f>-(실제값_Rate!O14/실제값_Rate!N14-1)</f>
        <v>-0.10871713147410378</v>
      </c>
      <c r="Y14" s="1">
        <v>28</v>
      </c>
      <c r="Z14" s="14">
        <f>-(APC_Rate!M14/APC_Rate!L14-1)</f>
        <v>-4.7507026363848492</v>
      </c>
      <c r="AA14" s="14">
        <f>-(APC_Rate!N14/APC_Rate!M14-1)</f>
        <v>0.97409819333632575</v>
      </c>
      <c r="AB14" s="14">
        <f>-(APC_Rate!O14/APC_Rate!N14-1)</f>
        <v>0.18746613847400107</v>
      </c>
      <c r="AC14" s="14"/>
      <c r="AD14" s="14"/>
      <c r="AE14" s="14"/>
      <c r="AF14" s="14"/>
      <c r="AG14" s="14"/>
      <c r="AH14" s="14"/>
    </row>
    <row r="15" spans="1:34" x14ac:dyDescent="0.3">
      <c r="A15" t="s">
        <v>9</v>
      </c>
      <c r="B15" t="s">
        <v>2</v>
      </c>
      <c r="C15" s="15" cm="1">
        <f t="array" aca="1" ref="C15" ca="1">SQRT(AVERAGE((실제값_Rate!M$24:O$63 - INDIRECT($A15&amp;"_Rate!M$24:O$63"))^2))</f>
        <v>2.7891992357409606E-3</v>
      </c>
      <c r="O15" s="1">
        <v>29</v>
      </c>
      <c r="P15" s="17">
        <f>-(실제값_Rate!H15/실제값_Rate!G15-1)</f>
        <v>0.10064472344757402</v>
      </c>
      <c r="Q15" s="17">
        <f>-(실제값_Rate!I15/실제값_Rate!H15-1)</f>
        <v>-0.70168979471165405</v>
      </c>
      <c r="R15" s="17">
        <f>-(실제값_Rate!J15/실제값_Rate!I15-1)</f>
        <v>7.8778490816552194E-2</v>
      </c>
      <c r="S15" s="17">
        <f>-(실제값_Rate!K15/실제값_Rate!J15-1)</f>
        <v>0.32247381766067684</v>
      </c>
      <c r="T15" s="17">
        <f>-(실제값_Rate!L15/실제값_Rate!K15-1)</f>
        <v>-0.27811943181384535</v>
      </c>
      <c r="U15" s="17">
        <f>-(실제값_Rate!M15/실제값_Rate!L15-1)</f>
        <v>-0.43682293459199872</v>
      </c>
      <c r="V15" s="17">
        <f>-(실제값_Rate!N15/실제값_Rate!M15-1)</f>
        <v>0.30387351190476186</v>
      </c>
      <c r="W15" s="17">
        <f>-(실제값_Rate!O15/실제값_Rate!N15-1)</f>
        <v>-0.33051363848166604</v>
      </c>
      <c r="Y15" s="1">
        <v>29</v>
      </c>
      <c r="Z15" s="14">
        <f>-(APC_Rate!M15/APC_Rate!L15-1)</f>
        <v>0.70536714324571714</v>
      </c>
      <c r="AA15" s="14">
        <f>-(APC_Rate!N15/APC_Rate!M15-1)</f>
        <v>-15.234921428883943</v>
      </c>
      <c r="AB15" s="14">
        <f>-(APC_Rate!O15/APC_Rate!N15-1)</f>
        <v>0.97440558691266677</v>
      </c>
      <c r="AC15" s="14"/>
      <c r="AD15" s="14"/>
      <c r="AE15" s="14"/>
      <c r="AF15" s="14"/>
      <c r="AG15" s="14"/>
      <c r="AH15" s="14"/>
    </row>
    <row r="16" spans="1:34" x14ac:dyDescent="0.3">
      <c r="A16" t="s">
        <v>9</v>
      </c>
      <c r="B16" t="s">
        <v>3</v>
      </c>
      <c r="C16" s="13" cm="1">
        <f t="array" aca="1" ref="C16" ca="1">AVERAGE(ABS(실제값_Rate!M$24:O$63 - INDIRECT($A16&amp;"_Rate!M$24:O$63")))</f>
        <v>1.6277172585483564E-3</v>
      </c>
      <c r="O16" s="1">
        <v>30</v>
      </c>
      <c r="P16" s="17">
        <f>-(실제값_Rate!H16/실제값_Rate!G16-1)</f>
        <v>0.53980980794331535</v>
      </c>
      <c r="Q16" s="17">
        <f>-(실제값_Rate!I16/실제값_Rate!H16-1)</f>
        <v>-1.901890983653244</v>
      </c>
      <c r="R16" s="17">
        <f>-(실제값_Rate!J16/실제값_Rate!I16-1)</f>
        <v>-0.11788399570354446</v>
      </c>
      <c r="S16" s="17">
        <f>-(실제값_Rate!K16/실제값_Rate!J16-1)</f>
        <v>0.175000054242054</v>
      </c>
      <c r="T16" s="17">
        <f>-(실제값_Rate!L16/실제값_Rate!K16-1)</f>
        <v>-0.29438959121528097</v>
      </c>
      <c r="U16" s="17">
        <f>-(실제값_Rate!M16/실제값_Rate!L16-1)</f>
        <v>-0.37082645516700508</v>
      </c>
      <c r="V16" s="17">
        <f>-(실제값_Rate!N16/실제값_Rate!M16-1)</f>
        <v>-0.13952623427820554</v>
      </c>
      <c r="W16" s="17">
        <f>-(실제값_Rate!O16/실제값_Rate!N16-1)</f>
        <v>0.28512030504890185</v>
      </c>
      <c r="Y16" s="1">
        <v>30</v>
      </c>
      <c r="Z16" s="14">
        <f>-(APC_Rate!M16/APC_Rate!L16-1)</f>
        <v>-0.18373556695891713</v>
      </c>
      <c r="AA16" s="14">
        <f>-(APC_Rate!N16/APC_Rate!M16-1)</f>
        <v>0.74835354206765969</v>
      </c>
      <c r="AB16" s="14">
        <f>-(APC_Rate!O16/APC_Rate!N16-1)</f>
        <v>-15.042251063282038</v>
      </c>
      <c r="AC16" s="14"/>
      <c r="AD16" s="14"/>
      <c r="AE16" s="14"/>
      <c r="AF16" s="14"/>
      <c r="AG16" s="14"/>
      <c r="AH16" s="14"/>
    </row>
    <row r="17" spans="1:34" x14ac:dyDescent="0.3">
      <c r="A17" t="s">
        <v>9</v>
      </c>
      <c r="B17" t="s">
        <v>5</v>
      </c>
      <c r="C17" s="14">
        <f ca="1">1 - (SUMXMY2(실제값_Rate!M$24:O$63, INDIRECT($A17&amp;"_Rate!M$24:O$63")) / DEVSQ(실제값_Rate!M$24:O$63))</f>
        <v>0.7886706898614706</v>
      </c>
      <c r="O17" s="1">
        <v>31</v>
      </c>
      <c r="P17" s="17">
        <f>-(실제값_Rate!H17/실제값_Rate!G17-1)</f>
        <v>-0.66726770044476513</v>
      </c>
      <c r="Q17" s="17">
        <f>-(실제값_Rate!I17/실제값_Rate!H17-1)</f>
        <v>1.5321689725919407E-2</v>
      </c>
      <c r="R17" s="17">
        <f>-(실제값_Rate!J17/실제값_Rate!I17-1)</f>
        <v>-1.3181960995533926E-2</v>
      </c>
      <c r="S17" s="17">
        <f>-(실제값_Rate!K17/실제값_Rate!J17-1)</f>
        <v>-0.18187559989456781</v>
      </c>
      <c r="T17" s="17">
        <f>-(실제값_Rate!L17/실제값_Rate!K17-1)</f>
        <v>-0.19273628897059858</v>
      </c>
      <c r="U17" s="17">
        <f>-(실제값_Rate!M17/실제값_Rate!L17-1)</f>
        <v>-0.34939340522604723</v>
      </c>
      <c r="V17" s="17">
        <f>-(실제값_Rate!N17/실제값_Rate!M17-1)</f>
        <v>0.1380699693130607</v>
      </c>
      <c r="W17" s="17">
        <f>-(실제값_Rate!O17/실제값_Rate!N17-1)</f>
        <v>0.13658871420653307</v>
      </c>
      <c r="Y17" s="1">
        <v>31</v>
      </c>
      <c r="Z17" s="14">
        <f>-(APC_Rate!M17/APC_Rate!L17-1)</f>
        <v>-0.20512987010009653</v>
      </c>
      <c r="AA17" s="14">
        <f>-(APC_Rate!N17/APC_Rate!M17-1)</f>
        <v>-0.17141904149534226</v>
      </c>
      <c r="AB17" s="14">
        <f>-(APC_Rate!O17/APC_Rate!N17-1)</f>
        <v>0.75133999415888986</v>
      </c>
      <c r="AC17" s="14"/>
      <c r="AD17" s="14"/>
      <c r="AE17" s="14"/>
      <c r="AF17" s="14"/>
      <c r="AG17" s="14"/>
      <c r="AH17" s="14"/>
    </row>
    <row r="18" spans="1:34" x14ac:dyDescent="0.3">
      <c r="A18" s="21" t="s">
        <v>10</v>
      </c>
      <c r="B18" s="21" t="s">
        <v>2</v>
      </c>
      <c r="C18" s="22" cm="1">
        <f t="array" aca="1" ref="C18" ca="1">SQRT(AVERAGE((실제값_Rate!M$24:O$63 - INDIRECT($A18&amp;"_Rate!M$24:O$63"))^2))</f>
        <v>3.9096277669666566E-3</v>
      </c>
      <c r="O18" s="1">
        <v>32</v>
      </c>
      <c r="P18" s="17">
        <f>-(실제값_Rate!H18/실제값_Rate!G18-1)</f>
        <v>-0.48698495063257119</v>
      </c>
      <c r="Q18" s="17">
        <f>-(실제값_Rate!I18/실제값_Rate!H18-1)</f>
        <v>-0.29814758113900819</v>
      </c>
      <c r="R18" s="17">
        <f>-(실제값_Rate!J18/실제값_Rate!I18-1)</f>
        <v>0.19894884372810084</v>
      </c>
      <c r="S18" s="17">
        <f>-(실제값_Rate!K18/실제값_Rate!J18-1)</f>
        <v>-0.45317591716598327</v>
      </c>
      <c r="T18" s="17">
        <f>-(실제값_Rate!L18/실제값_Rate!K18-1)</f>
        <v>0.12470815554303205</v>
      </c>
      <c r="U18" s="17">
        <f>-(실제값_Rate!M18/실제값_Rate!L18-1)</f>
        <v>-0.25561005797748226</v>
      </c>
      <c r="V18" s="17">
        <f>-(실제값_Rate!N18/실제값_Rate!M18-1)</f>
        <v>5.6503285550592031E-3</v>
      </c>
      <c r="W18" s="17">
        <f>-(실제값_Rate!O18/실제값_Rate!N18-1)</f>
        <v>0.27885455645432355</v>
      </c>
      <c r="Y18" s="1">
        <v>32</v>
      </c>
      <c r="Z18" s="14">
        <f>-(APC_Rate!M18/APC_Rate!L18-1)</f>
        <v>-0.55070186336465565</v>
      </c>
      <c r="AA18" s="14">
        <f>-(APC_Rate!N18/APC_Rate!M18-1)</f>
        <v>-0.19082511941145675</v>
      </c>
      <c r="AB18" s="14">
        <f>-(APC_Rate!O18/APC_Rate!N18-1)</f>
        <v>-0.15751705028543306</v>
      </c>
      <c r="AC18" s="14"/>
      <c r="AD18" s="14"/>
      <c r="AE18" s="14"/>
      <c r="AF18" s="14"/>
      <c r="AG18" s="14"/>
      <c r="AH18" s="14"/>
    </row>
    <row r="19" spans="1:34" x14ac:dyDescent="0.3">
      <c r="A19" s="21" t="s">
        <v>10</v>
      </c>
      <c r="B19" s="21" t="s">
        <v>3</v>
      </c>
      <c r="C19" s="23" cm="1">
        <f t="array" aca="1" ref="C19" ca="1">AVERAGE(ABS(실제값_Rate!M$24:O$63 - INDIRECT($A19&amp;"_Rate!M$24:O$63")))</f>
        <v>2.4007313759341082E-3</v>
      </c>
      <c r="O19" s="1">
        <v>33</v>
      </c>
      <c r="P19" s="17">
        <f>-(실제값_Rate!H19/실제값_Rate!G19-1)</f>
        <v>-3.6909471724458909E-2</v>
      </c>
      <c r="Q19" s="17">
        <f>-(실제값_Rate!I19/실제값_Rate!H19-1)</f>
        <v>0.22790467848078533</v>
      </c>
      <c r="R19" s="17">
        <f>-(실제값_Rate!J19/실제값_Rate!I19-1)</f>
        <v>9.8044578148502648E-2</v>
      </c>
      <c r="S19" s="17">
        <f>-(실제값_Rate!K19/실제값_Rate!J19-1)</f>
        <v>-0.64558955895589576</v>
      </c>
      <c r="T19" s="17">
        <f>-(실제값_Rate!L19/실제값_Rate!K19-1)</f>
        <v>-0.12075718015665782</v>
      </c>
      <c r="U19" s="17">
        <f>-(실제값_Rate!M19/실제값_Rate!L19-1)</f>
        <v>0.43132826978906658</v>
      </c>
      <c r="V19" s="17">
        <f>-(실제값_Rate!N19/실제값_Rate!M19-1)</f>
        <v>-0.74201326100060272</v>
      </c>
      <c r="W19" s="17">
        <f>-(실제값_Rate!O19/실제값_Rate!N19-1)</f>
        <v>-0.31970223906842254</v>
      </c>
      <c r="Y19" s="1">
        <v>33</v>
      </c>
      <c r="Z19" s="14">
        <f>-(APC_Rate!M19/APC_Rate!L19-1)</f>
        <v>-0.17130766024991062</v>
      </c>
      <c r="AA19" s="14">
        <f>-(APC_Rate!N19/APC_Rate!M19-1)</f>
        <v>-0.43937575661903527</v>
      </c>
      <c r="AB19" s="14">
        <f>-(APC_Rate!O19/APC_Rate!N19-1)</f>
        <v>-0.17669282366059202</v>
      </c>
      <c r="AC19" s="14"/>
      <c r="AD19" s="14"/>
      <c r="AE19" s="14"/>
      <c r="AF19" s="14"/>
      <c r="AG19" s="14"/>
      <c r="AH19" s="14"/>
    </row>
    <row r="20" spans="1:34" x14ac:dyDescent="0.3">
      <c r="A20" s="21" t="s">
        <v>10</v>
      </c>
      <c r="B20" s="21" t="s">
        <v>5</v>
      </c>
      <c r="C20" s="24">
        <f ca="1">1 - (SUMXMY2(실제값_Rate!M$24:O$63, INDIRECT($A20&amp;"_Rate!M$24:O$63")) / DEVSQ(실제값_Rate!M$24:O$63))</f>
        <v>0.58478648492750429</v>
      </c>
      <c r="O20" s="1">
        <v>34</v>
      </c>
      <c r="P20" s="17">
        <f>-(실제값_Rate!H20/실제값_Rate!G20-1)</f>
        <v>-0.96443270300333706</v>
      </c>
      <c r="Q20" s="17">
        <f>-(실제값_Rate!I20/실제값_Rate!H20-1)</f>
        <v>-0.89542483660130712</v>
      </c>
      <c r="R20" s="17">
        <f>-(실제값_Rate!J20/실제값_Rate!I20-1)</f>
        <v>0.19502223819578601</v>
      </c>
      <c r="S20" s="17">
        <f>-(실제값_Rate!K20/실제값_Rate!J20-1)</f>
        <v>-0.59670473462502205</v>
      </c>
      <c r="T20" s="17">
        <f>-(실제값_Rate!L20/실제값_Rate!K20-1)</f>
        <v>1.7922775139376457E-2</v>
      </c>
      <c r="U20" s="17">
        <f>-(실제값_Rate!M20/실제값_Rate!L20-1)</f>
        <v>7.1056881392427718E-2</v>
      </c>
      <c r="V20" s="17">
        <f>-(실제값_Rate!N20/실제값_Rate!M20-1)</f>
        <v>1.9597494898318302E-2</v>
      </c>
      <c r="W20" s="17">
        <f>-(실제값_Rate!O20/실제값_Rate!N20-1)</f>
        <v>-0.54169398468932939</v>
      </c>
      <c r="Y20" s="1">
        <v>34</v>
      </c>
      <c r="Z20" s="14">
        <f>-(APC_Rate!M20/APC_Rate!L20-1)</f>
        <v>-8.1427777271604773E-2</v>
      </c>
      <c r="AA20" s="14">
        <f>-(APC_Rate!N20/APC_Rate!M20-1)</f>
        <v>-0.2511695384796564</v>
      </c>
      <c r="AB20" s="14">
        <f>-(APC_Rate!O20/APC_Rate!N20-1)</f>
        <v>-0.42229374889382942</v>
      </c>
      <c r="AC20" s="14"/>
      <c r="AD20" s="14"/>
      <c r="AE20" s="14"/>
      <c r="AF20" s="14"/>
      <c r="AG20" s="14"/>
      <c r="AH20" s="14"/>
    </row>
    <row r="21" spans="1:34" x14ac:dyDescent="0.3">
      <c r="O21" s="1">
        <v>35</v>
      </c>
      <c r="P21" s="17">
        <f>-(실제값_Rate!H21/실제값_Rate!G21-1)</f>
        <v>0.13914153502473281</v>
      </c>
      <c r="Q21" s="17">
        <f>-(실제값_Rate!I21/실제값_Rate!H21-1)</f>
        <v>-1.2327520978039797E-2</v>
      </c>
      <c r="R21" s="17">
        <f>-(실제값_Rate!J21/실제값_Rate!I21-1)</f>
        <v>0.41651752668122144</v>
      </c>
      <c r="S21" s="17">
        <f>-(실제값_Rate!K21/실제값_Rate!J21-1)</f>
        <v>-0.47531760184686012</v>
      </c>
      <c r="T21" s="17">
        <f>-(실제값_Rate!L21/실제값_Rate!K21-1)</f>
        <v>-0.16384694541459854</v>
      </c>
      <c r="U21" s="17">
        <f>-(실제값_Rate!M21/실제값_Rate!L21-1)</f>
        <v>-0.41123629180573507</v>
      </c>
      <c r="V21" s="17">
        <f>-(실제값_Rate!N21/실제값_Rate!M21-1)</f>
        <v>7.9354643114135648E-3</v>
      </c>
      <c r="W21" s="17">
        <f>-(실제값_Rate!O21/실제값_Rate!N21-1)</f>
        <v>-0.13912749675538283</v>
      </c>
      <c r="Y21" s="1">
        <v>35</v>
      </c>
      <c r="Z21" s="14">
        <f>-(APC_Rate!M21/APC_Rate!L21-1)</f>
        <v>-0.35196107730454629</v>
      </c>
      <c r="AA21" s="14">
        <f>-(APC_Rate!N21/APC_Rate!M21-1)</f>
        <v>-0.18779160507252501</v>
      </c>
      <c r="AB21" s="14">
        <f>-(APC_Rate!O21/APC_Rate!N21-1)</f>
        <v>-0.23632109628270692</v>
      </c>
      <c r="AC21" s="14"/>
      <c r="AD21" s="14"/>
      <c r="AE21" s="14"/>
      <c r="AF21" s="14"/>
      <c r="AG21" s="14"/>
      <c r="AH21" s="14"/>
    </row>
    <row r="22" spans="1:34" x14ac:dyDescent="0.3">
      <c r="O22" s="1">
        <v>36</v>
      </c>
      <c r="P22" s="17">
        <f>-(실제값_Rate!H22/실제값_Rate!G22-1)</f>
        <v>0.12041529712526744</v>
      </c>
      <c r="Q22" s="17">
        <f>-(실제값_Rate!I22/실제값_Rate!H22-1)</f>
        <v>-0.9018402878839995</v>
      </c>
      <c r="R22" s="17">
        <f>-(실제값_Rate!J22/실제값_Rate!I22-1)</f>
        <v>0.50263983648559174</v>
      </c>
      <c r="S22" s="17">
        <f>-(실제값_Rate!K22/실제값_Rate!J22-1)</f>
        <v>-0.24080972403657719</v>
      </c>
      <c r="T22" s="17">
        <f>-(실제값_Rate!L22/실제값_Rate!K22-1)</f>
        <v>-0.31169333664980803</v>
      </c>
      <c r="U22" s="17">
        <f>-(실제값_Rate!M22/실제값_Rate!L22-1)</f>
        <v>-0.13742956102539594</v>
      </c>
      <c r="V22" s="17">
        <f>-(실제값_Rate!N22/실제값_Rate!M22-1)</f>
        <v>-1.466979818519043E-2</v>
      </c>
      <c r="W22" s="17">
        <f>-(실제값_Rate!O22/실제값_Rate!N22-1)</f>
        <v>-0.17232684328120018</v>
      </c>
      <c r="Y22" s="1">
        <v>36</v>
      </c>
      <c r="Z22" s="14">
        <f>-(APC_Rate!M22/APC_Rate!L22-1)</f>
        <v>-0.51057408128850756</v>
      </c>
      <c r="AA22" s="14">
        <f>-(APC_Rate!N22/APC_Rate!M22-1)</f>
        <v>-0.1236391598006088</v>
      </c>
      <c r="AB22" s="14">
        <f>-(APC_Rate!O22/APC_Rate!N22-1)</f>
        <v>-0.17369531000816951</v>
      </c>
      <c r="AC22" s="14"/>
      <c r="AD22" s="14"/>
      <c r="AE22" s="14"/>
      <c r="AF22" s="14"/>
      <c r="AG22" s="14"/>
      <c r="AH22" s="14"/>
    </row>
    <row r="23" spans="1:34" x14ac:dyDescent="0.3">
      <c r="O23" s="1">
        <v>37</v>
      </c>
      <c r="P23" s="17">
        <f>-(실제값_Rate!H23/실제값_Rate!G23-1)</f>
        <v>-0.19904909512544733</v>
      </c>
      <c r="Q23" s="17">
        <f>-(실제값_Rate!I23/실제값_Rate!H23-1)</f>
        <v>-0.60710916339511245</v>
      </c>
      <c r="R23" s="17">
        <f>-(실제값_Rate!J23/실제값_Rate!I23-1)</f>
        <v>0.25363253239401184</v>
      </c>
      <c r="S23" s="17">
        <f>-(실제값_Rate!K23/실제값_Rate!J23-1)</f>
        <v>4.9996016253685105E-2</v>
      </c>
      <c r="T23" s="17">
        <f>-(실제값_Rate!L23/실제값_Rate!K23-1)</f>
        <v>-6.7950319083236232E-2</v>
      </c>
      <c r="U23" s="17">
        <f>-(실제값_Rate!M23/실제값_Rate!L23-1)</f>
        <v>3.650183986462896E-2</v>
      </c>
      <c r="V23" s="17">
        <f>-(실제값_Rate!N23/실제값_Rate!M23-1)</f>
        <v>-0.32338681241184775</v>
      </c>
      <c r="W23" s="17">
        <f>-(실제값_Rate!O23/실제값_Rate!N23-1)</f>
        <v>0.15609191601917671</v>
      </c>
      <c r="Y23" s="1">
        <v>37</v>
      </c>
      <c r="Z23" s="14">
        <f>-(APC_Rate!M23/APC_Rate!L23-1)</f>
        <v>-0.19182130239774753</v>
      </c>
      <c r="AA23" s="14">
        <f>-(APC_Rate!N23/APC_Rate!M23-1)</f>
        <v>-0.41969386532241404</v>
      </c>
      <c r="AB23" s="14">
        <f>-(APC_Rate!O23/APC_Rate!N23-1)</f>
        <v>-0.11030420350459802</v>
      </c>
      <c r="AC23" s="14"/>
      <c r="AD23" s="14"/>
      <c r="AE23" s="14"/>
      <c r="AF23" s="14"/>
      <c r="AG23" s="14"/>
      <c r="AH23" s="14"/>
    </row>
    <row r="24" spans="1:34" x14ac:dyDescent="0.3">
      <c r="O24" s="1">
        <v>38</v>
      </c>
      <c r="P24" s="17">
        <f>-(실제값_Rate!H24/실제값_Rate!G24-1)</f>
        <v>7.6138869496803152E-2</v>
      </c>
      <c r="Q24" s="17">
        <f>-(실제값_Rate!I24/실제값_Rate!H24-1)</f>
        <v>-3.3856680882973222E-2</v>
      </c>
      <c r="R24" s="17">
        <f>-(실제값_Rate!J24/실제값_Rate!I24-1)</f>
        <v>-9.9798482023466528E-2</v>
      </c>
      <c r="S24" s="17">
        <f>-(실제값_Rate!K24/실제값_Rate!J24-1)</f>
        <v>0.42019410945082403</v>
      </c>
      <c r="T24" s="17">
        <f>-(실제값_Rate!L24/실제값_Rate!K24-1)</f>
        <v>-0.90862552594670398</v>
      </c>
      <c r="U24" s="17">
        <f>-(실제값_Rate!M24/실제값_Rate!L24-1)</f>
        <v>-0.35490351203772663</v>
      </c>
      <c r="V24" s="17">
        <f>-(실제값_Rate!N24/실제값_Rate!M24-1)</f>
        <v>7.5367081897694033E-2</v>
      </c>
      <c r="W24" s="17">
        <f>-(실제값_Rate!O24/실제값_Rate!N24-1)</f>
        <v>-0.17769850295203504</v>
      </c>
      <c r="Y24" s="1">
        <v>38</v>
      </c>
      <c r="Z24" s="14">
        <f>-(APC_Rate!M24/APC_Rate!L24-1)</f>
        <v>3.0691497067633744E-2</v>
      </c>
      <c r="AA24" s="14">
        <f>-(APC_Rate!N24/APC_Rate!M24-1)</f>
        <v>-0.27049062150690006</v>
      </c>
      <c r="AB24" s="14">
        <f>-(APC_Rate!O24/APC_Rate!N24-1)</f>
        <v>-0.40284543539483386</v>
      </c>
      <c r="AC24" s="14"/>
      <c r="AD24" s="14"/>
      <c r="AE24" s="14"/>
      <c r="AF24" s="14"/>
      <c r="AG24" s="14"/>
      <c r="AH24" s="14"/>
    </row>
    <row r="25" spans="1:34" x14ac:dyDescent="0.3">
      <c r="O25" s="1">
        <v>39</v>
      </c>
      <c r="P25" s="17">
        <f>-(실제값_Rate!H25/실제값_Rate!G25-1)</f>
        <v>-4.3191717837805177E-2</v>
      </c>
      <c r="Q25" s="17">
        <f>-(실제값_Rate!I25/실제값_Rate!H25-1)</f>
        <v>-0.78816911312296734</v>
      </c>
      <c r="R25" s="17">
        <f>-(실제값_Rate!J25/실제값_Rate!I25-1)</f>
        <v>0.16892171583945448</v>
      </c>
      <c r="S25" s="17">
        <f>-(실제값_Rate!K25/실제값_Rate!J25-1)</f>
        <v>-0.13076037279390351</v>
      </c>
      <c r="T25" s="17">
        <f>-(실제값_Rate!L25/실제값_Rate!K25-1)</f>
        <v>-8.0372618843315591E-2</v>
      </c>
      <c r="U25" s="17">
        <f>-(실제값_Rate!M25/실제값_Rate!L25-1)</f>
        <v>-0.30400728053947601</v>
      </c>
      <c r="V25" s="17">
        <f>-(실제값_Rate!N25/실제값_Rate!M25-1)</f>
        <v>0.27480065348869909</v>
      </c>
      <c r="W25" s="17">
        <f>-(실제값_Rate!O25/실제값_Rate!N25-1)</f>
        <v>-0.17377242523403558</v>
      </c>
      <c r="Y25" s="1">
        <v>39</v>
      </c>
      <c r="Z25" s="14">
        <f>-(APC_Rate!M25/APC_Rate!L25-1)</f>
        <v>-0.17434345269942431</v>
      </c>
      <c r="AA25" s="14">
        <f>-(APC_Rate!N25/APC_Rate!M25-1)</f>
        <v>-0.13349379984147891</v>
      </c>
      <c r="AB25" s="14">
        <f>-(APC_Rate!O25/APC_Rate!N25-1)</f>
        <v>-0.25541288345859336</v>
      </c>
      <c r="AC25" s="14"/>
      <c r="AD25" s="14"/>
      <c r="AE25" s="14"/>
      <c r="AF25" s="14"/>
      <c r="AG25" s="14"/>
      <c r="AH25" s="14"/>
    </row>
    <row r="26" spans="1:34" x14ac:dyDescent="0.3">
      <c r="O26" s="1">
        <v>40</v>
      </c>
      <c r="P26" s="17">
        <f>-(실제값_Rate!H26/실제값_Rate!G26-1)</f>
        <v>5.5811937482471152E-2</v>
      </c>
      <c r="Q26" s="17">
        <f>-(실제값_Rate!I26/실제값_Rate!H26-1)</f>
        <v>-0.65842128408091494</v>
      </c>
      <c r="R26" s="17">
        <f>-(실제값_Rate!J26/실제값_Rate!I26-1)</f>
        <v>-6.3387890026606275E-2</v>
      </c>
      <c r="S26" s="17">
        <f>-(실제값_Rate!K26/실제값_Rate!J26-1)</f>
        <v>-1.1235179782405069E-3</v>
      </c>
      <c r="T26" s="17">
        <f>-(실제값_Rate!L26/실제값_Rate!K26-1)</f>
        <v>-0.28999936907330159</v>
      </c>
      <c r="U26" s="17">
        <f>-(실제값_Rate!M26/실제값_Rate!L26-1)</f>
        <v>-0.15657840429247227</v>
      </c>
      <c r="V26" s="17">
        <f>-(실제값_Rate!N26/실제값_Rate!M26-1)</f>
        <v>0.49445625942252469</v>
      </c>
      <c r="W26" s="17">
        <f>-(실제값_Rate!O26/실제값_Rate!N26-1)</f>
        <v>-0.45597598314413346</v>
      </c>
      <c r="Y26" s="1">
        <v>40</v>
      </c>
      <c r="Z26" s="14">
        <f>-(APC_Rate!M26/APC_Rate!L26-1)</f>
        <v>0.17101197864204187</v>
      </c>
      <c r="AA26" s="14">
        <f>-(APC_Rate!N26/APC_Rate!M26-1)</f>
        <v>-0.31521014765120459</v>
      </c>
      <c r="AB26" s="14">
        <f>-(APC_Rate!O26/APC_Rate!N26-1)</f>
        <v>-0.12004189212639238</v>
      </c>
      <c r="AC26" s="14"/>
      <c r="AD26" s="14"/>
      <c r="AE26" s="14"/>
      <c r="AF26" s="14"/>
      <c r="AG26" s="14"/>
      <c r="AH26" s="14"/>
    </row>
    <row r="27" spans="1:34" x14ac:dyDescent="0.3">
      <c r="O27" s="1">
        <v>41</v>
      </c>
      <c r="P27" s="17">
        <f>-(실제값_Rate!H27/실제값_Rate!G27-1)</f>
        <v>0.31701333458540704</v>
      </c>
      <c r="Q27" s="17">
        <f>-(실제값_Rate!I27/실제값_Rate!H27-1)</f>
        <v>-0.15745623983970369</v>
      </c>
      <c r="R27" s="17">
        <f>-(실제값_Rate!J27/실제값_Rate!I27-1)</f>
        <v>-6.9310533018009712E-2</v>
      </c>
      <c r="S27" s="17">
        <f>-(실제값_Rate!K27/실제값_Rate!J27-1)</f>
        <v>0.24577353670448565</v>
      </c>
      <c r="T27" s="17">
        <f>-(실제값_Rate!L27/실제값_Rate!K27-1)</f>
        <v>-0.48620882188721382</v>
      </c>
      <c r="U27" s="17">
        <f>-(실제값_Rate!M27/실제값_Rate!L27-1)</f>
        <v>-0.53925834788351423</v>
      </c>
      <c r="V27" s="17">
        <f>-(실제값_Rate!N27/실제값_Rate!M27-1)</f>
        <v>0.32929614370521865</v>
      </c>
      <c r="W27" s="17">
        <f>-(실제값_Rate!O27/실제값_Rate!N27-1)</f>
        <v>7.057652641751655E-2</v>
      </c>
      <c r="Y27" s="1">
        <v>41</v>
      </c>
      <c r="Z27" s="14">
        <f>-(APC_Rate!M27/APC_Rate!L27-1)</f>
        <v>-0.2634434961975074</v>
      </c>
      <c r="AA27" s="14">
        <f>-(APC_Rate!N27/APC_Rate!M27-1)</f>
        <v>5.1272674904843329E-2</v>
      </c>
      <c r="AB27" s="14">
        <f>-(APC_Rate!O27/APC_Rate!N27-1)</f>
        <v>-0.29960169391760427</v>
      </c>
      <c r="AC27" s="14"/>
      <c r="AD27" s="14"/>
      <c r="AE27" s="14"/>
      <c r="AF27" s="14"/>
      <c r="AG27" s="14"/>
      <c r="AH27" s="14"/>
    </row>
    <row r="28" spans="1:34" x14ac:dyDescent="0.3">
      <c r="O28" s="1">
        <v>42</v>
      </c>
      <c r="P28" s="17">
        <f>-(실제값_Rate!H28/실제값_Rate!G28-1)</f>
        <v>-0.30093499583936656</v>
      </c>
      <c r="Q28" s="17">
        <f>-(실제값_Rate!I28/실제값_Rate!H28-1)</f>
        <v>0.22621836094430947</v>
      </c>
      <c r="R28" s="17">
        <f>-(실제값_Rate!J28/실제값_Rate!I28-1)</f>
        <v>0.23001093066833234</v>
      </c>
      <c r="S28" s="17">
        <f>-(실제값_Rate!K28/실제값_Rate!J28-1)</f>
        <v>-0.4271085495752438</v>
      </c>
      <c r="T28" s="17">
        <f>-(실제값_Rate!L28/실제값_Rate!K28-1)</f>
        <v>-0.29227883002197941</v>
      </c>
      <c r="U28" s="17">
        <f>-(실제값_Rate!M28/실제값_Rate!L28-1)</f>
        <v>0.20300727100455207</v>
      </c>
      <c r="V28" s="17">
        <f>-(실제값_Rate!N28/실제값_Rate!M28-1)</f>
        <v>-0.41594363365054532</v>
      </c>
      <c r="W28" s="17">
        <f>-(실제값_Rate!O28/실제값_Rate!N28-1)</f>
        <v>-9.3045269466492275E-2</v>
      </c>
      <c r="Y28" s="1">
        <v>42</v>
      </c>
      <c r="Z28" s="14">
        <f>-(APC_Rate!M28/APC_Rate!L28-1)</f>
        <v>5.1898001603957189E-3</v>
      </c>
      <c r="AA28" s="14">
        <f>-(APC_Rate!N28/APC_Rate!M28-1)</f>
        <v>-0.33584963433641724</v>
      </c>
      <c r="AB28" s="14">
        <f>-(APC_Rate!O28/APC_Rate!N28-1)</f>
        <v>6.2531838762417413E-2</v>
      </c>
      <c r="AC28" s="14"/>
      <c r="AD28" s="14"/>
      <c r="AE28" s="14"/>
      <c r="AF28" s="14"/>
      <c r="AG28" s="14"/>
      <c r="AH28" s="14"/>
    </row>
    <row r="29" spans="1:34" x14ac:dyDescent="0.3">
      <c r="O29" s="1">
        <v>43</v>
      </c>
      <c r="P29" s="17">
        <f>-(실제값_Rate!H29/실제값_Rate!G29-1)</f>
        <v>-0.14053020728008092</v>
      </c>
      <c r="Q29" s="17">
        <f>-(실제값_Rate!I29/실제값_Rate!H29-1)</f>
        <v>-8.6257318684999085E-2</v>
      </c>
      <c r="R29" s="17">
        <f>-(실제값_Rate!J29/실제값_Rate!I29-1)</f>
        <v>0.22885459710743816</v>
      </c>
      <c r="S29" s="17">
        <f>-(실제값_Rate!K29/실제값_Rate!J29-1)</f>
        <v>-0.17484508252040021</v>
      </c>
      <c r="T29" s="17">
        <f>-(실제값_Rate!L29/실제값_Rate!K29-1)</f>
        <v>0.13624801271860099</v>
      </c>
      <c r="U29" s="17">
        <f>-(실제값_Rate!M29/실제값_Rate!L29-1)</f>
        <v>-0.58360829234887635</v>
      </c>
      <c r="V29" s="17">
        <f>-(실제값_Rate!N29/실제값_Rate!M29-1)</f>
        <v>0.14512801891525562</v>
      </c>
      <c r="W29" s="17">
        <f>-(실제값_Rate!O29/실제값_Rate!N29-1)</f>
        <v>2.4171556604261846E-2</v>
      </c>
      <c r="Y29" s="1">
        <v>43</v>
      </c>
      <c r="Z29" s="14">
        <f>-(APC_Rate!M29/APC_Rate!L29-1)</f>
        <v>-0.47305793799686602</v>
      </c>
      <c r="AA29" s="14">
        <f>-(APC_Rate!N29/APC_Rate!M29-1)</f>
        <v>-9.379667410065573E-2</v>
      </c>
      <c r="AB29" s="14">
        <f>-(APC_Rate!O29/APC_Rate!N29-1)</f>
        <v>-0.31999623839826752</v>
      </c>
      <c r="AC29" s="14"/>
      <c r="AD29" s="14"/>
      <c r="AE29" s="14"/>
      <c r="AF29" s="14"/>
      <c r="AG29" s="14"/>
      <c r="AH29" s="14"/>
    </row>
    <row r="30" spans="1:34" x14ac:dyDescent="0.3">
      <c r="O30" s="1">
        <v>44</v>
      </c>
      <c r="P30" s="17">
        <f>-(실제값_Rate!H30/실제값_Rate!G30-1)</f>
        <v>-0.33986228467746216</v>
      </c>
      <c r="Q30" s="17">
        <f>-(실제값_Rate!I30/실제값_Rate!H30-1)</f>
        <v>-0.40449678577391901</v>
      </c>
      <c r="R30" s="17">
        <f>-(실제값_Rate!J30/실제값_Rate!I30-1)</f>
        <v>0.20436741048261542</v>
      </c>
      <c r="S30" s="17">
        <f>-(실제값_Rate!K30/실제값_Rate!J30-1)</f>
        <v>0.19459954148794567</v>
      </c>
      <c r="T30" s="17">
        <f>-(실제값_Rate!L30/실제값_Rate!K30-1)</f>
        <v>-0.35129913391072631</v>
      </c>
      <c r="U30" s="17">
        <f>-(실제값_Rate!M30/실제값_Rate!L30-1)</f>
        <v>0.11122624576725948</v>
      </c>
      <c r="V30" s="17">
        <f>-(실제값_Rate!N30/실제값_Rate!M30-1)</f>
        <v>4.6770530291430634E-2</v>
      </c>
      <c r="W30" s="17">
        <f>-(실제값_Rate!O30/실제값_Rate!N30-1)</f>
        <v>0.19496539536476931</v>
      </c>
      <c r="Y30" s="1">
        <v>44</v>
      </c>
      <c r="Z30" s="14">
        <f>-(APC_Rate!M30/APC_Rate!L30-1)</f>
        <v>-1.8942871323140542E-2</v>
      </c>
      <c r="AA30" s="14">
        <f>-(APC_Rate!N30/APC_Rate!M30-1)</f>
        <v>-0.25375652051684594</v>
      </c>
      <c r="AB30" s="14">
        <f>-(APC_Rate!O30/APC_Rate!N30-1)</f>
        <v>-8.0815877980624284E-2</v>
      </c>
      <c r="AC30" s="14"/>
      <c r="AD30" s="14"/>
      <c r="AE30" s="14"/>
      <c r="AF30" s="14"/>
      <c r="AG30" s="14"/>
      <c r="AH30" s="14"/>
    </row>
    <row r="31" spans="1:34" x14ac:dyDescent="0.3">
      <c r="O31" s="1">
        <v>45</v>
      </c>
      <c r="P31" s="17">
        <f>-(실제값_Rate!H31/실제값_Rate!G31-1)</f>
        <v>-0.44758983711194911</v>
      </c>
      <c r="Q31" s="17">
        <f>-(실제값_Rate!I31/실제값_Rate!H31-1)</f>
        <v>-0.19779664306249467</v>
      </c>
      <c r="R31" s="17">
        <f>-(실제값_Rate!J31/실제값_Rate!I31-1)</f>
        <v>0.25763783941025808</v>
      </c>
      <c r="S31" s="17">
        <f>-(실제값_Rate!K31/실제값_Rate!J31-1)</f>
        <v>0.10413088792459257</v>
      </c>
      <c r="T31" s="17">
        <f>-(실제값_Rate!L31/실제값_Rate!K31-1)</f>
        <v>-0.28553692699490663</v>
      </c>
      <c r="U31" s="17">
        <f>-(실제값_Rate!M31/실제값_Rate!L31-1)</f>
        <v>-4.3607862756133597E-2</v>
      </c>
      <c r="V31" s="17">
        <f>-(실제값_Rate!N31/실제값_Rate!M31-1)</f>
        <v>-0.18669087613329793</v>
      </c>
      <c r="W31" s="17">
        <f>-(실제값_Rate!O31/실제값_Rate!N31-1)</f>
        <v>-3.9857578060892296E-2</v>
      </c>
      <c r="Y31" s="1">
        <v>45</v>
      </c>
      <c r="Z31" s="14">
        <f>-(APC_Rate!M31/APC_Rate!L31-1)</f>
        <v>9.8115043656721301E-3</v>
      </c>
      <c r="AA31" s="14">
        <f>-(APC_Rate!N31/APC_Rate!M31-1)</f>
        <v>-0.28906767390000354</v>
      </c>
      <c r="AB31" s="14">
        <f>-(APC_Rate!O31/APC_Rate!N31-1)</f>
        <v>-0.23887737692247613</v>
      </c>
      <c r="AC31" s="14"/>
      <c r="AD31" s="14"/>
      <c r="AE31" s="14"/>
      <c r="AF31" s="14"/>
      <c r="AG31" s="14"/>
      <c r="AH31" s="14"/>
    </row>
    <row r="32" spans="1:34" x14ac:dyDescent="0.3">
      <c r="O32" s="1">
        <v>46</v>
      </c>
      <c r="P32" s="17">
        <f>-(실제값_Rate!H32/실제값_Rate!G32-1)</f>
        <v>-0.31583533091922966</v>
      </c>
      <c r="Q32" s="17">
        <f>-(실제값_Rate!I32/실제값_Rate!H32-1)</f>
        <v>0.17517913817360864</v>
      </c>
      <c r="R32" s="17">
        <f>-(실제값_Rate!J32/실제값_Rate!I32-1)</f>
        <v>0.24959144068229411</v>
      </c>
      <c r="S32" s="17">
        <f>-(실제값_Rate!K32/실제값_Rate!J32-1)</f>
        <v>-0.5093566557960274</v>
      </c>
      <c r="T32" s="17">
        <f>-(실제값_Rate!L32/실제값_Rate!K32-1)</f>
        <v>-0.25040284047342376</v>
      </c>
      <c r="U32" s="17">
        <f>-(실제값_Rate!M32/실제값_Rate!L32-1)</f>
        <v>-0.13896169070390796</v>
      </c>
      <c r="V32" s="17">
        <f>-(실제값_Rate!N32/실제값_Rate!M32-1)</f>
        <v>-0.11811431738676803</v>
      </c>
      <c r="W32" s="17">
        <f>-(실제값_Rate!O32/실제값_Rate!N32-1)</f>
        <v>0.10464141871429022</v>
      </c>
      <c r="Y32" s="1">
        <v>46</v>
      </c>
      <c r="Z32" s="14">
        <f>-(APC_Rate!M32/APC_Rate!L32-1)</f>
        <v>9.5305990475569313E-2</v>
      </c>
      <c r="AA32" s="14">
        <f>-(APC_Rate!N32/APC_Rate!M32-1)</f>
        <v>-0.17827858219259718</v>
      </c>
      <c r="AB32" s="14">
        <f>-(APC_Rate!O32/APC_Rate!N32-1)</f>
        <v>-0.27376946989552087</v>
      </c>
      <c r="AC32" s="14"/>
      <c r="AD32" s="14"/>
      <c r="AE32" s="14"/>
      <c r="AF32" s="14"/>
      <c r="AG32" s="14"/>
      <c r="AH32" s="14"/>
    </row>
    <row r="33" spans="15:34" x14ac:dyDescent="0.3">
      <c r="O33" s="1">
        <v>47</v>
      </c>
      <c r="P33" s="17">
        <f>-(실제값_Rate!H33/실제값_Rate!G33-1)</f>
        <v>-0.51898870255267582</v>
      </c>
      <c r="Q33" s="17">
        <f>-(실제값_Rate!I33/실제값_Rate!H33-1)</f>
        <v>4.8432094632295586E-2</v>
      </c>
      <c r="R33" s="17">
        <f>-(실제값_Rate!J33/실제값_Rate!I33-1)</f>
        <v>3.1258421332999053E-2</v>
      </c>
      <c r="S33" s="17">
        <f>-(실제값_Rate!K33/실제값_Rate!J33-1)</f>
        <v>-4.4670631619941448E-2</v>
      </c>
      <c r="T33" s="17">
        <f>-(실제값_Rate!L33/실제값_Rate!K33-1)</f>
        <v>-0.28156027759645452</v>
      </c>
      <c r="U33" s="17">
        <f>-(실제값_Rate!M33/실제값_Rate!L33-1)</f>
        <v>0.40025138053243225</v>
      </c>
      <c r="V33" s="17">
        <f>-(실제값_Rate!N33/실제값_Rate!M33-1)</f>
        <v>-0.40661863163935474</v>
      </c>
      <c r="W33" s="17">
        <f>-(실제값_Rate!O33/실제값_Rate!N33-1)</f>
        <v>-6.994759202406442E-2</v>
      </c>
      <c r="Y33" s="1">
        <v>47</v>
      </c>
      <c r="Z33" s="14">
        <f>-(APC_Rate!M33/APC_Rate!L33-1)</f>
        <v>-4.2903619037092167E-2</v>
      </c>
      <c r="AA33" s="14">
        <f>-(APC_Rate!N33/APC_Rate!M33-1)</f>
        <v>3.7460578048983284E-2</v>
      </c>
      <c r="AB33" s="14">
        <f>-(APC_Rate!O33/APC_Rate!N33-1)</f>
        <v>-0.16429518435439716</v>
      </c>
      <c r="AC33" s="14"/>
      <c r="AD33" s="14"/>
      <c r="AE33" s="14"/>
      <c r="AF33" s="14"/>
      <c r="AG33" s="14"/>
      <c r="AH33" s="14"/>
    </row>
    <row r="34" spans="15:34" x14ac:dyDescent="0.3">
      <c r="O34" s="1">
        <v>48</v>
      </c>
      <c r="P34" s="17">
        <f>-(실제값_Rate!H34/실제값_Rate!G34-1)</f>
        <v>5.2690577710267528E-2</v>
      </c>
      <c r="Q34" s="17">
        <f>-(실제값_Rate!I34/실제값_Rate!H34-1)</f>
        <v>8.2773140282189517E-2</v>
      </c>
      <c r="R34" s="17">
        <f>-(실제값_Rate!J34/실제값_Rate!I34-1)</f>
        <v>4.1560464457660817E-2</v>
      </c>
      <c r="S34" s="17">
        <f>-(실제값_Rate!K34/실제값_Rate!J34-1)</f>
        <v>0.10966125333900667</v>
      </c>
      <c r="T34" s="17">
        <f>-(실제값_Rate!L34/실제값_Rate!K34-1)</f>
        <v>-0.52749922624574452</v>
      </c>
      <c r="U34" s="17">
        <f>-(실제값_Rate!M34/실제값_Rate!L34-1)</f>
        <v>0.20104230333173145</v>
      </c>
      <c r="V34" s="17">
        <f>-(실제값_Rate!N34/실제값_Rate!M34-1)</f>
        <v>-5.9621840091653056E-2</v>
      </c>
      <c r="W34" s="17">
        <f>-(실제값_Rate!O34/실제값_Rate!N34-1)</f>
        <v>0.21270501286106835</v>
      </c>
      <c r="Y34" s="1">
        <v>48</v>
      </c>
      <c r="Z34" s="14">
        <f>-(APC_Rate!M34/APC_Rate!L34-1)</f>
        <v>-0.17527326153652889</v>
      </c>
      <c r="AA34" s="14">
        <f>-(APC_Rate!N34/APC_Rate!M34-1)</f>
        <v>-7.4484373950588711E-2</v>
      </c>
      <c r="AB34" s="14">
        <f>-(APC_Rate!O34/APC_Rate!N34-1)</f>
        <v>4.888365903806835E-2</v>
      </c>
      <c r="AC34" s="14"/>
      <c r="AD34" s="14"/>
      <c r="AE34" s="14"/>
      <c r="AF34" s="14"/>
      <c r="AG34" s="14"/>
      <c r="AH34" s="14"/>
    </row>
    <row r="35" spans="15:34" x14ac:dyDescent="0.3">
      <c r="O35" s="1">
        <v>49</v>
      </c>
      <c r="P35" s="17">
        <f>-(실제값_Rate!H35/실제값_Rate!G35-1)</f>
        <v>5.1539354360406797E-2</v>
      </c>
      <c r="Q35" s="17">
        <f>-(실제값_Rate!I35/실제값_Rate!H35-1)</f>
        <v>0.1920828958416072</v>
      </c>
      <c r="R35" s="17">
        <f>-(실제값_Rate!J35/실제값_Rate!I35-1)</f>
        <v>-0.26057318419663011</v>
      </c>
      <c r="S35" s="17">
        <f>-(실제값_Rate!K35/실제값_Rate!J35-1)</f>
        <v>0.19062125620400472</v>
      </c>
      <c r="T35" s="17">
        <f>-(실제값_Rate!L35/실제값_Rate!K35-1)</f>
        <v>-0.20815499452060449</v>
      </c>
      <c r="U35" s="17">
        <f>-(실제값_Rate!M35/실제값_Rate!L35-1)</f>
        <v>-0.26704713417638359</v>
      </c>
      <c r="V35" s="17">
        <f>-(실제값_Rate!N35/실제값_Rate!M35-1)</f>
        <v>2.9932817475566864E-2</v>
      </c>
      <c r="W35" s="17">
        <f>-(실제값_Rate!O35/실제값_Rate!N35-1)</f>
        <v>-0.18839131270420895</v>
      </c>
      <c r="Y35" s="1">
        <v>49</v>
      </c>
      <c r="Z35" s="14">
        <f>-(APC_Rate!M35/APC_Rate!L35-1)</f>
        <v>-0.29720926090763888</v>
      </c>
      <c r="AA35" s="14">
        <f>-(APC_Rate!N35/APC_Rate!M35-1)</f>
        <v>-0.310356992184323</v>
      </c>
      <c r="AB35" s="14">
        <f>-(APC_Rate!O35/APC_Rate!N35-1)</f>
        <v>-6.173276944979289E-2</v>
      </c>
      <c r="AC35" s="14"/>
      <c r="AD35" s="14"/>
      <c r="AE35" s="14"/>
      <c r="AF35" s="14"/>
      <c r="AG35" s="14"/>
      <c r="AH35" s="14"/>
    </row>
    <row r="36" spans="15:34" x14ac:dyDescent="0.3">
      <c r="O36" s="1">
        <v>50</v>
      </c>
      <c r="P36" s="17">
        <f>-(실제값_Rate!H36/실제값_Rate!G36-1)</f>
        <v>0.1562032695475859</v>
      </c>
      <c r="Q36" s="17">
        <f>-(실제값_Rate!I36/실제값_Rate!H36-1)</f>
        <v>-0.41797493155158105</v>
      </c>
      <c r="R36" s="17">
        <f>-(실제값_Rate!J36/실제값_Rate!I36-1)</f>
        <v>0.38612533152408557</v>
      </c>
      <c r="S36" s="17">
        <f>-(실제값_Rate!K36/실제값_Rate!J36-1)</f>
        <v>-0.16833606395121103</v>
      </c>
      <c r="T36" s="17">
        <f>-(실제값_Rate!L36/실제값_Rate!K36-1)</f>
        <v>-0.45132871942460651</v>
      </c>
      <c r="U36" s="17">
        <f>-(실제값_Rate!M36/실제값_Rate!L36-1)</f>
        <v>-0.14184880937300037</v>
      </c>
      <c r="V36" s="17">
        <f>-(실제값_Rate!N36/실제값_Rate!M36-1)</f>
        <v>0.26150745198364245</v>
      </c>
      <c r="W36" s="17">
        <f>-(실제값_Rate!O36/실제값_Rate!N36-1)</f>
        <v>6.8271613806975329E-2</v>
      </c>
      <c r="Y36" s="1">
        <v>50</v>
      </c>
      <c r="Z36" s="14">
        <f>-(APC_Rate!M36/APC_Rate!L36-1)</f>
        <v>7.723688559971098E-2</v>
      </c>
      <c r="AA36" s="14">
        <f>-(APC_Rate!N36/APC_Rate!M36-1)</f>
        <v>-0.25229910445378767</v>
      </c>
      <c r="AB36" s="14">
        <f>-(APC_Rate!O36/APC_Rate!N36-1)</f>
        <v>-0.29480613400129463</v>
      </c>
      <c r="AC36" s="14"/>
      <c r="AD36" s="14"/>
      <c r="AE36" s="14"/>
      <c r="AF36" s="14"/>
      <c r="AG36" s="14"/>
      <c r="AH36" s="14"/>
    </row>
    <row r="37" spans="15:34" x14ac:dyDescent="0.3">
      <c r="O37" s="1">
        <v>51</v>
      </c>
      <c r="P37" s="17">
        <f>-(실제값_Rate!H37/실제값_Rate!G37-1)</f>
        <v>-0.54552038896185628</v>
      </c>
      <c r="Q37" s="17">
        <f>-(실제값_Rate!I37/실제값_Rate!H37-1)</f>
        <v>0.25672601184199861</v>
      </c>
      <c r="R37" s="17">
        <f>-(실제값_Rate!J37/실제값_Rate!I37-1)</f>
        <v>-0.40304415858887621</v>
      </c>
      <c r="S37" s="17">
        <f>-(실제값_Rate!K37/실제값_Rate!J37-1)</f>
        <v>0.11812450547487174</v>
      </c>
      <c r="T37" s="17">
        <f>-(실제값_Rate!L37/실제값_Rate!K37-1)</f>
        <v>0.25151782609858531</v>
      </c>
      <c r="U37" s="17">
        <f>-(실제값_Rate!M37/실제값_Rate!L37-1)</f>
        <v>-0.41505604646079863</v>
      </c>
      <c r="V37" s="17">
        <f>-(실제값_Rate!N37/실제값_Rate!M37-1)</f>
        <v>-1.0113781539444311E-2</v>
      </c>
      <c r="W37" s="17">
        <f>-(실제값_Rate!O37/실제값_Rate!N37-1)</f>
        <v>-0.10065942307072606</v>
      </c>
      <c r="Y37" s="1">
        <v>51</v>
      </c>
      <c r="Z37" s="14">
        <f>-(APC_Rate!M37/APC_Rate!L37-1)</f>
        <v>-0.52255582100060693</v>
      </c>
      <c r="AA37" s="14">
        <f>-(APC_Rate!N37/APC_Rate!M37-1)</f>
        <v>-0.11851658604905579</v>
      </c>
      <c r="AB37" s="14">
        <f>-(APC_Rate!O37/APC_Rate!N37-1)</f>
        <v>-0.23743725696318285</v>
      </c>
      <c r="AC37" s="14"/>
      <c r="AD37" s="14"/>
      <c r="AE37" s="14"/>
      <c r="AF37" s="14"/>
      <c r="AG37" s="14"/>
      <c r="AH37" s="14"/>
    </row>
    <row r="38" spans="15:34" x14ac:dyDescent="0.3">
      <c r="O38" s="1">
        <v>52</v>
      </c>
      <c r="P38" s="17">
        <f>-(실제값_Rate!H38/실제값_Rate!G38-1)</f>
        <v>-6.6007690126045793E-2</v>
      </c>
      <c r="Q38" s="17">
        <f>-(실제값_Rate!I38/실제값_Rate!H38-1)</f>
        <v>-0.2013600332258263</v>
      </c>
      <c r="R38" s="17">
        <f>-(실제값_Rate!J38/실제값_Rate!I38-1)</f>
        <v>-4.0199956120572367E-3</v>
      </c>
      <c r="S38" s="17">
        <f>-(실제값_Rate!K38/실제값_Rate!J38-1)</f>
        <v>-0.19662002019744018</v>
      </c>
      <c r="T38" s="17">
        <f>-(실제값_Rate!L38/실제값_Rate!K38-1)</f>
        <v>-0.11278159359223472</v>
      </c>
      <c r="U38" s="17">
        <f>-(실제값_Rate!M38/실제값_Rate!L38-1)</f>
        <v>0.24033336983701103</v>
      </c>
      <c r="V38" s="17">
        <f>-(실제값_Rate!N38/실제값_Rate!M38-1)</f>
        <v>-0.24073750150320872</v>
      </c>
      <c r="W38" s="17">
        <f>-(실제값_Rate!O38/실제값_Rate!N38-1)</f>
        <v>0.28329025100384642</v>
      </c>
      <c r="Y38" s="1">
        <v>52</v>
      </c>
      <c r="Z38" s="14">
        <f>-(APC_Rate!M38/APC_Rate!L38-1)</f>
        <v>0.1054397222317609</v>
      </c>
      <c r="AA38" s="14">
        <f>-(APC_Rate!N38/APC_Rate!M38-1)</f>
        <v>-0.23199726201589144</v>
      </c>
      <c r="AB38" s="14">
        <f>-(APC_Rate!O38/APC_Rate!N38-1)</f>
        <v>-0.10524242266552086</v>
      </c>
      <c r="AC38" s="14"/>
      <c r="AD38" s="14"/>
      <c r="AE38" s="14"/>
      <c r="AF38" s="14"/>
      <c r="AG38" s="14"/>
      <c r="AH38" s="14"/>
    </row>
    <row r="39" spans="15:34" x14ac:dyDescent="0.3">
      <c r="O39" s="1">
        <v>53</v>
      </c>
      <c r="P39" s="17">
        <f>-(실제값_Rate!H39/실제값_Rate!G39-1)</f>
        <v>9.8870742358078689E-2</v>
      </c>
      <c r="Q39" s="17">
        <f>-(실제값_Rate!I39/실제값_Rate!H39-1)</f>
        <v>-1.7523589942849416E-3</v>
      </c>
      <c r="R39" s="17">
        <f>-(실제값_Rate!J39/실제값_Rate!I39-1)</f>
        <v>7.2217461219221679E-3</v>
      </c>
      <c r="S39" s="17">
        <f>-(실제값_Rate!K39/실제값_Rate!J39-1)</f>
        <v>4.9848355237577024E-2</v>
      </c>
      <c r="T39" s="17">
        <f>-(실제값_Rate!L39/실제값_Rate!K39-1)</f>
        <v>-0.20348129026490325</v>
      </c>
      <c r="U39" s="17">
        <f>-(실제값_Rate!M39/실제값_Rate!L39-1)</f>
        <v>-0.10564714681176257</v>
      </c>
      <c r="V39" s="17">
        <f>-(실제값_Rate!N39/실제값_Rate!M39-1)</f>
        <v>0.11781143755212009</v>
      </c>
      <c r="W39" s="17">
        <f>-(실제값_Rate!O39/실제값_Rate!N39-1)</f>
        <v>-0.25542796328737172</v>
      </c>
      <c r="Y39" s="1">
        <v>53</v>
      </c>
      <c r="Z39" s="14">
        <f>-(APC_Rate!M39/APC_Rate!L39-1)</f>
        <v>-6.8671729014703864E-2</v>
      </c>
      <c r="AA39" s="14">
        <f>-(APC_Rate!N39/APC_Rate!M39-1)</f>
        <v>-0.12946035168234604</v>
      </c>
      <c r="AB39" s="14">
        <f>-(APC_Rate!O39/APC_Rate!N39-1)</f>
        <v>-0.21737634968607833</v>
      </c>
      <c r="AC39" s="14"/>
      <c r="AD39" s="14"/>
      <c r="AE39" s="14"/>
      <c r="AF39" s="14"/>
      <c r="AG39" s="14"/>
      <c r="AH39" s="14"/>
    </row>
    <row r="40" spans="15:34" x14ac:dyDescent="0.3">
      <c r="O40" s="1">
        <v>54</v>
      </c>
      <c r="P40" s="17">
        <f>-(실제값_Rate!H40/실제값_Rate!G40-1)</f>
        <v>0.33615171491353779</v>
      </c>
      <c r="Q40" s="17">
        <f>-(실제값_Rate!I40/실제값_Rate!H40-1)</f>
        <v>-0.42961958994974458</v>
      </c>
      <c r="R40" s="17">
        <f>-(실제값_Rate!J40/실제값_Rate!I40-1)</f>
        <v>3.6864651124474901E-2</v>
      </c>
      <c r="S40" s="17">
        <f>-(실제값_Rate!K40/실제값_Rate!J40-1)</f>
        <v>-0.21403553958421395</v>
      </c>
      <c r="T40" s="17">
        <f>-(실제값_Rate!L40/실제값_Rate!K40-1)</f>
        <v>-2.1457712587815925E-2</v>
      </c>
      <c r="U40" s="17">
        <f>-(실제값_Rate!M40/실제값_Rate!L40-1)</f>
        <v>-3.8317391458948302E-2</v>
      </c>
      <c r="V40" s="17">
        <f>-(실제값_Rate!N40/실제값_Rate!M40-1)</f>
        <v>2.4317002241965868E-2</v>
      </c>
      <c r="W40" s="17">
        <f>-(실제값_Rate!O40/실제값_Rate!N40-1)</f>
        <v>-0.17079899142272081</v>
      </c>
      <c r="Y40" s="1">
        <v>54</v>
      </c>
      <c r="Z40" s="14">
        <f>-(APC_Rate!M40/APC_Rate!L40-1)</f>
        <v>-0.14375067048347212</v>
      </c>
      <c r="AA40" s="14">
        <f>-(APC_Rate!N40/APC_Rate!M40-1)</f>
        <v>-4.5438958252553618E-2</v>
      </c>
      <c r="AB40" s="14">
        <f>-(APC_Rate!O40/APC_Rate!N40-1)</f>
        <v>-0.11605631151838636</v>
      </c>
      <c r="AC40" s="14"/>
      <c r="AD40" s="14"/>
      <c r="AE40" s="14"/>
      <c r="AF40" s="14"/>
      <c r="AG40" s="14"/>
      <c r="AH40" s="14"/>
    </row>
    <row r="41" spans="15:34" x14ac:dyDescent="0.3">
      <c r="O41" s="1">
        <v>55</v>
      </c>
      <c r="P41" s="17">
        <f>-(실제값_Rate!H41/실제값_Rate!G41-1)</f>
        <v>0.21172902212520095</v>
      </c>
      <c r="Q41" s="17">
        <f>-(실제값_Rate!I41/실제값_Rate!H41-1)</f>
        <v>-0.35016881852324921</v>
      </c>
      <c r="R41" s="17">
        <f>-(실제값_Rate!J41/실제값_Rate!I41-1)</f>
        <v>0.12514337142617959</v>
      </c>
      <c r="S41" s="17">
        <f>-(실제값_Rate!K41/실제값_Rate!J41-1)</f>
        <v>5.4071652639127721E-2</v>
      </c>
      <c r="T41" s="17">
        <f>-(실제값_Rate!L41/실제값_Rate!K41-1)</f>
        <v>-0.13261795686049926</v>
      </c>
      <c r="U41" s="17">
        <f>-(실제값_Rate!M41/실제값_Rate!L41-1)</f>
        <v>-0.11306433843900687</v>
      </c>
      <c r="V41" s="17">
        <f>-(실제값_Rate!N41/실제값_Rate!M41-1)</f>
        <v>0.20201955568337038</v>
      </c>
      <c r="W41" s="17">
        <f>-(실제값_Rate!O41/실제값_Rate!N41-1)</f>
        <v>6.878845404159406E-2</v>
      </c>
      <c r="Y41" s="1">
        <v>55</v>
      </c>
      <c r="Z41" s="14">
        <f>-(APC_Rate!M41/APC_Rate!L41-1)</f>
        <v>-4.9632603978172929E-2</v>
      </c>
      <c r="AA41" s="14">
        <f>-(APC_Rate!N41/APC_Rate!M41-1)</f>
        <v>-0.26190397287637923</v>
      </c>
      <c r="AB41" s="14">
        <f>-(APC_Rate!O41/APC_Rate!N41-1)</f>
        <v>-3.3032054579917647E-2</v>
      </c>
      <c r="AC41" s="14"/>
      <c r="AD41" s="14"/>
      <c r="AE41" s="14"/>
      <c r="AF41" s="14"/>
      <c r="AG41" s="14"/>
      <c r="AH41" s="14"/>
    </row>
    <row r="42" spans="15:34" x14ac:dyDescent="0.3">
      <c r="O42" s="1">
        <v>56</v>
      </c>
      <c r="P42" s="17">
        <f>-(실제값_Rate!H42/실제값_Rate!G42-1)</f>
        <v>0.15847208524686462</v>
      </c>
      <c r="Q42" s="17">
        <f>-(실제값_Rate!I42/실제값_Rate!H42-1)</f>
        <v>1.039067987502118E-2</v>
      </c>
      <c r="R42" s="17">
        <f>-(실제값_Rate!J42/실제값_Rate!I42-1)</f>
        <v>-0.35749360762436089</v>
      </c>
      <c r="S42" s="17">
        <f>-(실제값_Rate!K42/실제값_Rate!J42-1)</f>
        <v>-5.6314095092406813E-3</v>
      </c>
      <c r="T42" s="17">
        <f>-(실제값_Rate!L42/실제값_Rate!K42-1)</f>
        <v>0.12163796945634464</v>
      </c>
      <c r="U42" s="17">
        <f>-(실제값_Rate!M42/실제값_Rate!L42-1)</f>
        <v>-0.17086079461338533</v>
      </c>
      <c r="V42" s="17">
        <f>-(실제값_Rate!N42/실제값_Rate!M42-1)</f>
        <v>0.12274763482925521</v>
      </c>
      <c r="W42" s="17">
        <f>-(실제값_Rate!O42/실제값_Rate!N42-1)</f>
        <v>3.5281255164770431E-2</v>
      </c>
      <c r="Y42" s="1">
        <v>56</v>
      </c>
      <c r="Z42" s="14">
        <f>-(APC_Rate!M42/APC_Rate!L42-1)</f>
        <v>-0.20573450192037313</v>
      </c>
      <c r="AA42" s="14">
        <f>-(APC_Rate!N42/APC_Rate!M42-1)</f>
        <v>-0.10601956821851988</v>
      </c>
      <c r="AB42" s="14">
        <f>-(APC_Rate!O42/APC_Rate!N42-1)</f>
        <v>-0.24692813816885351</v>
      </c>
      <c r="AC42" s="14"/>
      <c r="AD42" s="14"/>
      <c r="AE42" s="14"/>
      <c r="AF42" s="14"/>
      <c r="AG42" s="14"/>
      <c r="AH42" s="14"/>
    </row>
    <row r="43" spans="15:34" x14ac:dyDescent="0.3">
      <c r="O43" s="1">
        <v>57</v>
      </c>
      <c r="P43" s="17">
        <f>-(실제값_Rate!H43/실제값_Rate!G43-1)</f>
        <v>0.11077154632946362</v>
      </c>
      <c r="Q43" s="17">
        <f>-(실제값_Rate!I43/실제값_Rate!H43-1)</f>
        <v>-0.33616808659253494</v>
      </c>
      <c r="R43" s="17">
        <f>-(실제값_Rate!J43/실제값_Rate!I43-1)</f>
        <v>-2.4209426608268192E-3</v>
      </c>
      <c r="S43" s="17">
        <f>-(실제값_Rate!K43/실제값_Rate!J43-1)</f>
        <v>0.20373534516452207</v>
      </c>
      <c r="T43" s="17">
        <f>-(실제값_Rate!L43/실제값_Rate!K43-1)</f>
        <v>-0.10711743991090827</v>
      </c>
      <c r="U43" s="17">
        <f>-(실제값_Rate!M43/실제값_Rate!L43-1)</f>
        <v>-0.14796652632881258</v>
      </c>
      <c r="V43" s="17">
        <f>-(실제값_Rate!N43/실제값_Rate!M43-1)</f>
        <v>5.7072107494269386E-2</v>
      </c>
      <c r="W43" s="17">
        <f>-(실제값_Rate!O43/실제값_Rate!N43-1)</f>
        <v>-2.2376878797886413E-2</v>
      </c>
      <c r="Y43" s="1">
        <v>57</v>
      </c>
      <c r="Z43" s="14">
        <f>-(APC_Rate!M43/APC_Rate!L43-1)</f>
        <v>-0.10880605765732598</v>
      </c>
      <c r="AA43" s="14">
        <f>-(APC_Rate!N43/APC_Rate!M43-1)</f>
        <v>-0.24818084054373979</v>
      </c>
      <c r="AB43" s="14">
        <f>-(APC_Rate!O43/APC_Rate!N43-1)</f>
        <v>-9.289371506887667E-2</v>
      </c>
      <c r="AC43" s="14"/>
      <c r="AD43" s="14"/>
      <c r="AE43" s="14"/>
      <c r="AF43" s="14"/>
      <c r="AG43" s="14"/>
      <c r="AH43" s="14"/>
    </row>
    <row r="44" spans="15:34" x14ac:dyDescent="0.3">
      <c r="O44" s="1">
        <v>58</v>
      </c>
      <c r="P44" s="17">
        <f>-(실제값_Rate!H44/실제값_Rate!G44-1)</f>
        <v>0.12650265389638105</v>
      </c>
      <c r="Q44" s="17">
        <f>-(실제값_Rate!I44/실제값_Rate!H44-1)</f>
        <v>-0.12120838461808625</v>
      </c>
      <c r="R44" s="17">
        <f>-(실제값_Rate!J44/실제값_Rate!I44-1)</f>
        <v>0.2575735516327502</v>
      </c>
      <c r="S44" s="17">
        <f>-(실제값_Rate!K44/실제값_Rate!J44-1)</f>
        <v>-0.14191625984078793</v>
      </c>
      <c r="T44" s="17">
        <f>-(실제값_Rate!L44/실제값_Rate!K44-1)</f>
        <v>1.4205416453755726E-2</v>
      </c>
      <c r="U44" s="17">
        <f>-(실제값_Rate!M44/실제값_Rate!L44-1)</f>
        <v>-0.15040687890453897</v>
      </c>
      <c r="V44" s="17">
        <f>-(실제값_Rate!N44/실제값_Rate!M44-1)</f>
        <v>2.4134049294017745E-2</v>
      </c>
      <c r="W44" s="17">
        <f>-(실제값_Rate!O44/실제값_Rate!N44-1)</f>
        <v>-2.3341687849215642E-2</v>
      </c>
      <c r="Y44" s="1">
        <v>58</v>
      </c>
      <c r="Z44" s="14">
        <f>-(APC_Rate!M44/APC_Rate!L44-1)</f>
        <v>-0.26530884613191197</v>
      </c>
      <c r="AA44" s="14">
        <f>-(APC_Rate!N44/APC_Rate!M44-1)</f>
        <v>-6.5536066682669203E-2</v>
      </c>
      <c r="AB44" s="14">
        <f>-(APC_Rate!O44/APC_Rate!N44-1)</f>
        <v>-0.2333678671679007</v>
      </c>
      <c r="AC44" s="14"/>
      <c r="AD44" s="14"/>
      <c r="AE44" s="14"/>
      <c r="AF44" s="14"/>
      <c r="AG44" s="14"/>
      <c r="AH44" s="14"/>
    </row>
    <row r="45" spans="15:34" x14ac:dyDescent="0.3">
      <c r="O45" s="1">
        <v>59</v>
      </c>
      <c r="P45" s="17">
        <f>-(실제값_Rate!H45/실제값_Rate!G45-1)</f>
        <v>9.0480122684912123E-2</v>
      </c>
      <c r="Q45" s="17">
        <f>-(실제값_Rate!I45/실제값_Rate!H45-1)</f>
        <v>-0.34023715415019762</v>
      </c>
      <c r="R45" s="17">
        <f>-(실제값_Rate!J45/실제값_Rate!I45-1)</f>
        <v>9.0783197414987526E-3</v>
      </c>
      <c r="S45" s="17">
        <f>-(실제값_Rate!K45/실제값_Rate!J45-1)</f>
        <v>-1.6739674593241549E-2</v>
      </c>
      <c r="T45" s="17">
        <f>-(실제값_Rate!L45/실제값_Rate!K45-1)</f>
        <v>-5.8952465910539154E-2</v>
      </c>
      <c r="U45" s="17">
        <f>-(실제값_Rate!M45/실제값_Rate!L45-1)</f>
        <v>-3.7444037444036571E-3</v>
      </c>
      <c r="V45" s="17">
        <f>-(실제값_Rate!N45/실제값_Rate!M45-1)</f>
        <v>0.23672653640834151</v>
      </c>
      <c r="W45" s="17">
        <f>-(실제값_Rate!O45/실제값_Rate!N45-1)</f>
        <v>-0.31990882549670885</v>
      </c>
      <c r="Y45" s="1">
        <v>59</v>
      </c>
      <c r="Z45" s="14">
        <f>-(APC_Rate!M45/APC_Rate!L45-1)</f>
        <v>-2.2991678884137778E-2</v>
      </c>
      <c r="AA45" s="14">
        <f>-(APC_Rate!N45/APC_Rate!M45-1)</f>
        <v>-0.14082990244486848</v>
      </c>
      <c r="AB45" s="14">
        <f>-(APC_Rate!O45/APC_Rate!N45-1)</f>
        <v>-5.2890657560791254E-2</v>
      </c>
      <c r="AC45" s="14"/>
      <c r="AD45" s="14"/>
      <c r="AE45" s="14"/>
      <c r="AF45" s="14"/>
      <c r="AG45" s="14"/>
      <c r="AH45" s="14"/>
    </row>
    <row r="46" spans="15:34" x14ac:dyDescent="0.3">
      <c r="O46" s="1">
        <v>60</v>
      </c>
      <c r="P46" s="17">
        <f>-(실제값_Rate!H46/실제값_Rate!G46-1)</f>
        <v>-0.27382963320463327</v>
      </c>
      <c r="Q46" s="17">
        <f>-(실제값_Rate!I46/실제값_Rate!H46-1)</f>
        <v>0.10626071696879669</v>
      </c>
      <c r="R46" s="17">
        <f>-(실제값_Rate!J46/실제값_Rate!I46-1)</f>
        <v>2.6113137138495612E-2</v>
      </c>
      <c r="S46" s="17">
        <f>-(실제값_Rate!K46/실제값_Rate!J46-1)</f>
        <v>-3.5583186330758743E-2</v>
      </c>
      <c r="T46" s="17">
        <f>-(실제값_Rate!L46/실제값_Rate!K46-1)</f>
        <v>-1.0635385196374525E-2</v>
      </c>
      <c r="U46" s="17">
        <f>-(실제값_Rate!M46/실제값_Rate!L46-1)</f>
        <v>6.1450109563612632E-2</v>
      </c>
      <c r="V46" s="17">
        <f>-(실제값_Rate!N46/실제값_Rate!M46-1)</f>
        <v>2.0356345663265274E-2</v>
      </c>
      <c r="W46" s="17">
        <f>-(실제값_Rate!O46/실제값_Rate!N46-1)</f>
        <v>3.3044399274160252E-2</v>
      </c>
      <c r="Y46" s="1">
        <v>60</v>
      </c>
      <c r="Z46" s="14">
        <f>-(APC_Rate!M46/APC_Rate!L46-1)</f>
        <v>-0.26815294859357253</v>
      </c>
      <c r="AA46" s="14">
        <f>-(APC_Rate!N46/APC_Rate!M46-1)</f>
        <v>-0.11893972480572268</v>
      </c>
      <c r="AB46" s="14">
        <f>-(APC_Rate!O46/APC_Rate!N46-1)</f>
        <v>-0.12729093243158585</v>
      </c>
      <c r="AC46" s="14"/>
      <c r="AD46" s="14"/>
      <c r="AE46" s="14"/>
      <c r="AF46" s="14"/>
      <c r="AG46" s="14"/>
      <c r="AH46" s="14"/>
    </row>
    <row r="47" spans="15:34" x14ac:dyDescent="0.3">
      <c r="O47" s="1">
        <v>61</v>
      </c>
      <c r="P47" s="17">
        <f>-(실제값_Rate!H47/실제값_Rate!G47-1)</f>
        <v>-0.14025167393684801</v>
      </c>
      <c r="Q47" s="17">
        <f>-(실제값_Rate!I47/실제값_Rate!H47-1)</f>
        <v>6.6172051089406492E-2</v>
      </c>
      <c r="R47" s="17">
        <f>-(실제값_Rate!J47/실제값_Rate!I47-1)</f>
        <v>1.6753688861276927E-2</v>
      </c>
      <c r="S47" s="17">
        <f>-(실제값_Rate!K47/실제값_Rate!J47-1)</f>
        <v>-4.5323849831045093E-2</v>
      </c>
      <c r="T47" s="17">
        <f>-(실제값_Rate!L47/실제값_Rate!K47-1)</f>
        <v>-3.1161722474080999E-2</v>
      </c>
      <c r="U47" s="17">
        <f>-(실제값_Rate!M47/실제값_Rate!L47-1)</f>
        <v>0.15705418924316383</v>
      </c>
      <c r="V47" s="17">
        <f>-(실제값_Rate!N47/실제값_Rate!M47-1)</f>
        <v>3.8888539453685644E-2</v>
      </c>
      <c r="W47" s="17">
        <f>-(실제값_Rate!O47/실제값_Rate!N47-1)</f>
        <v>-0.15569402610266181</v>
      </c>
      <c r="Y47" s="1">
        <v>61</v>
      </c>
      <c r="Z47" s="14">
        <f>-(APC_Rate!M47/APC_Rate!L47-1)</f>
        <v>-0.12668926598274699</v>
      </c>
      <c r="AA47" s="14">
        <f>-(APC_Rate!N47/APC_Rate!M47-1)</f>
        <v>-0.18176077516231204</v>
      </c>
      <c r="AB47" s="14">
        <f>-(APC_Rate!O47/APC_Rate!N47-1)</f>
        <v>-0.10566053975951339</v>
      </c>
      <c r="AC47" s="14"/>
      <c r="AD47" s="14"/>
      <c r="AE47" s="14"/>
      <c r="AF47" s="14"/>
      <c r="AG47" s="14"/>
      <c r="AH47" s="14"/>
    </row>
    <row r="48" spans="15:34" x14ac:dyDescent="0.3">
      <c r="O48" s="1">
        <v>62</v>
      </c>
      <c r="P48" s="17">
        <f>-(실제값_Rate!H48/실제값_Rate!G48-1)</f>
        <v>0.32624240415423711</v>
      </c>
      <c r="Q48" s="17">
        <f>-(실제값_Rate!I48/실제값_Rate!H48-1)</f>
        <v>-0.37608271395864579</v>
      </c>
      <c r="R48" s="17">
        <f>-(실제값_Rate!J48/실제값_Rate!I48-1)</f>
        <v>-4.4671107410491295E-2</v>
      </c>
      <c r="S48" s="17">
        <f>-(실제값_Rate!K48/실제값_Rate!J48-1)</f>
        <v>8.6015980101625367E-2</v>
      </c>
      <c r="T48" s="17">
        <f>-(실제값_Rate!L48/실제값_Rate!K48-1)</f>
        <v>-0.26809365167499544</v>
      </c>
      <c r="U48" s="17">
        <f>-(실제값_Rate!M48/실제값_Rate!L48-1)</f>
        <v>0.10465500523665638</v>
      </c>
      <c r="V48" s="17">
        <f>-(실제값_Rate!N48/실제값_Rate!M48-1)</f>
        <v>0.10295031236451879</v>
      </c>
      <c r="W48" s="17">
        <f>-(실제값_Rate!O48/실제값_Rate!N48-1)</f>
        <v>5.2361694129033021E-2</v>
      </c>
      <c r="Y48" s="1">
        <v>62</v>
      </c>
      <c r="Z48" s="14">
        <f>-(APC_Rate!M48/APC_Rate!L48-1)</f>
        <v>6.4530657258725643E-2</v>
      </c>
      <c r="AA48" s="14">
        <f>-(APC_Rate!N48/APC_Rate!M48-1)</f>
        <v>-0.17192122141666766</v>
      </c>
      <c r="AB48" s="14">
        <f>-(APC_Rate!O48/APC_Rate!N48-1)</f>
        <v>-0.1677360518766533</v>
      </c>
      <c r="AC48" s="14"/>
      <c r="AD48" s="14"/>
      <c r="AE48" s="14"/>
      <c r="AF48" s="14"/>
      <c r="AG48" s="14"/>
      <c r="AH48" s="14"/>
    </row>
    <row r="49" spans="15:34" x14ac:dyDescent="0.3">
      <c r="O49" s="1">
        <v>63</v>
      </c>
      <c r="P49" s="17">
        <f>-(실제값_Rate!H49/실제값_Rate!G49-1)</f>
        <v>0.16980797194694153</v>
      </c>
      <c r="Q49" s="17">
        <f>-(실제값_Rate!I49/실제값_Rate!H49-1)</f>
        <v>-0.21688947078280041</v>
      </c>
      <c r="R49" s="17">
        <f>-(실제값_Rate!J49/실제값_Rate!I49-1)</f>
        <v>0.10687609578019552</v>
      </c>
      <c r="S49" s="17">
        <f>-(실제값_Rate!K49/실제값_Rate!J49-1)</f>
        <v>-5.888467682330778E-2</v>
      </c>
      <c r="T49" s="17">
        <f>-(실제값_Rate!L49/실제값_Rate!K49-1)</f>
        <v>5.5091838581252328E-2</v>
      </c>
      <c r="U49" s="17">
        <f>-(실제값_Rate!M49/실제값_Rate!L49-1)</f>
        <v>-0.20714568888097795</v>
      </c>
      <c r="V49" s="17">
        <f>-(실제값_Rate!N49/실제값_Rate!M49-1)</f>
        <v>1.6254509234520986E-2</v>
      </c>
      <c r="W49" s="17">
        <f>-(실제값_Rate!O49/실제값_Rate!N49-1)</f>
        <v>0.16209981366026605</v>
      </c>
      <c r="Y49" s="1">
        <v>63</v>
      </c>
      <c r="Z49" s="14">
        <f>-(APC_Rate!M49/APC_Rate!L49-1)</f>
        <v>-0.34263333913663407</v>
      </c>
      <c r="AA49" s="14">
        <f>-(APC_Rate!N49/APC_Rate!M49-1)</f>
        <v>-6.2562176101155442E-2</v>
      </c>
      <c r="AB49" s="14">
        <f>-(APC_Rate!O49/APC_Rate!N49-1)</f>
        <v>-0.15801327051120251</v>
      </c>
      <c r="AC49" s="14"/>
      <c r="AD49" s="14"/>
      <c r="AE49" s="14"/>
      <c r="AF49" s="14"/>
      <c r="AG49" s="14"/>
      <c r="AH49" s="14"/>
    </row>
    <row r="50" spans="15:34" x14ac:dyDescent="0.3">
      <c r="O50" s="1">
        <v>64</v>
      </c>
      <c r="P50" s="17">
        <f>-(실제값_Rate!H50/실제값_Rate!G50-1)</f>
        <v>0.14101707852304191</v>
      </c>
      <c r="Q50" s="17">
        <f>-(실제값_Rate!I50/실제값_Rate!H50-1)</f>
        <v>1.5499524973029422E-3</v>
      </c>
      <c r="R50" s="17">
        <f>-(실제값_Rate!J50/실제값_Rate!I50-1)</f>
        <v>4.5502897687266453E-2</v>
      </c>
      <c r="S50" s="17">
        <f>-(실제값_Rate!K50/실제값_Rate!J50-1)</f>
        <v>-3.6221637555681863E-2</v>
      </c>
      <c r="T50" s="17">
        <f>-(실제값_Rate!L50/실제값_Rate!K50-1)</f>
        <v>-0.22498350192109284</v>
      </c>
      <c r="U50" s="17">
        <f>-(실제값_Rate!M50/실제값_Rate!L50-1)</f>
        <v>9.2257034315771924E-2</v>
      </c>
      <c r="V50" s="17">
        <f>-(실제값_Rate!N50/실제값_Rate!M50-1)</f>
        <v>-0.22254618553960626</v>
      </c>
      <c r="W50" s="17">
        <f>-(실제값_Rate!O50/실제값_Rate!N50-1)</f>
        <v>0.23754512635379055</v>
      </c>
      <c r="Y50" s="1">
        <v>64</v>
      </c>
      <c r="Z50" s="14">
        <f>-(APC_Rate!M50/APC_Rate!L50-1)</f>
        <v>-5.9253366963001541E-2</v>
      </c>
      <c r="AA50" s="14">
        <f>-(APC_Rate!N50/APC_Rate!M50-1)</f>
        <v>-0.18270529515098977</v>
      </c>
      <c r="AB50" s="14">
        <f>-(APC_Rate!O50/APC_Rate!N50-1)</f>
        <v>-4.9952060071898563E-2</v>
      </c>
      <c r="AC50" s="14"/>
      <c r="AD50" s="14"/>
      <c r="AE50" s="14"/>
      <c r="AF50" s="14"/>
      <c r="AG50" s="14"/>
      <c r="AH50" s="14"/>
    </row>
    <row r="51" spans="15:34" x14ac:dyDescent="0.3">
      <c r="O51" s="1">
        <v>65</v>
      </c>
      <c r="P51" s="17">
        <f>-(실제값_Rate!H51/실제값_Rate!G51-1)</f>
        <v>4.4174696533600177E-2</v>
      </c>
      <c r="Q51" s="17">
        <f>-(실제값_Rate!I51/실제값_Rate!H51-1)</f>
        <v>0.18083951021505917</v>
      </c>
      <c r="R51" s="17">
        <f>-(실제값_Rate!J51/실제값_Rate!I51-1)</f>
        <v>-0.20916094791057316</v>
      </c>
      <c r="S51" s="17">
        <f>-(실제값_Rate!K51/실제값_Rate!J51-1)</f>
        <v>-0.21521857257958743</v>
      </c>
      <c r="T51" s="17">
        <f>-(실제값_Rate!L51/실제값_Rate!K51-1)</f>
        <v>0.24922363853374896</v>
      </c>
      <c r="U51" s="17">
        <f>-(실제값_Rate!M51/실제값_Rate!L51-1)</f>
        <v>-0.18298679309177102</v>
      </c>
      <c r="V51" s="17">
        <f>-(실제값_Rate!N51/실제값_Rate!M51-1)</f>
        <v>5.158384069948696E-2</v>
      </c>
      <c r="W51" s="17">
        <f>-(실제값_Rate!O51/실제값_Rate!N51-1)</f>
        <v>8.9543152152737115E-2</v>
      </c>
      <c r="Y51" s="1">
        <v>65</v>
      </c>
      <c r="Z51" s="14">
        <f>-(APC_Rate!M51/APC_Rate!L51-1)</f>
        <v>-0.38140527551960912</v>
      </c>
      <c r="AA51" s="14">
        <f>-(APC_Rate!N51/APC_Rate!M51-1)</f>
        <v>-0.15433845172593297</v>
      </c>
      <c r="AB51" s="14">
        <f>-(APC_Rate!O51/APC_Rate!N51-1)</f>
        <v>-0.16866936263266985</v>
      </c>
      <c r="AC51" s="14"/>
      <c r="AD51" s="14"/>
      <c r="AE51" s="14"/>
      <c r="AF51" s="14"/>
      <c r="AG51" s="14"/>
      <c r="AH51" s="14"/>
    </row>
    <row r="52" spans="15:34" x14ac:dyDescent="0.3">
      <c r="O52" s="1">
        <v>66</v>
      </c>
      <c r="P52" s="17">
        <f>-(실제값_Rate!H52/실제값_Rate!G52-1)</f>
        <v>0.10479168217573653</v>
      </c>
      <c r="Q52" s="17">
        <f>-(실제값_Rate!I52/실제값_Rate!H52-1)</f>
        <v>-0.21120140566659362</v>
      </c>
      <c r="R52" s="17">
        <f>-(실제값_Rate!J52/실제값_Rate!I52-1)</f>
        <v>0.20109701295268312</v>
      </c>
      <c r="S52" s="17">
        <f>-(실제값_Rate!K52/실제값_Rate!J52-1)</f>
        <v>4.6379083578004798E-2</v>
      </c>
      <c r="T52" s="17">
        <f>-(실제값_Rate!L52/실제값_Rate!K52-1)</f>
        <v>-0.60695195838787774</v>
      </c>
      <c r="U52" s="17">
        <f>-(실제값_Rate!M52/실제값_Rate!L52-1)</f>
        <v>0.16994085903766032</v>
      </c>
      <c r="V52" s="17">
        <f>-(실제값_Rate!N52/실제값_Rate!M52-1)</f>
        <v>3.0401009498928433E-2</v>
      </c>
      <c r="W52" s="17">
        <f>-(실제값_Rate!O52/실제값_Rate!N52-1)</f>
        <v>8.5442541860486942E-2</v>
      </c>
      <c r="Y52" s="1">
        <v>66</v>
      </c>
      <c r="Z52" s="14">
        <f>-(APC_Rate!M52/APC_Rate!L52-1)</f>
        <v>0.10891837037625152</v>
      </c>
      <c r="AA52" s="14">
        <f>-(APC_Rate!N52/APC_Rate!M52-1)</f>
        <v>-0.24289647055652841</v>
      </c>
      <c r="AB52" s="14">
        <f>-(APC_Rate!O52/APC_Rate!N52-1)</f>
        <v>-0.14063916697752177</v>
      </c>
      <c r="AC52" s="14"/>
      <c r="AD52" s="14"/>
      <c r="AE52" s="14"/>
      <c r="AF52" s="14"/>
      <c r="AG52" s="14"/>
      <c r="AH52" s="14"/>
    </row>
    <row r="53" spans="15:34" x14ac:dyDescent="0.3">
      <c r="O53" s="1">
        <v>67</v>
      </c>
      <c r="P53" s="17">
        <f>-(실제값_Rate!H53/실제값_Rate!G53-1)</f>
        <v>-3.4703133589883972E-3</v>
      </c>
      <c r="Q53" s="17">
        <f>-(실제값_Rate!I53/실제값_Rate!H53-1)</f>
        <v>-0.20855535116716362</v>
      </c>
      <c r="R53" s="17">
        <f>-(실제값_Rate!J53/실제값_Rate!I53-1)</f>
        <v>0.11291649526943659</v>
      </c>
      <c r="S53" s="17">
        <f>-(실제값_Rate!K53/실제값_Rate!J53-1)</f>
        <v>0.12766041661954619</v>
      </c>
      <c r="T53" s="17">
        <f>-(실제값_Rate!L53/실제값_Rate!K53-1)</f>
        <v>-6.8642930856553042E-2</v>
      </c>
      <c r="U53" s="17">
        <f>-(실제값_Rate!M53/실제값_Rate!L53-1)</f>
        <v>1.9855108617639061E-4</v>
      </c>
      <c r="V53" s="17">
        <f>-(실제값_Rate!N53/실제값_Rate!M53-1)</f>
        <v>6.5967313493314084E-2</v>
      </c>
      <c r="W53" s="17">
        <f>-(실제값_Rate!O53/실제값_Rate!N53-1)</f>
        <v>-0.14555367639232197</v>
      </c>
      <c r="Y53" s="1">
        <v>67</v>
      </c>
      <c r="Z53" s="14">
        <f>-(APC_Rate!M53/APC_Rate!L53-1)</f>
        <v>-0.30429770941780121</v>
      </c>
      <c r="AA53" s="14">
        <f>-(APC_Rate!N53/APC_Rate!M53-1)</f>
        <v>-5.9878783357236731E-2</v>
      </c>
      <c r="AB53" s="14">
        <f>-(APC_Rate!O53/APC_Rate!N53-1)</f>
        <v>-0.22814621023427595</v>
      </c>
      <c r="AC53" s="14"/>
      <c r="AD53" s="14"/>
      <c r="AE53" s="14"/>
      <c r="AF53" s="14"/>
      <c r="AG53" s="14"/>
      <c r="AH53" s="14"/>
    </row>
    <row r="54" spans="15:34" x14ac:dyDescent="0.3">
      <c r="O54" s="1">
        <v>68</v>
      </c>
      <c r="P54" s="17">
        <f>-(실제값_Rate!H54/실제값_Rate!G54-1)</f>
        <v>-8.1204604502095545E-2</v>
      </c>
      <c r="Q54" s="17">
        <f>-(실제값_Rate!I54/실제값_Rate!H54-1)</f>
        <v>0.13998434289069384</v>
      </c>
      <c r="R54" s="17">
        <f>-(실제값_Rate!J54/실제값_Rate!I54-1)</f>
        <v>3.8792371245463642E-2</v>
      </c>
      <c r="S54" s="17">
        <f>-(실제값_Rate!K54/실제값_Rate!J54-1)</f>
        <v>1.1807845933574423E-2</v>
      </c>
      <c r="T54" s="17">
        <f>-(실제값_Rate!L54/실제값_Rate!K54-1)</f>
        <v>-9.2783347363587731E-2</v>
      </c>
      <c r="U54" s="17">
        <f>-(실제값_Rate!M54/실제값_Rate!L54-1)</f>
        <v>4.5658215642901623E-2</v>
      </c>
      <c r="V54" s="17">
        <f>-(실제값_Rate!N54/실제값_Rate!M54-1)</f>
        <v>-0.16704759260333679</v>
      </c>
      <c r="W54" s="17">
        <f>-(실제값_Rate!O54/실제값_Rate!N54-1)</f>
        <v>0.17798787956417672</v>
      </c>
      <c r="Y54" s="1">
        <v>68</v>
      </c>
      <c r="Z54" s="14">
        <f>-(APC_Rate!M54/APC_Rate!L54-1)</f>
        <v>-0.14696549849273044</v>
      </c>
      <c r="AA54" s="14">
        <f>-(APC_Rate!N54/APC_Rate!M54-1)</f>
        <v>-0.21659668955040012</v>
      </c>
      <c r="AB54" s="14">
        <f>-(APC_Rate!O54/APC_Rate!N54-1)</f>
        <v>-4.7300512893919455E-2</v>
      </c>
      <c r="AC54" s="14"/>
      <c r="AD54" s="14"/>
      <c r="AE54" s="14"/>
      <c r="AF54" s="14"/>
      <c r="AG54" s="14"/>
      <c r="AH54" s="14"/>
    </row>
    <row r="55" spans="15:34" x14ac:dyDescent="0.3">
      <c r="O55" s="1">
        <v>69</v>
      </c>
      <c r="P55" s="17">
        <f>-(실제값_Rate!H55/실제값_Rate!G55-1)</f>
        <v>-7.0470188611781337E-2</v>
      </c>
      <c r="Q55" s="17">
        <f>-(실제값_Rate!I55/실제값_Rate!H55-1)</f>
        <v>-0.21206239593016729</v>
      </c>
      <c r="R55" s="17">
        <f>-(실제값_Rate!J55/실제값_Rate!I55-1)</f>
        <v>0.26080916346574046</v>
      </c>
      <c r="S55" s="17">
        <f>-(실제값_Rate!K55/실제값_Rate!J55-1)</f>
        <v>-1.5405317035136701E-2</v>
      </c>
      <c r="T55" s="17">
        <f>-(실제값_Rate!L55/실제값_Rate!K55-1)</f>
        <v>-0.33478018356067141</v>
      </c>
      <c r="U55" s="17">
        <f>-(실제값_Rate!M55/실제값_Rate!L55-1)</f>
        <v>0.18872816593886466</v>
      </c>
      <c r="V55" s="17">
        <f>-(실제값_Rate!N55/실제값_Rate!M55-1)</f>
        <v>-0.12278502141236203</v>
      </c>
      <c r="W55" s="17">
        <f>-(실제값_Rate!O55/실제값_Rate!N55-1)</f>
        <v>6.3556389630691101E-2</v>
      </c>
      <c r="Y55" s="1">
        <v>69</v>
      </c>
      <c r="Z55" s="14">
        <f>-(APC_Rate!M55/APC_Rate!L55-1)</f>
        <v>3.2443810349382818E-2</v>
      </c>
      <c r="AA55" s="14">
        <f>-(APC_Rate!N55/APC_Rate!M55-1)</f>
        <v>-0.16588053437309891</v>
      </c>
      <c r="AB55" s="14">
        <f>-(APC_Rate!O55/APC_Rate!N55-1)</f>
        <v>-0.20215854582469883</v>
      </c>
      <c r="AC55" s="14"/>
      <c r="AD55" s="14"/>
      <c r="AE55" s="14"/>
      <c r="AF55" s="14"/>
      <c r="AG55" s="14"/>
      <c r="AH55" s="14"/>
    </row>
    <row r="56" spans="15:34" x14ac:dyDescent="0.3">
      <c r="O56" s="1">
        <v>70</v>
      </c>
      <c r="P56" s="17">
        <f>-(실제값_Rate!H56/실제값_Rate!G56-1)</f>
        <v>0.18506024358180406</v>
      </c>
      <c r="Q56" s="17">
        <f>-(실제값_Rate!I56/실제값_Rate!H56-1)</f>
        <v>-0.21908234425491657</v>
      </c>
      <c r="R56" s="17">
        <f>-(실제값_Rate!J56/실제값_Rate!I56-1)</f>
        <v>0.12325951303071081</v>
      </c>
      <c r="S56" s="17">
        <f>-(실제값_Rate!K56/실제값_Rate!J56-1)</f>
        <v>-0.3692002184058969</v>
      </c>
      <c r="T56" s="17">
        <f>-(실제값_Rate!L56/실제값_Rate!K56-1)</f>
        <v>0.22823343938027751</v>
      </c>
      <c r="U56" s="17">
        <f>-(실제값_Rate!M56/실제값_Rate!L56-1)</f>
        <v>2.3928705233483005E-2</v>
      </c>
      <c r="V56" s="17">
        <f>-(실제값_Rate!N56/실제값_Rate!M56-1)</f>
        <v>0.18239757526546774</v>
      </c>
      <c r="W56" s="17">
        <f>-(실제값_Rate!O56/실제값_Rate!N56-1)</f>
        <v>-0.29212875794942117</v>
      </c>
      <c r="Y56" s="1">
        <v>70</v>
      </c>
      <c r="Z56" s="14">
        <f>-(APC_Rate!M56/APC_Rate!L56-1)</f>
        <v>-0.32510297464964433</v>
      </c>
      <c r="AA56" s="14">
        <f>-(APC_Rate!N56/APC_Rate!M56-1)</f>
        <v>-8.6253162220661261E-2</v>
      </c>
      <c r="AB56" s="14">
        <f>-(APC_Rate!O56/APC_Rate!N56-1)</f>
        <v>-0.15204427222734873</v>
      </c>
      <c r="AC56" s="14"/>
      <c r="AD56" s="14"/>
      <c r="AE56" s="14"/>
      <c r="AF56" s="14"/>
      <c r="AG56" s="14"/>
      <c r="AH56" s="14"/>
    </row>
    <row r="57" spans="15:34" x14ac:dyDescent="0.3">
      <c r="O57" s="1">
        <v>71</v>
      </c>
      <c r="P57" s="17">
        <f>-(실제값_Rate!H57/실제값_Rate!G57-1)</f>
        <v>-1.18258503953792E-2</v>
      </c>
      <c r="Q57" s="17">
        <f>-(실제값_Rate!I57/실제값_Rate!H57-1)</f>
        <v>-0.1419255075971495</v>
      </c>
      <c r="R57" s="17">
        <f>-(실제값_Rate!J57/실제값_Rate!I57-1)</f>
        <v>-0.13012048192771086</v>
      </c>
      <c r="S57" s="17">
        <f>-(실제값_Rate!K57/실제값_Rate!J57-1)</f>
        <v>0.29807664072823381</v>
      </c>
      <c r="T57" s="17">
        <f>-(실제값_Rate!L57/실제값_Rate!K57-1)</f>
        <v>-0.36694164718575784</v>
      </c>
      <c r="U57" s="17">
        <f>-(실제값_Rate!M57/실제값_Rate!L57-1)</f>
        <v>0.28693507199130663</v>
      </c>
      <c r="V57" s="17">
        <f>-(실제값_Rate!N57/실제값_Rate!M57-1)</f>
        <v>-0.30117658621875876</v>
      </c>
      <c r="W57" s="17">
        <f>-(실제값_Rate!O57/실제값_Rate!N57-1)</f>
        <v>-7.0733409357819799E-2</v>
      </c>
      <c r="Y57" s="1">
        <v>71</v>
      </c>
      <c r="Z57" s="14">
        <f>-(APC_Rate!M57/APC_Rate!L57-1)</f>
        <v>7.8249673850997459E-3</v>
      </c>
      <c r="AA57" s="14">
        <f>-(APC_Rate!N57/APC_Rate!M57-1)</f>
        <v>-0.20071457395766368</v>
      </c>
      <c r="AB57" s="14">
        <f>-(APC_Rate!O57/APC_Rate!N57-1)</f>
        <v>-7.3361889859535845E-2</v>
      </c>
      <c r="AC57" s="14"/>
      <c r="AD57" s="14"/>
      <c r="AE57" s="14"/>
      <c r="AF57" s="14"/>
      <c r="AG57" s="14"/>
      <c r="AH57" s="14"/>
    </row>
    <row r="58" spans="15:34" x14ac:dyDescent="0.3">
      <c r="O58" s="1">
        <v>72</v>
      </c>
      <c r="P58" s="17">
        <f>-(실제값_Rate!H58/실제값_Rate!G58-1)</f>
        <v>0.21771756647864626</v>
      </c>
      <c r="Q58" s="17">
        <f>-(실제값_Rate!I58/실제값_Rate!H58-1)</f>
        <v>-4.4905978108335631E-2</v>
      </c>
      <c r="R58" s="17">
        <f>-(실제값_Rate!J58/실제값_Rate!I58-1)</f>
        <v>0.16557377049180322</v>
      </c>
      <c r="S58" s="17">
        <f>-(실제값_Rate!K58/실제값_Rate!J58-1)</f>
        <v>-0.52180910993079022</v>
      </c>
      <c r="T58" s="17">
        <f>-(실제값_Rate!L58/실제값_Rate!K58-1)</f>
        <v>0.22318079519879974</v>
      </c>
      <c r="U58" s="17">
        <f>-(실제값_Rate!M58/실제값_Rate!L58-1)</f>
        <v>-0.29118925325958123</v>
      </c>
      <c r="V58" s="17">
        <f>-(실제값_Rate!N58/실제값_Rate!M58-1)</f>
        <v>0.18581415223883468</v>
      </c>
      <c r="W58" s="17">
        <f>-(실제값_Rate!O58/실제값_Rate!N58-1)</f>
        <v>-2.3093086199894586E-2</v>
      </c>
      <c r="Y58" s="1">
        <v>72</v>
      </c>
      <c r="Z58" s="14">
        <f>-(APC_Rate!M58/APC_Rate!L58-1)</f>
        <v>-0.39459191555808548</v>
      </c>
      <c r="AA58" s="14">
        <f>-(APC_Rate!N58/APC_Rate!M58-1)</f>
        <v>-0.11498294618462834</v>
      </c>
      <c r="AB58" s="14">
        <f>-(APC_Rate!O58/APC_Rate!N58-1)</f>
        <v>-0.18646491362137274</v>
      </c>
      <c r="AC58" s="14"/>
      <c r="AD58" s="14"/>
      <c r="AE58" s="14"/>
      <c r="AF58" s="14"/>
      <c r="AG58" s="14"/>
      <c r="AH58" s="14"/>
    </row>
    <row r="59" spans="15:34" x14ac:dyDescent="0.3">
      <c r="O59" s="1">
        <v>73</v>
      </c>
      <c r="P59" s="17">
        <f>-(실제값_Rate!H59/실제값_Rate!G59-1)</f>
        <v>-0.17697832661290325</v>
      </c>
      <c r="Q59" s="17">
        <f>-(실제값_Rate!I59/실제값_Rate!H59-1)</f>
        <v>0.22429584739343023</v>
      </c>
      <c r="R59" s="17">
        <f>-(실제값_Rate!J59/실제값_Rate!I59-1)</f>
        <v>0.24101046632692202</v>
      </c>
      <c r="S59" s="17">
        <f>-(실제값_Rate!K59/실제값_Rate!J59-1)</f>
        <v>-0.2218294299602297</v>
      </c>
      <c r="T59" s="17">
        <f>-(실제값_Rate!L59/실제값_Rate!K59-1)</f>
        <v>-0.24657179818887465</v>
      </c>
      <c r="U59" s="17">
        <f>-(실제값_Rate!M59/실제값_Rate!L59-1)</f>
        <v>-6.946812647701095E-2</v>
      </c>
      <c r="V59" s="17">
        <f>-(실제값_Rate!N59/실제값_Rate!M59-1)</f>
        <v>6.6252092800764828E-3</v>
      </c>
      <c r="W59" s="17">
        <f>-(실제값_Rate!O59/실제값_Rate!N59-1)</f>
        <v>0.15405231400380293</v>
      </c>
      <c r="Y59" s="1">
        <v>73</v>
      </c>
      <c r="Z59" s="14">
        <f>-(APC_Rate!M59/APC_Rate!L59-1)</f>
        <v>-4.6718050210549089E-2</v>
      </c>
      <c r="AA59" s="14">
        <f>-(APC_Rate!N59/APC_Rate!M59-1)</f>
        <v>-0.15421257546327927</v>
      </c>
      <c r="AB59" s="14">
        <f>-(APC_Rate!O59/APC_Rate!N59-1)</f>
        <v>-0.10175071880228836</v>
      </c>
      <c r="AC59" s="14"/>
      <c r="AD59" s="14"/>
      <c r="AE59" s="14"/>
      <c r="AF59" s="14"/>
      <c r="AG59" s="14"/>
      <c r="AH59" s="14"/>
    </row>
    <row r="60" spans="15:34" x14ac:dyDescent="0.3">
      <c r="O60" s="1">
        <v>74</v>
      </c>
      <c r="P60" s="17">
        <f>-(실제값_Rate!H60/실제값_Rate!G60-1)</f>
        <v>-8.6024328345147616E-2</v>
      </c>
      <c r="Q60" s="17">
        <f>-(실제값_Rate!I60/실제값_Rate!H60-1)</f>
        <v>-7.9573367808661866E-2</v>
      </c>
      <c r="R60" s="17">
        <f>-(실제값_Rate!J60/실제값_Rate!I60-1)</f>
        <v>0.33970820700199533</v>
      </c>
      <c r="S60" s="17">
        <f>-(실제값_Rate!K60/실제값_Rate!J60-1)</f>
        <v>-0.61884718648618398</v>
      </c>
      <c r="T60" s="17">
        <f>-(실제값_Rate!L60/실제값_Rate!K60-1)</f>
        <v>0.22947049648781259</v>
      </c>
      <c r="U60" s="17">
        <f>-(실제값_Rate!M60/실제값_Rate!L60-1)</f>
        <v>-7.2524604426077888E-2</v>
      </c>
      <c r="V60" s="17">
        <f>-(실제값_Rate!N60/실제값_Rate!M60-1)</f>
        <v>0.23168762156154499</v>
      </c>
      <c r="W60" s="17">
        <f>-(실제값_Rate!O60/실제값_Rate!N60-1)</f>
        <v>-0.25102935056669362</v>
      </c>
      <c r="Y60" s="1">
        <v>74</v>
      </c>
      <c r="Z60" s="14">
        <f>-(APC_Rate!M60/APC_Rate!L60-1)</f>
        <v>-0.36426326238349294</v>
      </c>
      <c r="AA60" s="14">
        <f>-(APC_Rate!N60/APC_Rate!M60-1)</f>
        <v>-7.3483004845991573E-2</v>
      </c>
      <c r="AB60" s="14">
        <f>-(APC_Rate!O60/APC_Rate!N60-1)</f>
        <v>-0.14051478457029676</v>
      </c>
      <c r="AC60" s="14"/>
      <c r="AD60" s="14"/>
      <c r="AE60" s="14"/>
      <c r="AF60" s="14"/>
      <c r="AG60" s="14"/>
      <c r="AH60" s="14"/>
    </row>
    <row r="61" spans="15:34" x14ac:dyDescent="0.3">
      <c r="O61" s="1">
        <v>75</v>
      </c>
      <c r="P61" s="17">
        <f>-(실제값_Rate!H61/실제값_Rate!G61-1)</f>
        <v>-0.92157500813537241</v>
      </c>
      <c r="Q61" s="17">
        <f>-(실제값_Rate!I61/실제값_Rate!H61-1)</f>
        <v>0.42432318104906941</v>
      </c>
      <c r="R61" s="17">
        <f>-(실제값_Rate!J61/실제값_Rate!I61-1)</f>
        <v>-0.41044508969412541</v>
      </c>
      <c r="S61" s="17">
        <f>-(실제값_Rate!K61/실제값_Rate!J61-1)</f>
        <v>0.33323660984161541</v>
      </c>
      <c r="T61" s="17">
        <f>-(실제값_Rate!L61/실제값_Rate!K61-1)</f>
        <v>-8.6261096999723508E-2</v>
      </c>
      <c r="U61" s="17">
        <f>-(실제값_Rate!M61/실제값_Rate!L61-1)</f>
        <v>-1.3415860735009666E-2</v>
      </c>
      <c r="V61" s="17">
        <f>-(실제값_Rate!N61/실제값_Rate!M61-1)</f>
        <v>0.11533152402788827</v>
      </c>
      <c r="W61" s="17">
        <f>-(실제값_Rate!O61/실제값_Rate!N61-1)</f>
        <v>-0.1575355450236966</v>
      </c>
      <c r="Y61" s="1">
        <v>75</v>
      </c>
      <c r="Z61" s="14">
        <f>-(APC_Rate!M61/APC_Rate!L61-1)</f>
        <v>-8.3524492222593283E-2</v>
      </c>
      <c r="AA61" s="14">
        <f>-(APC_Rate!N61/APC_Rate!M61-1)</f>
        <v>-0.33021378946246815</v>
      </c>
      <c r="AB61" s="14">
        <f>-(APC_Rate!O61/APC_Rate!N61-1)</f>
        <v>-6.0743284243271356E-2</v>
      </c>
      <c r="AC61" s="14"/>
      <c r="AD61" s="14"/>
      <c r="AE61" s="14"/>
      <c r="AF61" s="14"/>
      <c r="AG61" s="14"/>
      <c r="AH61" s="14"/>
    </row>
    <row r="62" spans="15:34" x14ac:dyDescent="0.3">
      <c r="O62" s="1">
        <v>76</v>
      </c>
      <c r="P62" s="17">
        <f>-(실제값_Rate!H62/실제값_Rate!G62-1)</f>
        <v>0.65233579206181946</v>
      </c>
      <c r="Q62" s="17">
        <f>-(실제값_Rate!I62/실제값_Rate!H62-1)</f>
        <v>-0.75140123034859885</v>
      </c>
      <c r="R62" s="17">
        <f>-(실제값_Rate!J62/실제값_Rate!I62-1)</f>
        <v>0.36409150001383006</v>
      </c>
      <c r="S62" s="17">
        <f>-(실제값_Rate!K62/실제값_Rate!J62-1)</f>
        <v>-0.61430433365917203</v>
      </c>
      <c r="T62" s="17">
        <f>-(실제값_Rate!L62/실제값_Rate!K62-1)</f>
        <v>8.0982261969464675E-2</v>
      </c>
      <c r="U62" s="17">
        <f>-(실제값_Rate!M62/실제값_Rate!L62-1)</f>
        <v>6.7613636363636376E-2</v>
      </c>
      <c r="V62" s="17">
        <f>-(실제값_Rate!N62/실제값_Rate!M62-1)</f>
        <v>-8.0897924608216876E-2</v>
      </c>
      <c r="W62" s="17">
        <f>-(실제값_Rate!O62/실제값_Rate!N62-1)</f>
        <v>3.8780178876079208E-2</v>
      </c>
      <c r="Y62" s="1">
        <v>76</v>
      </c>
      <c r="Z62" s="14">
        <f>-(APC_Rate!M62/APC_Rate!L62-1)</f>
        <v>-0.10459594250156856</v>
      </c>
      <c r="AA62" s="14">
        <f>-(APC_Rate!N62/APC_Rate!M62-1)</f>
        <v>-9.1261863081266048E-2</v>
      </c>
      <c r="AB62" s="14">
        <f>-(APC_Rate!O62/APC_Rate!N62-1)</f>
        <v>-0.31442727775884305</v>
      </c>
      <c r="AC62" s="14"/>
      <c r="AD62" s="14"/>
      <c r="AE62" s="14"/>
      <c r="AF62" s="14"/>
      <c r="AG62" s="14"/>
      <c r="AH62" s="14"/>
    </row>
    <row r="63" spans="15:34" x14ac:dyDescent="0.3">
      <c r="O63" s="1">
        <v>77</v>
      </c>
      <c r="P63" s="17">
        <f>-(실제값_Rate!H63/실제값_Rate!G63-1)</f>
        <v>0.12366720516962848</v>
      </c>
      <c r="Q63" s="17">
        <f>-(실제값_Rate!I63/실제값_Rate!H63-1)</f>
        <v>0.25690276110444166</v>
      </c>
      <c r="R63" s="17">
        <f>-(실제값_Rate!J63/실제값_Rate!I63-1)</f>
        <v>-0.14995685936151859</v>
      </c>
      <c r="S63" s="17">
        <f>-(실제값_Rate!K63/실제값_Rate!J63-1)</f>
        <v>-3.0405405405405261E-2</v>
      </c>
      <c r="T63" s="17">
        <f>-(실제값_Rate!L63/실제값_Rate!K63-1)</f>
        <v>-9.1614906832298004E-2</v>
      </c>
      <c r="U63" s="17">
        <f>-(실제값_Rate!M63/실제값_Rate!L63-1)</f>
        <v>0.30305544533025508</v>
      </c>
      <c r="V63" s="17">
        <f>-(실제값_Rate!N63/실제값_Rate!M63-1)</f>
        <v>-0.22418001525553022</v>
      </c>
      <c r="W63" s="17">
        <f>-(실제값_Rate!O63/실제값_Rate!N63-1)</f>
        <v>0.24555903866248685</v>
      </c>
      <c r="Y63" s="1">
        <v>77</v>
      </c>
      <c r="Z63" s="14">
        <f>-(APC_Rate!M63/APC_Rate!L63-1)</f>
        <v>3.6896299474391103E-2</v>
      </c>
      <c r="AA63" s="14">
        <f>-(APC_Rate!N63/APC_Rate!M63-1)</f>
        <v>-0.15747228972714833</v>
      </c>
      <c r="AB63" s="14">
        <f>-(APC_Rate!O63/APC_Rate!N63-1)</f>
        <v>-7.8311149211272468E-2</v>
      </c>
      <c r="AC63" s="14"/>
      <c r="AD63" s="14"/>
      <c r="AE63" s="14"/>
      <c r="AF63" s="14"/>
      <c r="AG63" s="14"/>
      <c r="AH63" s="14"/>
    </row>
    <row r="64" spans="15:34" x14ac:dyDescent="0.3">
      <c r="O64" s="1">
        <v>78</v>
      </c>
      <c r="P64" s="17">
        <f>-(실제값_Rate!H64/실제값_Rate!G64-1)</f>
        <v>0.18100851342501645</v>
      </c>
      <c r="Q64" s="17">
        <f>-(실제값_Rate!I64/실제값_Rate!H64-1)</f>
        <v>-0.66766381766381766</v>
      </c>
      <c r="R64" s="17">
        <f>-(실제값_Rate!J64/실제값_Rate!I64-1)</f>
        <v>0.51690821256038644</v>
      </c>
      <c r="S64" s="17">
        <f>-(실제값_Rate!K64/실제값_Rate!J64-1)</f>
        <v>-0.67174447174447183</v>
      </c>
      <c r="T64" s="17">
        <f>-(실제값_Rate!L64/실제값_Rate!K64-1)</f>
        <v>0.2626811594202898</v>
      </c>
      <c r="U64" s="17">
        <f>-(실제값_Rate!M64/실제값_Rate!L64-1)</f>
        <v>-0.26961410682340925</v>
      </c>
      <c r="V64" s="17">
        <f>-(실제값_Rate!N64/실제값_Rate!M64-1)</f>
        <v>9.7971415398801387E-2</v>
      </c>
      <c r="W64" s="17">
        <f>-(실제값_Rate!O64/실제값_Rate!N64-1)</f>
        <v>0.2625741059476</v>
      </c>
      <c r="Y64" s="1">
        <v>78</v>
      </c>
      <c r="Z64" s="14">
        <f>-(APC_Rate!M64/APC_Rate!L64-1)</f>
        <v>-0.62217797623203075</v>
      </c>
      <c r="AA64" s="14">
        <f>-(APC_Rate!N64/APC_Rate!M64-1)</f>
        <v>7.589109470665778E-2</v>
      </c>
      <c r="AB64" s="14">
        <f>-(APC_Rate!O64/APC_Rate!N64-1)</f>
        <v>-0.14373581368611887</v>
      </c>
      <c r="AC64" s="14"/>
      <c r="AD64" s="14"/>
      <c r="AE64" s="14"/>
      <c r="AF64" s="14"/>
      <c r="AG64" s="14"/>
      <c r="AH64" s="14"/>
    </row>
    <row r="65" spans="15:34" x14ac:dyDescent="0.3">
      <c r="O65" s="1">
        <v>79</v>
      </c>
      <c r="P65" s="17">
        <f>-(실제값_Rate!H65/실제값_Rate!G65-1)</f>
        <v>-0.35571542765787356</v>
      </c>
      <c r="Q65" s="17">
        <f>-(실제값_Rate!I65/실제값_Rate!H65-1)</f>
        <v>-0.19006849315068486</v>
      </c>
      <c r="R65" s="17">
        <f>-(실제값_Rate!J65/실제값_Rate!I65-1)</f>
        <v>0.10708154506437773</v>
      </c>
      <c r="S65" s="17">
        <f>-(실제값_Rate!K65/실제값_Rate!J65-1)</f>
        <v>0.3673029310757927</v>
      </c>
      <c r="T65" s="17">
        <f>-(실제값_Rate!L65/실제값_Rate!K65-1)</f>
        <v>-0.93019282401757386</v>
      </c>
      <c r="U65" s="17">
        <f>-(실제값_Rate!M65/실제값_Rate!L65-1)</f>
        <v>0.40869260427620047</v>
      </c>
      <c r="V65" s="17">
        <f>-(실제값_Rate!N65/실제값_Rate!M65-1)</f>
        <v>-0.11970172684458391</v>
      </c>
      <c r="W65" s="17">
        <f>-(실제값_Rate!O65/실제값_Rate!N65-1)</f>
        <v>1.2546625974906855E-2</v>
      </c>
      <c r="Y65" s="1">
        <v>79</v>
      </c>
      <c r="Z65" s="14">
        <f>-(APC_Rate!M65/APC_Rate!L65-1)</f>
        <v>7.8246426818450066E-2</v>
      </c>
      <c r="AA65" s="14">
        <f>-(APC_Rate!N65/APC_Rate!M65-1)</f>
        <v>-0.2988935693390562</v>
      </c>
      <c r="AB65" s="14">
        <f>-(APC_Rate!O65/APC_Rate!N65-1)</f>
        <v>8.6858095774005495E-2</v>
      </c>
      <c r="AC65" s="14"/>
      <c r="AD65" s="14"/>
      <c r="AE65" s="14"/>
      <c r="AF65" s="14"/>
      <c r="AG65" s="14"/>
      <c r="AH65" s="14"/>
    </row>
    <row r="66" spans="15:34" x14ac:dyDescent="0.3">
      <c r="O66" s="1">
        <v>80</v>
      </c>
      <c r="P66" s="17">
        <f>-(실제값_Rate!H66/실제값_Rate!G66-1)</f>
        <v>-2.25390625</v>
      </c>
      <c r="Q66" s="17">
        <f>-(실제값_Rate!I66/실제값_Rate!H66-1)</f>
        <v>-0.26471799094277482</v>
      </c>
      <c r="R66" s="17">
        <f>-(실제값_Rate!J66/실제값_Rate!I66-1)</f>
        <v>-0.54330524344569264</v>
      </c>
      <c r="S66" s="17">
        <f>-(실제값_Rate!K66/실제값_Rate!J66-1)</f>
        <v>0.58668730650154788</v>
      </c>
      <c r="T66" s="17">
        <f>-(실제값_Rate!L66/실제값_Rate!K66-1)</f>
        <v>-0.50582750582750569</v>
      </c>
      <c r="U66" s="17">
        <f>-(실제값_Rate!M66/실제값_Rate!L66-1)</f>
        <v>3.6631578947368348E-2</v>
      </c>
      <c r="V66" s="17">
        <f>-(실제값_Rate!N66/실제값_Rate!M66-1)</f>
        <v>-3.4768211920529923E-2</v>
      </c>
      <c r="W66" s="17">
        <f>-(실제값_Rate!O66/실제값_Rate!N66-1)</f>
        <v>-0.30735930735930728</v>
      </c>
      <c r="Y66" s="1">
        <v>80</v>
      </c>
      <c r="Z66" s="14">
        <f>-(APC_Rate!M66/APC_Rate!L66-1)</f>
        <v>-0.28431619660685992</v>
      </c>
      <c r="AA66" s="14">
        <f>-(APC_Rate!N66/APC_Rate!M66-1)</f>
        <v>-6.1692025373227599E-2</v>
      </c>
      <c r="AB66" s="14">
        <f>-(APC_Rate!O66/APC_Rate!N66-1)</f>
        <v>-0.28347875504637043</v>
      </c>
      <c r="AC66" s="14"/>
      <c r="AD66" s="14"/>
      <c r="AE66" s="14"/>
      <c r="AF66" s="14"/>
      <c r="AG66" s="14"/>
      <c r="AH66" s="14"/>
    </row>
    <row r="67" spans="15:34" x14ac:dyDescent="0.3">
      <c r="O67" s="1">
        <v>81</v>
      </c>
      <c r="P67" s="17">
        <f>-(실제값_Rate!H67/실제값_Rate!G67-1)</f>
        <v>-0.30049261083743861</v>
      </c>
      <c r="Q67" s="17">
        <f>-(실제값_Rate!I67/실제값_Rate!H67-1)</f>
        <v>0.31879194630872476</v>
      </c>
      <c r="R67" s="17">
        <f>-(실제값_Rate!J67/실제값_Rate!I67-1)</f>
        <v>-0.44122023809523792</v>
      </c>
      <c r="S67" s="17">
        <f>-(실제값_Rate!K67/실제값_Rate!J67-1)</f>
        <v>0.49568480300187612</v>
      </c>
      <c r="T67" s="17">
        <f>-(실제값_Rate!L67/실제값_Rate!K67-1)</f>
        <v>-0.82276229994072314</v>
      </c>
      <c r="U67" s="17">
        <f>-(실제값_Rate!M67/실제값_Rate!L67-1)</f>
        <v>0.3998084291187739</v>
      </c>
      <c r="V67" s="17">
        <f>-(실제값_Rate!N67/실제값_Rate!M67-1)</f>
        <v>-0.10312764158917997</v>
      </c>
      <c r="W67" s="17">
        <f>-(실제값_Rate!O67/실제값_Rate!N67-1)</f>
        <v>9.1336270190895741E-2</v>
      </c>
      <c r="Y67" s="1">
        <v>81</v>
      </c>
      <c r="Z67" s="14">
        <f>-(APC_Rate!M67/APC_Rate!L67-1)</f>
        <v>0.24837668083497222</v>
      </c>
      <c r="AA67" s="14">
        <f>-(APC_Rate!N67/APC_Rate!M67-1)</f>
        <v>-0.52199326109819699</v>
      </c>
      <c r="AB67" s="14">
        <f>-(APC_Rate!O67/APC_Rate!N67-1)</f>
        <v>-4.9092235988265953E-2</v>
      </c>
      <c r="AC67" s="14"/>
      <c r="AD67" s="14"/>
      <c r="AE67" s="14"/>
      <c r="AF67" s="14"/>
      <c r="AG67" s="14"/>
      <c r="AH67" s="14"/>
    </row>
    <row r="68" spans="15:34" x14ac:dyDescent="0.3">
      <c r="O68" s="1">
        <v>82</v>
      </c>
      <c r="P68" s="17">
        <f>-(실제값_Rate!H68/실제값_Rate!G68-1)</f>
        <v>0.6132075471698113</v>
      </c>
      <c r="Q68" s="17">
        <f>-(실제값_Rate!I68/실제값_Rate!H68-1)</f>
        <v>-1.8759689922480622</v>
      </c>
      <c r="R68" s="17">
        <f>-(실제값_Rate!J68/실제값_Rate!I68-1)</f>
        <v>4.6798029556650245E-2</v>
      </c>
      <c r="S68" s="17">
        <f>-(실제값_Rate!K68/실제값_Rate!J68-1)</f>
        <v>-0.77914110429447847</v>
      </c>
      <c r="T68" s="17">
        <f>-(실제값_Rate!L68/실제값_Rate!K68-1)</f>
        <v>0.32467043314500943</v>
      </c>
      <c r="U68" s="17">
        <f>-(실제값_Rate!M68/실제값_Rate!L68-1)</f>
        <v>-0.12075983717774763</v>
      </c>
      <c r="V68" s="17">
        <f>-(실제값_Rate!N68/실제값_Rate!M68-1)</f>
        <v>0.39121655729429583</v>
      </c>
      <c r="W68" s="17">
        <f>-(실제값_Rate!O68/실제값_Rate!N68-1)</f>
        <v>2.0500532481363298E-2</v>
      </c>
      <c r="Y68" s="1">
        <v>82</v>
      </c>
      <c r="Z68" s="14">
        <f>-(APC_Rate!M68/APC_Rate!L68-1)</f>
        <v>-0.17937601070545606</v>
      </c>
      <c r="AA68" s="14">
        <f>-(APC_Rate!N68/APC_Rate!M68-1)</f>
        <v>0.21554871043365631</v>
      </c>
      <c r="AB68" s="14">
        <f>-(APC_Rate!O68/APC_Rate!N68-1)</f>
        <v>-0.50393077774439599</v>
      </c>
      <c r="AC68" s="14"/>
      <c r="AD68" s="14"/>
      <c r="AE68" s="14"/>
      <c r="AF68" s="14"/>
      <c r="AG68" s="14"/>
      <c r="AH68" s="14"/>
    </row>
    <row r="69" spans="15:34" x14ac:dyDescent="0.3">
      <c r="O69" s="1">
        <v>83</v>
      </c>
      <c r="P69" s="17">
        <f>-(실제값_Rate!H69/실제값_Rate!G69-1)</f>
        <v>0.4521739130434782</v>
      </c>
      <c r="Q69" s="17">
        <f>-(실제값_Rate!I69/실제값_Rate!H69-1)</f>
        <v>0.36111111111111116</v>
      </c>
      <c r="R69" s="17">
        <f>-(실제값_Rate!J69/실제값_Rate!I69-1)</f>
        <v>0.82524271844660191</v>
      </c>
      <c r="S69" s="17">
        <f>-(실제값_Rate!K69/실제값_Rate!J69-1)</f>
        <v>-4.5978260869565224</v>
      </c>
      <c r="T69" s="17">
        <f>-(실제값_Rate!L69/실제값_Rate!K69-1)</f>
        <v>-2.9370629370629509E-2</v>
      </c>
      <c r="U69" s="17">
        <f>-(실제값_Rate!M69/실제값_Rate!L69-1)</f>
        <v>-0.34674657534246567</v>
      </c>
      <c r="V69" s="17">
        <f>-(실제값_Rate!N69/실제값_Rate!M69-1)</f>
        <v>-0.18506493506493515</v>
      </c>
      <c r="W69" s="17">
        <f>-(실제값_Rate!O69/실제값_Rate!N69-1)</f>
        <v>0.58857142857142852</v>
      </c>
      <c r="Y69" s="1">
        <v>83</v>
      </c>
      <c r="Z69" s="14">
        <f>-(APC_Rate!M69/APC_Rate!L69-1)</f>
        <v>-0.20063695324130393</v>
      </c>
      <c r="AA69" s="14">
        <f>-(APC_Rate!N69/APC_Rate!M69-1)</f>
        <v>-0.24927427055399476</v>
      </c>
      <c r="AB69" s="14">
        <f>-(APC_Rate!O69/APC_Rate!N69-1)</f>
        <v>0.22485830379508653</v>
      </c>
      <c r="AC69" s="14"/>
      <c r="AD69" s="14"/>
      <c r="AE69" s="14"/>
      <c r="AF69" s="14"/>
      <c r="AG69" s="14"/>
      <c r="AH69" s="14"/>
    </row>
    <row r="70" spans="15:34" x14ac:dyDescent="0.3">
      <c r="O70" s="1">
        <v>84</v>
      </c>
      <c r="P70" s="17">
        <f>-(실제값_Rate!H70/실제값_Rate!G70-1)</f>
        <v>0.90384615384615385</v>
      </c>
      <c r="Q70" s="17">
        <f>-(실제값_Rate!I70/실제값_Rate!H70-1)</f>
        <v>-1.836363636363636</v>
      </c>
      <c r="R70" s="17">
        <f>-(실제값_Rate!J70/실제값_Rate!I70-1)</f>
        <v>-0.39240506329113933</v>
      </c>
      <c r="S70" s="17">
        <f>-(실제값_Rate!K70/실제값_Rate!J70-1)</f>
        <v>0.38039215686274508</v>
      </c>
      <c r="T70" s="17">
        <f>-(실제값_Rate!L70/실제값_Rate!K70-1)</f>
        <v>0.22256097560975618</v>
      </c>
      <c r="U70" s="17">
        <f>-(실제값_Rate!M70/실제값_Rate!L70-1)</f>
        <v>-0.72372372372372373</v>
      </c>
      <c r="V70" s="17">
        <f>-(실제값_Rate!N70/실제값_Rate!M70-1)</f>
        <v>0.135064935064935</v>
      </c>
      <c r="W70" s="17">
        <f>-(실제값_Rate!O70/실제값_Rate!N70-1)</f>
        <v>0.12698412698412698</v>
      </c>
      <c r="Y70" s="1">
        <v>84</v>
      </c>
      <c r="Z70" s="14">
        <f>-(APC_Rate!M70/APC_Rate!L70-1)</f>
        <v>-1.4733756370226971</v>
      </c>
      <c r="AA70" s="14">
        <f>-(APC_Rate!N70/APC_Rate!M70-1)</f>
        <v>-4.8269588502779737E-2</v>
      </c>
      <c r="AB70" s="14">
        <f>-(APC_Rate!O70/APC_Rate!N70-1)</f>
        <v>-0.23444832073347444</v>
      </c>
      <c r="AC70" s="14"/>
      <c r="AD70" s="14"/>
      <c r="AE70" s="14"/>
      <c r="AF70" s="14"/>
      <c r="AG70" s="14"/>
      <c r="AH70" s="14"/>
    </row>
    <row r="71" spans="15:34" x14ac:dyDescent="0.3">
      <c r="O71" s="1">
        <v>85</v>
      </c>
      <c r="P71" s="17">
        <f>-(실제값_Rate!H71/실제값_Rate!G71-1)</f>
        <v>-1.0833333333333335</v>
      </c>
      <c r="Q71" s="17">
        <f>-(실제값_Rate!I71/실제값_Rate!H71-1)</f>
        <v>0.58260869565217388</v>
      </c>
      <c r="R71" s="17">
        <f>-(실제값_Rate!J71/실제값_Rate!I71-1)</f>
        <v>0.34751773049645385</v>
      </c>
      <c r="S71" s="17">
        <f>-(실제값_Rate!K71/실제값_Rate!J71-1)</f>
        <v>-5.2238805970149294E-2</v>
      </c>
      <c r="T71" s="17">
        <f>-(실제값_Rate!L71/실제값_Rate!K71-1)</f>
        <v>0.33333333333333326</v>
      </c>
      <c r="U71" s="17">
        <f>-(실제값_Rate!M71/실제값_Rate!L71-1)</f>
        <v>-2.7222222222222219</v>
      </c>
      <c r="V71" s="17">
        <f>-(실제값_Rate!N71/실제값_Rate!M71-1)</f>
        <v>0.3647058823529411</v>
      </c>
      <c r="W71" s="17">
        <f>-(실제값_Rate!O71/실제값_Rate!N71-1)</f>
        <v>-0.44886363636363646</v>
      </c>
      <c r="Y71" s="1">
        <v>85</v>
      </c>
      <c r="Z71" s="14">
        <f>-(APC_Rate!M71/APC_Rate!L71-1)</f>
        <v>-1.8205403757808156</v>
      </c>
      <c r="AA71" s="14">
        <f>-(APC_Rate!N71/APC_Rate!M71-1)</f>
        <v>-0.46771534541352122</v>
      </c>
      <c r="AB71" s="14">
        <f>-(APC_Rate!O71/APC_Rate!N71-1)</f>
        <v>-3.58290919009987E-2</v>
      </c>
      <c r="AC71" s="14"/>
      <c r="AD71" s="14"/>
      <c r="AE71" s="14"/>
      <c r="AF71" s="14"/>
      <c r="AG71" s="14"/>
      <c r="AH71" s="14"/>
    </row>
    <row r="72" spans="15:34" x14ac:dyDescent="0.3">
      <c r="O72" s="1">
        <v>86</v>
      </c>
      <c r="P72" s="17">
        <f>-(실제값_Rate!H72/실제값_Rate!G72-1)</f>
        <v>1</v>
      </c>
      <c r="Q72" s="17" t="e">
        <f>-(실제값_Rate!I72/실제값_Rate!H72-1)</f>
        <v>#DIV/0!</v>
      </c>
      <c r="R72" s="17">
        <f>-(실제값_Rate!J72/실제값_Rate!I72-1)</f>
        <v>0.78030303030303028</v>
      </c>
      <c r="S72" s="17">
        <f>-(실제값_Rate!K72/실제값_Rate!J72-1)</f>
        <v>-0.18918918918918926</v>
      </c>
      <c r="T72" s="17">
        <f>-(실제값_Rate!L72/실제값_Rate!K72-1)</f>
        <v>-1.4666666666666663</v>
      </c>
      <c r="U72" s="17">
        <f>-(실제값_Rate!M72/실제값_Rate!L72-1)</f>
        <v>-0.3157894736842104</v>
      </c>
      <c r="V72" s="17">
        <f>-(실제값_Rate!N72/실제값_Rate!M72-1)</f>
        <v>-9.6153846153846256E-2</v>
      </c>
      <c r="W72" s="17">
        <f>-(실제값_Rate!O72/실제값_Rate!N72-1)</f>
        <v>0.13333333333333341</v>
      </c>
      <c r="Y72" s="1">
        <v>86</v>
      </c>
      <c r="Z72" s="14">
        <f>-(APC_Rate!M72/APC_Rate!L72-1)</f>
        <v>0.47069100819531995</v>
      </c>
      <c r="AA72" s="14">
        <f>-(APC_Rate!N72/APC_Rate!M72-1)</f>
        <v>-0.38183581541729428</v>
      </c>
      <c r="AB72" s="14">
        <f>-(APC_Rate!O72/APC_Rate!N72-1)</f>
        <v>-0.45029701336682049</v>
      </c>
      <c r="AC72" s="14"/>
      <c r="AD72" s="14"/>
      <c r="AE72" s="14"/>
      <c r="AF72" s="14"/>
      <c r="AG72" s="14"/>
      <c r="AH72" s="14"/>
    </row>
    <row r="73" spans="15:34" x14ac:dyDescent="0.3">
      <c r="O73" s="1">
        <v>87</v>
      </c>
      <c r="P73" s="17">
        <f>-(실제값_Rate!H73/실제값_Rate!G73-1)</f>
        <v>0.25</v>
      </c>
      <c r="Q73" s="17">
        <f>-(실제값_Rate!I73/실제값_Rate!H73-1)</f>
        <v>0.83838383838383834</v>
      </c>
      <c r="R73" s="17">
        <f>-(실제값_Rate!J73/실제값_Rate!I73-1)</f>
        <v>0.71551724137931028</v>
      </c>
      <c r="S73" s="17">
        <f>-(실제값_Rate!K73/실제값_Rate!J73-1)</f>
        <v>-2.3142857142857136</v>
      </c>
      <c r="T73" s="17">
        <f>-(실제값_Rate!L73/실제값_Rate!K73-1)</f>
        <v>-0.34615384615384648</v>
      </c>
      <c r="U73" s="17">
        <f>-(실제값_Rate!M73/실제값_Rate!L73-1)</f>
        <v>0.59375</v>
      </c>
      <c r="V73" s="17">
        <f>-(실제값_Rate!N73/실제값_Rate!M73-1)</f>
        <v>-1.1333333333333333</v>
      </c>
      <c r="W73" s="17">
        <f>-(실제값_Rate!O73/실제값_Rate!N73-1)</f>
        <v>-0.28048780487804881</v>
      </c>
      <c r="Y73" s="1">
        <v>87</v>
      </c>
      <c r="Z73" s="14">
        <f>-(APC_Rate!M73/APC_Rate!L73-1)</f>
        <v>-0.92726702898221025</v>
      </c>
      <c r="AA73" s="14">
        <f>-(APC_Rate!N73/APC_Rate!M73-1)</f>
        <v>1.3921493799791129E-2</v>
      </c>
      <c r="AB73" s="14">
        <f>-(APC_Rate!O73/APC_Rate!N73-1)</f>
        <v>-0.36543667157637594</v>
      </c>
      <c r="AC73" s="14"/>
      <c r="AD73" s="14"/>
      <c r="AE73" s="14"/>
      <c r="AF73" s="14"/>
      <c r="AG73" s="14"/>
      <c r="AH73" s="14"/>
    </row>
    <row r="74" spans="15:34" x14ac:dyDescent="0.3">
      <c r="O74" s="1">
        <v>88</v>
      </c>
      <c r="P74" s="17" t="e">
        <f>-(실제값_Rate!H74/실제값_Rate!G74-1)</f>
        <v>#DIV/0!</v>
      </c>
      <c r="Q74" s="17" t="e">
        <f>-(실제값_Rate!I74/실제값_Rate!H74-1)</f>
        <v>#DIV/0!</v>
      </c>
      <c r="R74" s="17">
        <f>-(실제값_Rate!J74/실제값_Rate!I74-1)</f>
        <v>1</v>
      </c>
      <c r="S74" s="17" t="e">
        <f>-(실제값_Rate!K74/실제값_Rate!J74-1)</f>
        <v>#DIV/0!</v>
      </c>
      <c r="T74" s="17">
        <f>-(실제값_Rate!L74/실제값_Rate!K74-1)</f>
        <v>-2.5</v>
      </c>
      <c r="U74" s="17">
        <f>-(실제값_Rate!M74/실제값_Rate!L74-1)</f>
        <v>0.7</v>
      </c>
      <c r="V74" s="17">
        <f>-(실제값_Rate!N74/실제값_Rate!M74-1)</f>
        <v>-0.46341463414634121</v>
      </c>
      <c r="W74" s="17">
        <f>-(실제값_Rate!O74/실제값_Rate!N74-1)</f>
        <v>-0.28125</v>
      </c>
      <c r="Y74" s="1">
        <v>88</v>
      </c>
      <c r="Z74" s="14">
        <f>-(APC_Rate!M74/APC_Rate!L74-1)</f>
        <v>0.69604634239356167</v>
      </c>
      <c r="AA74" s="14">
        <f>-(APC_Rate!N74/APC_Rate!M74-1)</f>
        <v>-0.25308393452108913</v>
      </c>
      <c r="AB74" s="14">
        <f>-(APC_Rate!O74/APC_Rate!N74-1)</f>
        <v>2.5623928402508489E-2</v>
      </c>
      <c r="AC74" s="14"/>
      <c r="AD74" s="14"/>
      <c r="AE74" s="14"/>
      <c r="AF74" s="14"/>
      <c r="AG74" s="14"/>
      <c r="AH74" s="14"/>
    </row>
    <row r="75" spans="15:34" x14ac:dyDescent="0.3">
      <c r="O75" s="1">
        <v>89</v>
      </c>
      <c r="P75" s="17" t="e">
        <f>-(실제값_Rate!H75/실제값_Rate!G75-1)</f>
        <v>#DIV/0!</v>
      </c>
      <c r="Q75" s="17" t="e">
        <f>-(실제값_Rate!I75/실제값_Rate!H75-1)</f>
        <v>#DIV/0!</v>
      </c>
      <c r="R75" s="17" t="e">
        <f>-(실제값_Rate!J75/실제값_Rate!I75-1)</f>
        <v>#DIV/0!</v>
      </c>
      <c r="S75" s="17">
        <f>-(실제값_Rate!K75/실제값_Rate!J75-1)</f>
        <v>0.13043478260869568</v>
      </c>
      <c r="T75" s="17">
        <f>-(실제값_Rate!L75/실제값_Rate!K75-1)</f>
        <v>-1.0294117647058827</v>
      </c>
      <c r="U75" s="17">
        <f>-(실제값_Rate!M75/실제값_Rate!L75-1)</f>
        <v>0.78205128205128205</v>
      </c>
      <c r="V75" s="17">
        <f>-(실제값_Rate!N75/실제값_Rate!M75-1)</f>
        <v>-0.36842105263157876</v>
      </c>
      <c r="W75" s="17">
        <f>-(실제값_Rate!O75/실제값_Rate!N75-1)</f>
        <v>-2.6538461538461542</v>
      </c>
      <c r="Y75" s="1">
        <v>89</v>
      </c>
      <c r="Z75" s="14">
        <f>-(APC_Rate!M75/APC_Rate!L75-1)</f>
        <v>0.49265377940796284</v>
      </c>
      <c r="AA75" s="14">
        <f>-(APC_Rate!N75/APC_Rate!M75-1)</f>
        <v>8.0791270214578548E-2</v>
      </c>
      <c r="AB75" s="14">
        <f>-(APC_Rate!O75/APC_Rate!N75-1)</f>
        <v>-0.23821277294192211</v>
      </c>
      <c r="AC75" s="14"/>
      <c r="AD75" s="14"/>
      <c r="AE75" s="14"/>
      <c r="AF75" s="14"/>
      <c r="AG75" s="14"/>
      <c r="AH75" s="14"/>
    </row>
    <row r="76" spans="15:34" x14ac:dyDescent="0.3">
      <c r="O76" s="1">
        <v>90</v>
      </c>
      <c r="P76" s="17" t="e">
        <f>-(실제값_Rate!H76/실제값_Rate!G76-1)</f>
        <v>#DIV/0!</v>
      </c>
      <c r="Q76" s="17" t="e">
        <f>-(실제값_Rate!I76/실제값_Rate!H76-1)</f>
        <v>#DIV/0!</v>
      </c>
      <c r="R76" s="17">
        <f>-(실제값_Rate!J76/실제값_Rate!I76-1)</f>
        <v>1</v>
      </c>
      <c r="S76" s="17" t="e">
        <f>-(실제값_Rate!K76/실제값_Rate!J76-1)</f>
        <v>#DIV/0!</v>
      </c>
      <c r="T76" s="17">
        <f>-(실제값_Rate!L76/실제값_Rate!K76-1)</f>
        <v>-0.17647058823529416</v>
      </c>
      <c r="U76" s="17">
        <f>-(실제값_Rate!M76/실제값_Rate!L76-1)</f>
        <v>-3.25</v>
      </c>
      <c r="V76" s="17">
        <f>-(실제값_Rate!N76/실제값_Rate!M76-1)</f>
        <v>0.25</v>
      </c>
      <c r="W76" s="17">
        <f>-(실제값_Rate!O76/실제값_Rate!N76-1)</f>
        <v>-6.6666666666666652E-2</v>
      </c>
      <c r="Y76" s="1">
        <v>90</v>
      </c>
      <c r="Z76" s="14">
        <f>-(APC_Rate!M76/APC_Rate!L76-1)</f>
        <v>-1.1666761830787169</v>
      </c>
      <c r="AA76" s="14">
        <f>-(APC_Rate!N76/APC_Rate!M76-1)</f>
        <v>7.8078540908928296E-2</v>
      </c>
      <c r="AB76" s="14">
        <f>-(APC_Rate!O76/APC_Rate!N76-1)</f>
        <v>9.1700117713961582E-2</v>
      </c>
      <c r="AC76" s="14"/>
      <c r="AD76" s="14"/>
      <c r="AE76" s="14"/>
      <c r="AF76" s="14"/>
      <c r="AG76" s="14"/>
      <c r="AH76" s="14"/>
    </row>
    <row r="77" spans="15:34" x14ac:dyDescent="0.3">
      <c r="O77" s="1">
        <v>91</v>
      </c>
      <c r="P77" s="17" t="e">
        <f>-(실제값_Rate!H77/실제값_Rate!G77-1)</f>
        <v>#DIV/0!</v>
      </c>
      <c r="Q77" s="17" t="e">
        <f>-(실제값_Rate!I77/실제값_Rate!H77-1)</f>
        <v>#DIV/0!</v>
      </c>
      <c r="R77" s="17" t="e">
        <f>-(실제값_Rate!J77/실제값_Rate!I77-1)</f>
        <v>#DIV/0!</v>
      </c>
      <c r="S77" s="17" t="e">
        <f>-(실제값_Rate!K77/실제값_Rate!J77-1)</f>
        <v>#DIV/0!</v>
      </c>
      <c r="T77" s="17">
        <f>-(실제값_Rate!L77/실제값_Rate!K77-1)</f>
        <v>0.36363636363636354</v>
      </c>
      <c r="U77" s="17">
        <f>-(실제값_Rate!M77/실제값_Rate!L77-1)</f>
        <v>-0.375</v>
      </c>
      <c r="V77" s="17">
        <f>-(실제값_Rate!N77/실제값_Rate!M77-1)</f>
        <v>-1.6666666666666665</v>
      </c>
      <c r="W77" s="17">
        <f>-(실제값_Rate!O77/실제값_Rate!N77-1)</f>
        <v>0.66666666666666674</v>
      </c>
      <c r="Y77" s="1">
        <v>91</v>
      </c>
      <c r="Z77" s="14">
        <f>-(APC_Rate!M77/APC_Rate!L77-1)</f>
        <v>0.47949326511299417</v>
      </c>
      <c r="AA77" s="14">
        <f>-(APC_Rate!N77/APC_Rate!M77-1)</f>
        <v>-1.6677683191951895</v>
      </c>
      <c r="AB77" s="14">
        <f>-(APC_Rate!O77/APC_Rate!N77-1)</f>
        <v>8.9019582130305475E-2</v>
      </c>
      <c r="AC77" s="14"/>
      <c r="AD77" s="14"/>
      <c r="AE77" s="14"/>
      <c r="AF77" s="14"/>
      <c r="AG77" s="14"/>
      <c r="AH77" s="14"/>
    </row>
    <row r="78" spans="15:34" x14ac:dyDescent="0.3">
      <c r="O78" s="1">
        <v>92</v>
      </c>
      <c r="P78" s="17" t="e">
        <f>-(실제값_Rate!H78/실제값_Rate!G78-1)</f>
        <v>#DIV/0!</v>
      </c>
      <c r="Q78" s="17" t="e">
        <f>-(실제값_Rate!I78/실제값_Rate!H78-1)</f>
        <v>#DIV/0!</v>
      </c>
      <c r="R78" s="17" t="e">
        <f>-(실제값_Rate!J78/실제값_Rate!I78-1)</f>
        <v>#DIV/0!</v>
      </c>
      <c r="S78" s="17" t="e">
        <f>-(실제값_Rate!K78/실제값_Rate!J78-1)</f>
        <v>#DIV/0!</v>
      </c>
      <c r="T78" s="17" t="e">
        <f>-(실제값_Rate!L78/실제값_Rate!K78-1)</f>
        <v>#DIV/0!</v>
      </c>
      <c r="U78" s="17" t="e">
        <f>-(실제값_Rate!M78/실제값_Rate!L78-1)</f>
        <v>#DIV/0!</v>
      </c>
      <c r="V78" s="17" t="e">
        <f>-(실제값_Rate!N78/실제값_Rate!M78-1)</f>
        <v>#DIV/0!</v>
      </c>
      <c r="W78" s="17" t="e">
        <f>-(실제값_Rate!O78/실제값_Rate!N78-1)</f>
        <v>#DIV/0!</v>
      </c>
      <c r="Y78" s="1">
        <v>92</v>
      </c>
      <c r="Z78" s="14" t="e">
        <f>-(APC_Rate!M78/APC_Rate!L78-1)</f>
        <v>#DIV/0!</v>
      </c>
      <c r="AA78" s="14">
        <f>-(APC_Rate!N78/APC_Rate!M78-1)</f>
        <v>0.60305478605928353</v>
      </c>
      <c r="AB78" s="14">
        <f>-(APC_Rate!O78/APC_Rate!N78-1)</f>
        <v>-1.636108178451547</v>
      </c>
      <c r="AC78" s="14"/>
      <c r="AD78" s="14"/>
      <c r="AE78" s="14"/>
      <c r="AF78" s="14"/>
      <c r="AG78" s="14"/>
      <c r="AH78" s="14"/>
    </row>
    <row r="79" spans="15:34" x14ac:dyDescent="0.3">
      <c r="O79" s="1">
        <v>93</v>
      </c>
      <c r="P79" s="17" t="e">
        <f>-(실제값_Rate!H79/실제값_Rate!G79-1)</f>
        <v>#DIV/0!</v>
      </c>
      <c r="Q79" s="17" t="e">
        <f>-(실제값_Rate!I79/실제값_Rate!H79-1)</f>
        <v>#DIV/0!</v>
      </c>
      <c r="R79" s="17" t="e">
        <f>-(실제값_Rate!J79/실제값_Rate!I79-1)</f>
        <v>#DIV/0!</v>
      </c>
      <c r="S79" s="17" t="e">
        <f>-(실제값_Rate!K79/실제값_Rate!J79-1)</f>
        <v>#DIV/0!</v>
      </c>
      <c r="T79" s="17" t="e">
        <f>-(실제값_Rate!L79/실제값_Rate!K79-1)</f>
        <v>#DIV/0!</v>
      </c>
      <c r="U79" s="17" t="e">
        <f>-(실제값_Rate!M79/실제값_Rate!L79-1)</f>
        <v>#DIV/0!</v>
      </c>
      <c r="V79" s="17" t="e">
        <f>-(실제값_Rate!N79/실제값_Rate!M79-1)</f>
        <v>#DIV/0!</v>
      </c>
      <c r="W79" s="17">
        <f>-(실제값_Rate!O79/실제값_Rate!N79-1)</f>
        <v>1</v>
      </c>
      <c r="Y79" s="1">
        <v>93</v>
      </c>
      <c r="Z79" s="14" t="e">
        <f>-(APC_Rate!M79/APC_Rate!L79-1)</f>
        <v>#DIV/0!</v>
      </c>
      <c r="AA79" s="14">
        <f>-(APC_Rate!N79/APC_Rate!M79-1)</f>
        <v>-0.23495290511861167</v>
      </c>
      <c r="AB79" s="14">
        <f>-(APC_Rate!O79/APC_Rate!N79-1)</f>
        <v>0.60776559293500032</v>
      </c>
      <c r="AC79" s="14"/>
      <c r="AD79" s="14"/>
      <c r="AE79" s="14"/>
      <c r="AF79" s="14"/>
      <c r="AG79" s="14"/>
      <c r="AH79" s="14"/>
    </row>
    <row r="80" spans="15:34" x14ac:dyDescent="0.3">
      <c r="O80" s="1">
        <v>94</v>
      </c>
      <c r="P80" s="17" t="e">
        <f>-(실제값_Rate!H80/실제값_Rate!G80-1)</f>
        <v>#DIV/0!</v>
      </c>
      <c r="Q80" s="17" t="e">
        <f>-(실제값_Rate!I80/실제값_Rate!H80-1)</f>
        <v>#DIV/0!</v>
      </c>
      <c r="R80" s="17" t="e">
        <f>-(실제값_Rate!J80/실제값_Rate!I80-1)</f>
        <v>#DIV/0!</v>
      </c>
      <c r="S80" s="17" t="e">
        <f>-(실제값_Rate!K80/실제값_Rate!J80-1)</f>
        <v>#DIV/0!</v>
      </c>
      <c r="T80" s="17" t="e">
        <f>-(실제값_Rate!L80/실제값_Rate!K80-1)</f>
        <v>#DIV/0!</v>
      </c>
      <c r="U80" s="17" t="e">
        <f>-(실제값_Rate!M80/실제값_Rate!L80-1)</f>
        <v>#DIV/0!</v>
      </c>
      <c r="V80" s="17" t="e">
        <f>-(실제값_Rate!N80/실제값_Rate!M80-1)</f>
        <v>#DIV/0!</v>
      </c>
      <c r="W80" s="17" t="e">
        <f>-(실제값_Rate!O80/실제값_Rate!N80-1)</f>
        <v>#DIV/0!</v>
      </c>
      <c r="Y80" s="1">
        <v>94</v>
      </c>
      <c r="Z80" s="14" t="e">
        <f>-(APC_Rate!M80/APC_Rate!L80-1)</f>
        <v>#DIV/0!</v>
      </c>
      <c r="AA80" s="14">
        <f>-(APC_Rate!N80/APC_Rate!M80-1)</f>
        <v>-2.650857716445346</v>
      </c>
      <c r="AB80" s="14">
        <f>-(APC_Rate!O80/APC_Rate!N80-1)</f>
        <v>-0.22029691625086967</v>
      </c>
      <c r="AC80" s="14"/>
      <c r="AD80" s="14"/>
      <c r="AE80" s="14"/>
      <c r="AF80" s="14"/>
      <c r="AG80" s="14"/>
      <c r="AH80" s="14"/>
    </row>
    <row r="81" spans="15:34" x14ac:dyDescent="0.3">
      <c r="O81" s="1">
        <v>95</v>
      </c>
      <c r="P81" s="17" t="e">
        <f>-(실제값_Rate!H81/실제값_Rate!G81-1)</f>
        <v>#DIV/0!</v>
      </c>
      <c r="Q81" s="17" t="e">
        <f>-(실제값_Rate!I81/실제값_Rate!H81-1)</f>
        <v>#DIV/0!</v>
      </c>
      <c r="R81" s="17" t="e">
        <f>-(실제값_Rate!J81/실제값_Rate!I81-1)</f>
        <v>#DIV/0!</v>
      </c>
      <c r="S81" s="17" t="e">
        <f>-(실제값_Rate!K81/실제값_Rate!J81-1)</f>
        <v>#DIV/0!</v>
      </c>
      <c r="T81" s="17" t="e">
        <f>-(실제값_Rate!L81/실제값_Rate!K81-1)</f>
        <v>#DIV/0!</v>
      </c>
      <c r="U81" s="17" t="e">
        <f>-(실제값_Rate!M81/실제값_Rate!L81-1)</f>
        <v>#DIV/0!</v>
      </c>
      <c r="V81" s="17" t="e">
        <f>-(실제값_Rate!N81/실제값_Rate!M81-1)</f>
        <v>#DIV/0!</v>
      </c>
      <c r="W81" s="17" t="e">
        <f>-(실제값_Rate!O81/실제값_Rate!N81-1)</f>
        <v>#DIV/0!</v>
      </c>
      <c r="Y81" s="1">
        <v>95</v>
      </c>
      <c r="Z81" s="14" t="e">
        <f>-(APC_Rate!M81/APC_Rate!L81-1)</f>
        <v>#DIV/0!</v>
      </c>
      <c r="AA81" s="14">
        <f>-(APC_Rate!N81/APC_Rate!M81-1)</f>
        <v>-32959362724.426502</v>
      </c>
      <c r="AB81" s="14">
        <f>-(APC_Rate!O81/APC_Rate!N81-1)</f>
        <v>-2.6075306147978572</v>
      </c>
      <c r="AC81" s="14"/>
      <c r="AD81" s="14"/>
      <c r="AE81" s="14"/>
      <c r="AF81" s="14"/>
      <c r="AG81" s="14"/>
      <c r="AH81" s="14"/>
    </row>
    <row r="82" spans="15:34" x14ac:dyDescent="0.3">
      <c r="O82" s="1">
        <v>96</v>
      </c>
      <c r="P82" s="17" t="e">
        <f>-(실제값_Rate!#REF!/실제값_Rate!#REF!-1)</f>
        <v>#REF!</v>
      </c>
      <c r="Q82" s="17" t="e">
        <f>-(실제값_Rate!#REF!/실제값_Rate!#REF!-1)</f>
        <v>#REF!</v>
      </c>
      <c r="R82" s="17" t="e">
        <f>-(실제값_Rate!#REF!/실제값_Rate!#REF!-1)</f>
        <v>#REF!</v>
      </c>
      <c r="S82" s="17" t="e">
        <f>-(실제값_Rate!#REF!/실제값_Rate!#REF!-1)</f>
        <v>#REF!</v>
      </c>
      <c r="T82" s="17" t="e">
        <f>-(실제값_Rate!#REF!/실제값_Rate!#REF!-1)</f>
        <v>#REF!</v>
      </c>
      <c r="U82" s="17" t="e">
        <f>-(실제값_Rate!#REF!/실제값_Rate!#REF!-1)</f>
        <v>#REF!</v>
      </c>
      <c r="V82" s="17" t="e">
        <f>-(실제값_Rate!#REF!/실제값_Rate!#REF!-1)</f>
        <v>#REF!</v>
      </c>
      <c r="W82" s="17" t="e">
        <f>-(실제값_Rate!#REF!/실제값_Rate!#REF!-1)</f>
        <v>#REF!</v>
      </c>
      <c r="Y82" s="1">
        <v>96</v>
      </c>
      <c r="Z82" s="14" t="e">
        <f>-(APC_Rate!#REF!/APC_Rate!#REF!-1)</f>
        <v>#REF!</v>
      </c>
      <c r="AA82" s="14" t="e">
        <f>-(APC_Rate!#REF!/APC_Rate!#REF!-1)</f>
        <v>#REF!</v>
      </c>
      <c r="AB82" s="14" t="e">
        <f>-(APC_Rate!#REF!/APC_Rate!#REF!-1)</f>
        <v>#REF!</v>
      </c>
      <c r="AC82" s="14"/>
      <c r="AD82" s="14"/>
      <c r="AE82" s="14"/>
      <c r="AF82" s="14"/>
      <c r="AG82" s="14"/>
      <c r="AH82" s="14"/>
    </row>
    <row r="83" spans="15:34" x14ac:dyDescent="0.3">
      <c r="O83" s="1"/>
      <c r="P83" s="17"/>
      <c r="Q83" s="17"/>
      <c r="R83" s="17"/>
      <c r="S83" s="17"/>
      <c r="T83" s="17"/>
      <c r="U83" s="17"/>
      <c r="V83" s="17"/>
      <c r="W83" s="17"/>
      <c r="Y83" s="1"/>
      <c r="Z83" s="14"/>
      <c r="AA83" s="14"/>
      <c r="AB83" s="14"/>
      <c r="AC83" s="14"/>
      <c r="AD83" s="14"/>
      <c r="AE83" s="14"/>
      <c r="AF83" s="14"/>
      <c r="AG83" s="14"/>
      <c r="AH83" s="14"/>
    </row>
    <row r="84" spans="15:34" x14ac:dyDescent="0.3">
      <c r="O84" s="1"/>
      <c r="P84" s="17"/>
      <c r="Q84" s="17"/>
      <c r="R84" s="17"/>
      <c r="S84" s="17"/>
      <c r="T84" s="17"/>
      <c r="U84" s="17"/>
      <c r="V84" s="17"/>
      <c r="W84" s="17"/>
      <c r="Y84" s="1"/>
      <c r="Z84" s="14"/>
      <c r="AA84" s="14"/>
      <c r="AB84" s="14"/>
      <c r="AC84" s="14"/>
      <c r="AD84" s="14"/>
      <c r="AE84" s="14"/>
      <c r="AF84" s="14"/>
      <c r="AG84" s="14"/>
      <c r="AH84" s="14"/>
    </row>
    <row r="85" spans="15:34" x14ac:dyDescent="0.3">
      <c r="O85" s="1"/>
      <c r="P85" s="17"/>
      <c r="Q85" s="17"/>
      <c r="R85" s="17"/>
      <c r="S85" s="17"/>
      <c r="T85" s="17"/>
      <c r="U85" s="17"/>
      <c r="V85" s="17"/>
      <c r="W85" s="17"/>
      <c r="Y85" s="1"/>
      <c r="Z85" s="14"/>
      <c r="AA85" s="14"/>
      <c r="AB85" s="14"/>
      <c r="AC85" s="14"/>
      <c r="AD85" s="14"/>
      <c r="AE85" s="14"/>
      <c r="AF85" s="14"/>
      <c r="AG85" s="14"/>
      <c r="AH85" s="14"/>
    </row>
    <row r="86" spans="15:34" x14ac:dyDescent="0.3">
      <c r="O86" s="1"/>
      <c r="P86" s="17"/>
      <c r="Q86" s="17"/>
      <c r="R86" s="17"/>
      <c r="S86" s="17"/>
      <c r="T86" s="17"/>
      <c r="U86" s="17"/>
      <c r="V86" s="17"/>
      <c r="W86" s="17"/>
      <c r="Y86" s="1"/>
      <c r="Z86" s="14"/>
      <c r="AA86" s="14"/>
      <c r="AB86" s="14"/>
      <c r="AC86" s="14"/>
      <c r="AD86" s="14"/>
      <c r="AE86" s="14"/>
      <c r="AF86" s="14"/>
      <c r="AG86" s="14"/>
      <c r="AH86" s="14"/>
    </row>
    <row r="87" spans="15:34" x14ac:dyDescent="0.3">
      <c r="O87" s="1"/>
      <c r="P87" s="17"/>
      <c r="Q87" s="17"/>
      <c r="R87" s="17"/>
      <c r="S87" s="17"/>
      <c r="T87" s="17"/>
      <c r="U87" s="17"/>
      <c r="V87" s="17"/>
      <c r="W87" s="17"/>
      <c r="Y87" s="1"/>
      <c r="Z87" s="14"/>
      <c r="AA87" s="14"/>
      <c r="AB87" s="14"/>
      <c r="AC87" s="14"/>
      <c r="AD87" s="14"/>
      <c r="AE87" s="14"/>
      <c r="AF87" s="14"/>
      <c r="AG87" s="14"/>
      <c r="AH87" s="14"/>
    </row>
    <row r="88" spans="15:34" x14ac:dyDescent="0.3">
      <c r="O88" s="1"/>
      <c r="P88" s="17"/>
      <c r="Q88" s="17"/>
      <c r="R88" s="17"/>
      <c r="S88" s="17"/>
      <c r="T88" s="17"/>
      <c r="U88" s="17"/>
      <c r="V88" s="17"/>
      <c r="W88" s="17"/>
      <c r="Y88" s="1"/>
      <c r="Z88" s="14"/>
      <c r="AA88" s="14"/>
      <c r="AB88" s="14"/>
      <c r="AC88" s="14"/>
      <c r="AD88" s="14"/>
      <c r="AE88" s="14"/>
      <c r="AF88" s="14"/>
      <c r="AG88" s="14"/>
      <c r="AH88" s="14"/>
    </row>
    <row r="89" spans="15:34" x14ac:dyDescent="0.3">
      <c r="O89" s="1"/>
      <c r="P89" s="17"/>
      <c r="Q89" s="17"/>
      <c r="R89" s="17"/>
      <c r="S89" s="17"/>
      <c r="T89" s="17"/>
      <c r="U89" s="17"/>
      <c r="V89" s="17"/>
      <c r="W89" s="17"/>
      <c r="Y89" s="1"/>
      <c r="Z89" s="14"/>
      <c r="AA89" s="14"/>
      <c r="AB89" s="14"/>
      <c r="AC89" s="14"/>
      <c r="AD89" s="14"/>
      <c r="AE89" s="14"/>
      <c r="AF89" s="14"/>
      <c r="AG89" s="14"/>
      <c r="AH89" s="14"/>
    </row>
    <row r="90" spans="15:34" x14ac:dyDescent="0.3">
      <c r="O90" s="1"/>
      <c r="P90" s="17"/>
      <c r="Q90" s="17"/>
      <c r="R90" s="17"/>
      <c r="S90" s="17"/>
      <c r="T90" s="17"/>
      <c r="U90" s="17"/>
      <c r="V90" s="17"/>
      <c r="W90" s="17"/>
      <c r="Y90" s="1"/>
      <c r="Z90" s="14"/>
      <c r="AA90" s="14"/>
      <c r="AB90" s="14"/>
      <c r="AC90" s="14"/>
      <c r="AD90" s="14"/>
      <c r="AE90" s="14"/>
      <c r="AF90" s="14"/>
      <c r="AG90" s="14"/>
      <c r="AH90" s="14"/>
    </row>
    <row r="91" spans="15:34" x14ac:dyDescent="0.3">
      <c r="O91" s="1"/>
      <c r="P91" s="17"/>
      <c r="Q91" s="17"/>
      <c r="R91" s="17"/>
      <c r="S91" s="17"/>
      <c r="T91" s="17"/>
      <c r="U91" s="17"/>
      <c r="V91" s="17"/>
      <c r="W91" s="17"/>
      <c r="Y91" s="1"/>
      <c r="Z91" s="14"/>
      <c r="AA91" s="14"/>
      <c r="AB91" s="14"/>
      <c r="AC91" s="14"/>
      <c r="AD91" s="14"/>
      <c r="AE91" s="14"/>
      <c r="AF91" s="14"/>
      <c r="AG91" s="14"/>
      <c r="AH91" s="14"/>
    </row>
    <row r="92" spans="15:34" x14ac:dyDescent="0.3">
      <c r="O92" s="1"/>
      <c r="P92" s="17"/>
      <c r="Q92" s="17"/>
      <c r="R92" s="17"/>
      <c r="S92" s="17"/>
      <c r="T92" s="17"/>
      <c r="U92" s="17"/>
      <c r="V92" s="17"/>
      <c r="W92" s="17"/>
      <c r="Y92" s="1"/>
      <c r="Z92" s="14"/>
      <c r="AA92" s="14"/>
      <c r="AB92" s="14"/>
      <c r="AC92" s="14"/>
      <c r="AD92" s="14"/>
      <c r="AE92" s="14"/>
      <c r="AF92" s="14"/>
      <c r="AG92" s="14"/>
      <c r="AH92" s="14"/>
    </row>
    <row r="93" spans="15:34" x14ac:dyDescent="0.3">
      <c r="O93" s="1"/>
      <c r="P93" s="17"/>
      <c r="Q93" s="17"/>
      <c r="R93" s="17"/>
      <c r="S93" s="17"/>
      <c r="T93" s="17"/>
      <c r="U93" s="17"/>
      <c r="V93" s="17"/>
      <c r="W93" s="17"/>
      <c r="Y93" s="1"/>
      <c r="Z93" s="14"/>
      <c r="AA93" s="14"/>
      <c r="AB93" s="14"/>
      <c r="AC93" s="14"/>
      <c r="AD93" s="14"/>
      <c r="AE93" s="14"/>
      <c r="AF93" s="14"/>
      <c r="AG93" s="14"/>
      <c r="AH93" s="14"/>
    </row>
    <row r="94" spans="15:34" x14ac:dyDescent="0.3">
      <c r="O94" s="1"/>
      <c r="P94" s="17"/>
      <c r="Q94" s="17"/>
      <c r="R94" s="17"/>
      <c r="S94" s="17"/>
      <c r="T94" s="17"/>
      <c r="U94" s="17"/>
      <c r="V94" s="17"/>
      <c r="W94" s="17"/>
      <c r="Y94" s="1"/>
      <c r="Z94" s="14"/>
      <c r="AA94" s="14"/>
      <c r="AB94" s="14"/>
      <c r="AC94" s="14"/>
      <c r="AD94" s="14"/>
      <c r="AE94" s="14"/>
      <c r="AF94" s="14"/>
      <c r="AG94" s="14"/>
      <c r="AH94" s="14"/>
    </row>
    <row r="95" spans="15:34" x14ac:dyDescent="0.3">
      <c r="O95" s="1"/>
      <c r="P95" s="17"/>
      <c r="Q95" s="17"/>
      <c r="R95" s="17"/>
      <c r="S95" s="17"/>
      <c r="T95" s="17"/>
      <c r="U95" s="17"/>
      <c r="V95" s="17"/>
      <c r="W95" s="17"/>
      <c r="Y95" s="1"/>
      <c r="Z95" s="14"/>
      <c r="AA95" s="14"/>
      <c r="AB95" s="14"/>
      <c r="AC95" s="14"/>
      <c r="AD95" s="14"/>
      <c r="AE95" s="14"/>
      <c r="AF95" s="14"/>
      <c r="AG95" s="14"/>
      <c r="AH95" s="14"/>
    </row>
    <row r="96" spans="15:34" x14ac:dyDescent="0.3">
      <c r="O96" s="1"/>
      <c r="P96" s="17"/>
      <c r="Q96" s="17"/>
      <c r="R96" s="17"/>
      <c r="S96" s="17"/>
      <c r="T96" s="17"/>
      <c r="U96" s="17"/>
      <c r="V96" s="17"/>
      <c r="W96" s="17"/>
      <c r="Y96" s="1"/>
      <c r="Z96" s="14"/>
      <c r="AA96" s="14"/>
      <c r="AB96" s="14"/>
      <c r="AC96" s="14"/>
      <c r="AD96" s="14"/>
      <c r="AE96" s="14"/>
      <c r="AF96" s="14"/>
      <c r="AG96" s="14"/>
      <c r="AH96" s="14"/>
    </row>
    <row r="97" spans="15:34" x14ac:dyDescent="0.3">
      <c r="O97" s="1"/>
      <c r="P97" s="17"/>
      <c r="Q97" s="17"/>
      <c r="R97" s="17"/>
      <c r="S97" s="17"/>
      <c r="T97" s="17"/>
      <c r="U97" s="17"/>
      <c r="V97" s="17"/>
      <c r="W97" s="17"/>
      <c r="Y97" s="1"/>
      <c r="Z97" s="14"/>
      <c r="AA97" s="14"/>
      <c r="AB97" s="14"/>
      <c r="AC97" s="14"/>
      <c r="AD97" s="14"/>
      <c r="AE97" s="14"/>
      <c r="AF97" s="14"/>
      <c r="AG97" s="14"/>
      <c r="AH97" s="14"/>
    </row>
    <row r="98" spans="15:34" x14ac:dyDescent="0.3">
      <c r="O98" s="1"/>
      <c r="P98" s="17"/>
      <c r="Q98" s="17"/>
      <c r="R98" s="17"/>
      <c r="S98" s="17"/>
      <c r="T98" s="17"/>
      <c r="U98" s="17"/>
      <c r="V98" s="17"/>
      <c r="W98" s="17"/>
      <c r="Y98" s="1"/>
      <c r="Z98" s="14"/>
      <c r="AA98" s="14"/>
      <c r="AB98" s="14"/>
      <c r="AC98" s="14"/>
      <c r="AD98" s="14"/>
      <c r="AE98" s="14"/>
      <c r="AF98" s="14"/>
      <c r="AG98" s="14"/>
      <c r="AH98" s="14"/>
    </row>
    <row r="99" spans="15:34" x14ac:dyDescent="0.3">
      <c r="O99" s="1"/>
      <c r="P99" s="17"/>
      <c r="Q99" s="17"/>
      <c r="R99" s="17"/>
      <c r="S99" s="17"/>
      <c r="T99" s="17"/>
      <c r="U99" s="17"/>
      <c r="V99" s="17"/>
      <c r="W99" s="17"/>
      <c r="Y99" s="1"/>
      <c r="Z99" s="14"/>
      <c r="AA99" s="14"/>
      <c r="AB99" s="14"/>
      <c r="AC99" s="14"/>
      <c r="AD99" s="14"/>
      <c r="AE99" s="14"/>
      <c r="AF99" s="14"/>
      <c r="AG99" s="14"/>
      <c r="AH99" s="14"/>
    </row>
    <row r="100" spans="15:34" x14ac:dyDescent="0.3">
      <c r="O100" s="1"/>
      <c r="P100" s="17"/>
      <c r="Q100" s="17"/>
      <c r="R100" s="17"/>
      <c r="S100" s="17"/>
      <c r="T100" s="17"/>
      <c r="U100" s="17"/>
      <c r="V100" s="17"/>
      <c r="W100" s="17"/>
      <c r="Y100" s="1"/>
      <c r="Z100" s="14"/>
      <c r="AA100" s="14"/>
      <c r="AB100" s="14"/>
      <c r="AC100" s="14"/>
      <c r="AD100" s="14"/>
      <c r="AE100" s="14"/>
      <c r="AF100" s="14"/>
      <c r="AG100" s="14"/>
      <c r="AH100" s="14"/>
    </row>
    <row r="101" spans="15:34" x14ac:dyDescent="0.3">
      <c r="O101" s="1"/>
      <c r="P101" s="17"/>
      <c r="Q101" s="17"/>
      <c r="R101" s="17"/>
      <c r="S101" s="17"/>
      <c r="T101" s="17"/>
      <c r="U101" s="17"/>
      <c r="V101" s="17"/>
      <c r="W101" s="17"/>
      <c r="Y101" s="1"/>
      <c r="Z101" s="14"/>
      <c r="AA101" s="14"/>
      <c r="AB101" s="14"/>
      <c r="AC101" s="14"/>
      <c r="AD101" s="14"/>
      <c r="AE101" s="14"/>
      <c r="AF101" s="14"/>
      <c r="AG101" s="14"/>
      <c r="AH101" s="14"/>
    </row>
    <row r="102" spans="15:34" x14ac:dyDescent="0.3">
      <c r="O102" s="1"/>
      <c r="P102" s="17"/>
      <c r="Q102" s="17"/>
      <c r="R102" s="17"/>
      <c r="S102" s="17"/>
      <c r="T102" s="17"/>
      <c r="U102" s="17"/>
      <c r="V102" s="17"/>
      <c r="W102" s="17"/>
      <c r="Y102" s="1"/>
      <c r="Z102" s="14"/>
      <c r="AA102" s="14"/>
      <c r="AB102" s="14"/>
      <c r="AC102" s="14"/>
      <c r="AD102" s="14"/>
      <c r="AE102" s="14"/>
      <c r="AF102" s="14"/>
      <c r="AG102" s="14"/>
      <c r="AH102" s="14"/>
    </row>
    <row r="103" spans="15:34" x14ac:dyDescent="0.3">
      <c r="O103" s="1"/>
      <c r="P103" s="17"/>
      <c r="Q103" s="17"/>
      <c r="R103" s="17"/>
      <c r="S103" s="17"/>
      <c r="T103" s="17"/>
      <c r="U103" s="17"/>
      <c r="V103" s="17"/>
      <c r="W103" s="17"/>
      <c r="Y103" s="1"/>
      <c r="Z103" s="14"/>
      <c r="AA103" s="14"/>
      <c r="AB103" s="14"/>
      <c r="AC103" s="14"/>
      <c r="AD103" s="14"/>
      <c r="AE103" s="14"/>
      <c r="AF103" s="14"/>
      <c r="AG103" s="14"/>
      <c r="AH103" s="14"/>
    </row>
    <row r="104" spans="15:34" x14ac:dyDescent="0.3">
      <c r="O104" s="1"/>
      <c r="P104" s="17"/>
      <c r="Q104" s="17"/>
      <c r="R104" s="17"/>
      <c r="S104" s="17"/>
      <c r="T104" s="17"/>
      <c r="U104" s="17"/>
      <c r="V104" s="17"/>
      <c r="W104" s="17"/>
      <c r="Y104" s="1"/>
      <c r="Z104" s="14"/>
      <c r="AA104" s="14"/>
      <c r="AB104" s="14"/>
      <c r="AC104" s="14"/>
      <c r="AD104" s="14"/>
      <c r="AE104" s="14"/>
      <c r="AF104" s="14"/>
      <c r="AG104" s="14"/>
      <c r="AH104" s="14"/>
    </row>
  </sheetData>
  <phoneticPr fontId="2" type="noConversion"/>
  <conditionalFormatting sqref="Z4:AH10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A88F-B663-43D9-9391-855341EA3A89}">
  <sheetPr>
    <tabColor rgb="FFFFFF00"/>
  </sheetPr>
  <dimension ref="A3:P81"/>
  <sheetViews>
    <sheetView tabSelected="1" zoomScale="70" zoomScaleNormal="70" workbookViewId="0">
      <selection activeCell="S24" sqref="S24"/>
    </sheetView>
  </sheetViews>
  <sheetFormatPr defaultRowHeight="16.5" x14ac:dyDescent="0.3"/>
  <cols>
    <col min="2" max="16" width="10.875" bestFit="1" customWidth="1"/>
  </cols>
  <sheetData>
    <row r="3" spans="1:16" x14ac:dyDescent="0.3">
      <c r="A3" s="1"/>
      <c r="B3" s="1">
        <v>2010</v>
      </c>
      <c r="C3" s="1">
        <f t="shared" ref="C3:G3" si="0">+B3+1</f>
        <v>2011</v>
      </c>
      <c r="D3" s="1">
        <f t="shared" si="0"/>
        <v>2012</v>
      </c>
      <c r="E3" s="1">
        <f t="shared" si="0"/>
        <v>2013</v>
      </c>
      <c r="F3" s="1">
        <f t="shared" si="0"/>
        <v>2014</v>
      </c>
      <c r="G3" s="1">
        <f t="shared" si="0"/>
        <v>2015</v>
      </c>
      <c r="H3" s="1">
        <f>+G3+1</f>
        <v>2016</v>
      </c>
      <c r="I3" s="1">
        <f t="shared" ref="I3:P3" si="1">+H3+1</f>
        <v>2017</v>
      </c>
      <c r="J3" s="1">
        <f t="shared" si="1"/>
        <v>2018</v>
      </c>
      <c r="K3" s="1">
        <f t="shared" si="1"/>
        <v>2019</v>
      </c>
      <c r="L3" s="1">
        <f t="shared" si="1"/>
        <v>2020</v>
      </c>
      <c r="M3" s="7">
        <f t="shared" si="1"/>
        <v>2021</v>
      </c>
      <c r="N3" s="7">
        <f t="shared" si="1"/>
        <v>2022</v>
      </c>
      <c r="O3" s="7">
        <f t="shared" si="1"/>
        <v>2023</v>
      </c>
      <c r="P3" s="7">
        <f t="shared" si="1"/>
        <v>2024</v>
      </c>
    </row>
    <row r="4" spans="1:16" x14ac:dyDescent="0.3">
      <c r="A4" s="1">
        <v>18</v>
      </c>
      <c r="B4" s="11">
        <f>실제값!B4/10000000</f>
        <v>0</v>
      </c>
      <c r="C4" s="11">
        <f>실제값!C4/10000000</f>
        <v>0.5</v>
      </c>
      <c r="D4" s="11">
        <f>실제값!D4/10000000</f>
        <v>0</v>
      </c>
      <c r="E4" s="11">
        <f>실제값!E4/10000000</f>
        <v>0</v>
      </c>
      <c r="F4" s="11">
        <f>실제값!F4/10000000</f>
        <v>1</v>
      </c>
      <c r="G4" s="11">
        <f>실제값!G4/10000000</f>
        <v>0</v>
      </c>
      <c r="H4" s="19">
        <f>실제값!H4/10000000</f>
        <v>0</v>
      </c>
      <c r="I4" s="19">
        <f>실제값!I4/10000000</f>
        <v>1</v>
      </c>
      <c r="J4" s="19">
        <f>실제값!J4/10000000</f>
        <v>0</v>
      </c>
      <c r="K4" s="19">
        <f>실제값!K4/10000000</f>
        <v>0</v>
      </c>
      <c r="L4" s="19">
        <f>실제값!L4/10000000</f>
        <v>0.4</v>
      </c>
      <c r="M4" s="12">
        <f>실제값!M4/10000000</f>
        <v>1.5</v>
      </c>
      <c r="N4" s="12">
        <f>실제값!N4/10000000</f>
        <v>0.14285714285714285</v>
      </c>
      <c r="O4" s="12">
        <f>실제값!O4/10000000</f>
        <v>4.878048780487805E-2</v>
      </c>
      <c r="P4" s="8"/>
    </row>
    <row r="5" spans="1:16" x14ac:dyDescent="0.3">
      <c r="A5" s="1">
        <v>19</v>
      </c>
      <c r="B5" s="11">
        <f>실제값!B5/10000000</f>
        <v>0</v>
      </c>
      <c r="C5" s="11">
        <f>실제값!C5/10000000</f>
        <v>4.5558086560364463E-3</v>
      </c>
      <c r="D5" s="11">
        <f>실제값!D5/10000000</f>
        <v>2.1052631578947368E-3</v>
      </c>
      <c r="E5" s="11">
        <f>실제값!E5/10000000</f>
        <v>6.3157894736842104E-3</v>
      </c>
      <c r="F5" s="11">
        <f>실제값!F5/10000000</f>
        <v>0</v>
      </c>
      <c r="G5" s="11">
        <f>실제값!G5/10000000</f>
        <v>0</v>
      </c>
      <c r="H5" s="19">
        <f>실제값!H5/10000000</f>
        <v>4.0983606557377051E-3</v>
      </c>
      <c r="I5" s="19">
        <f>실제값!I5/10000000</f>
        <v>2.4630541871921183E-3</v>
      </c>
      <c r="J5" s="19">
        <f>실제값!J5/10000000</f>
        <v>1.1013215859030838E-3</v>
      </c>
      <c r="K5" s="19">
        <f>실제값!K5/10000000</f>
        <v>1.2285012285012285E-3</v>
      </c>
      <c r="L5" s="19">
        <f>실제값!L5/10000000</f>
        <v>6.4724919093851136E-3</v>
      </c>
      <c r="M5" s="12">
        <f>실제값!M5/10000000</f>
        <v>4.410143329658214E-3</v>
      </c>
      <c r="N5" s="12">
        <f>실제값!N5/10000000</f>
        <v>6.1242344706911632E-3</v>
      </c>
      <c r="O5" s="12">
        <f>실제값!O5/10000000</f>
        <v>2.0964360587002098E-3</v>
      </c>
      <c r="P5" s="8"/>
    </row>
    <row r="6" spans="1:16" x14ac:dyDescent="0.3">
      <c r="A6" s="1">
        <v>20</v>
      </c>
      <c r="B6" s="11">
        <f>실제값!B6/10000000</f>
        <v>0</v>
      </c>
      <c r="C6" s="11">
        <f>실제값!C6/10000000</f>
        <v>9.1659028414298811E-4</v>
      </c>
      <c r="D6" s="11">
        <f>실제값!D6/10000000</f>
        <v>2.1929824561403508E-3</v>
      </c>
      <c r="E6" s="11">
        <f>실제값!E6/10000000</f>
        <v>0</v>
      </c>
      <c r="F6" s="11">
        <f>실제값!F6/10000000</f>
        <v>0</v>
      </c>
      <c r="G6" s="11">
        <f>실제값!G6/10000000</f>
        <v>1.2658227848101266E-3</v>
      </c>
      <c r="H6" s="19">
        <f>실제값!H6/10000000</f>
        <v>1.9627085377821392E-3</v>
      </c>
      <c r="I6" s="19">
        <f>실제값!I6/10000000</f>
        <v>2.6869682042095834E-3</v>
      </c>
      <c r="J6" s="19">
        <f>실제값!J6/10000000</f>
        <v>2.1645021645021645E-3</v>
      </c>
      <c r="K6" s="19">
        <f>실제값!K6/10000000</f>
        <v>1.780151312861593E-3</v>
      </c>
      <c r="L6" s="19">
        <f>실제값!L6/10000000</f>
        <v>0</v>
      </c>
      <c r="M6" s="12">
        <f>실제값!M6/10000000</f>
        <v>3.8789759503491078E-4</v>
      </c>
      <c r="N6" s="12">
        <f>실제값!N6/10000000</f>
        <v>2.4501225061253061E-3</v>
      </c>
      <c r="O6" s="12">
        <f>실제값!O6/10000000</f>
        <v>1.6198704103671706E-3</v>
      </c>
      <c r="P6" s="8"/>
    </row>
    <row r="7" spans="1:16" x14ac:dyDescent="0.3">
      <c r="A7" s="1">
        <v>21</v>
      </c>
      <c r="B7" s="11">
        <f>실제값!B7/10000000</f>
        <v>0</v>
      </c>
      <c r="C7" s="11">
        <f>실제값!C7/10000000</f>
        <v>2.6367831245880024E-3</v>
      </c>
      <c r="D7" s="11">
        <f>실제값!D7/10000000</f>
        <v>5.025125628140704E-4</v>
      </c>
      <c r="E7" s="11">
        <f>실제값!E7/10000000</f>
        <v>3.2710280373831778E-3</v>
      </c>
      <c r="F7" s="11">
        <f>실제값!F7/10000000</f>
        <v>1.4071294559099437E-3</v>
      </c>
      <c r="G7" s="11">
        <f>실제값!G7/10000000</f>
        <v>1.9770660340055358E-3</v>
      </c>
      <c r="H7" s="19">
        <f>실제값!H7/10000000</f>
        <v>2.2727272727272726E-3</v>
      </c>
      <c r="I7" s="19">
        <f>실제값!I7/10000000</f>
        <v>2.8530670470756063E-4</v>
      </c>
      <c r="J7" s="19">
        <f>실제값!J7/10000000</f>
        <v>1.0979961570134504E-3</v>
      </c>
      <c r="K7" s="19">
        <f>실제값!K7/10000000</f>
        <v>1.6906170752324597E-3</v>
      </c>
      <c r="L7" s="19">
        <f>실제값!L7/10000000</f>
        <v>1.7565872020075283E-3</v>
      </c>
      <c r="M7" s="12">
        <f>실제값!M7/10000000</f>
        <v>3.2418952618453864E-3</v>
      </c>
      <c r="N7" s="12">
        <f>실제값!N7/10000000</f>
        <v>1.6746411483253589E-3</v>
      </c>
      <c r="O7" s="12">
        <f>실제값!O7/10000000</f>
        <v>1.4144271570014145E-3</v>
      </c>
      <c r="P7" s="8"/>
    </row>
    <row r="8" spans="1:16" x14ac:dyDescent="0.3">
      <c r="A8" s="1">
        <v>22</v>
      </c>
      <c r="B8" s="11">
        <f>실제값!B8/10000000</f>
        <v>0</v>
      </c>
      <c r="C8" s="11">
        <f>실제값!C8/10000000</f>
        <v>1.076426264800861E-3</v>
      </c>
      <c r="D8" s="11">
        <f>실제값!D8/10000000</f>
        <v>1.9470404984423676E-3</v>
      </c>
      <c r="E8" s="11">
        <f>실제값!E8/10000000</f>
        <v>1.4035087719298245E-3</v>
      </c>
      <c r="F8" s="11">
        <f>실제값!F8/10000000</f>
        <v>2.5948751216347712E-3</v>
      </c>
      <c r="G8" s="11">
        <f>실제값!G8/10000000</f>
        <v>2.0307513780098638E-3</v>
      </c>
      <c r="H8" s="19">
        <f>실제값!H8/10000000</f>
        <v>7.5244544770504136E-4</v>
      </c>
      <c r="I8" s="19">
        <f>실제값!I8/10000000</f>
        <v>1.488095238095238E-3</v>
      </c>
      <c r="J8" s="19">
        <f>실제값!J8/10000000</f>
        <v>1.586357326987904E-3</v>
      </c>
      <c r="K8" s="19">
        <f>실제값!K8/10000000</f>
        <v>2.0584602717167557E-3</v>
      </c>
      <c r="L8" s="19">
        <f>실제값!L8/10000000</f>
        <v>2.7609055770292656E-3</v>
      </c>
      <c r="M8" s="12">
        <f>실제값!M8/10000000</f>
        <v>1.4139271827500884E-3</v>
      </c>
      <c r="N8" s="12">
        <f>실제값!N8/10000000</f>
        <v>2.5062656641604009E-3</v>
      </c>
      <c r="O8" s="12">
        <f>실제값!O8/10000000</f>
        <v>1.7836873682503646E-3</v>
      </c>
      <c r="P8" s="8"/>
    </row>
    <row r="9" spans="1:16" x14ac:dyDescent="0.3">
      <c r="A9" s="1">
        <v>23</v>
      </c>
      <c r="B9" s="11">
        <f>실제값!B9/10000000</f>
        <v>0</v>
      </c>
      <c r="C9" s="11">
        <f>실제값!C9/10000000</f>
        <v>9.0744101633393826E-4</v>
      </c>
      <c r="D9" s="11">
        <f>실제값!D9/10000000</f>
        <v>2.2158911047799935E-3</v>
      </c>
      <c r="E9" s="11">
        <f>실제값!E9/10000000</f>
        <v>8.3682008368200843E-4</v>
      </c>
      <c r="F9" s="11">
        <f>실제값!F9/10000000</f>
        <v>1.9733596447952641E-3</v>
      </c>
      <c r="G9" s="11">
        <f>실제값!G9/10000000</f>
        <v>1.9797624285085788E-3</v>
      </c>
      <c r="H9" s="19">
        <f>실제값!H9/10000000</f>
        <v>9.7106234220236927E-4</v>
      </c>
      <c r="I9" s="19">
        <f>실제값!I9/10000000</f>
        <v>1.387443635102324E-3</v>
      </c>
      <c r="J9" s="19">
        <f>실제값!J9/10000000</f>
        <v>8.0619155111254432E-4</v>
      </c>
      <c r="K9" s="19">
        <f>실제값!K9/10000000</f>
        <v>1.5822784810126582E-3</v>
      </c>
      <c r="L9" s="19">
        <f>실제값!L9/10000000</f>
        <v>1.170103846716396E-3</v>
      </c>
      <c r="M9" s="12">
        <f>실제값!M9/10000000</f>
        <v>2.1480738937419445E-3</v>
      </c>
      <c r="N9" s="12">
        <f>실제값!N9/10000000</f>
        <v>2.7987685418415899E-3</v>
      </c>
      <c r="O9" s="12">
        <f>실제값!O9/10000000</f>
        <v>2.0683949255377826E-3</v>
      </c>
      <c r="P9" s="8"/>
    </row>
    <row r="10" spans="1:16" x14ac:dyDescent="0.3">
      <c r="A10" s="1">
        <v>24</v>
      </c>
      <c r="B10" s="11">
        <f>실제값!B10/10000000</f>
        <v>0</v>
      </c>
      <c r="C10" s="11">
        <f>실제값!C10/10000000</f>
        <v>7.6132470498667686E-4</v>
      </c>
      <c r="D10" s="11">
        <f>실제값!D10/10000000</f>
        <v>7.955449482895784E-4</v>
      </c>
      <c r="E10" s="11">
        <f>실제값!E10/10000000</f>
        <v>1.3422818791946308E-3</v>
      </c>
      <c r="F10" s="11">
        <f>실제값!F10/10000000</f>
        <v>8.0547724526782122E-4</v>
      </c>
      <c r="G10" s="11">
        <f>실제값!G10/10000000</f>
        <v>1.0606328442637441E-3</v>
      </c>
      <c r="H10" s="19">
        <f>실제값!H10/10000000</f>
        <v>6.2025120173670335E-4</v>
      </c>
      <c r="I10" s="19">
        <f>실제값!I10/10000000</f>
        <v>1.411631846414455E-3</v>
      </c>
      <c r="J10" s="19">
        <f>실제값!J10/10000000</f>
        <v>9.4786729857819897E-4</v>
      </c>
      <c r="K10" s="19">
        <f>실제값!K10/10000000</f>
        <v>1.0642543567912731E-3</v>
      </c>
      <c r="L10" s="19">
        <f>실제값!L10/10000000</f>
        <v>1.8715639256053343E-3</v>
      </c>
      <c r="M10" s="12">
        <f>실제값!M10/10000000</f>
        <v>2.1206409048067859E-3</v>
      </c>
      <c r="N10" s="12">
        <f>실제값!N10/10000000</f>
        <v>1.2110936175366357E-3</v>
      </c>
      <c r="O10" s="12">
        <f>실제값!O10/10000000</f>
        <v>1.6034818462948115E-3</v>
      </c>
      <c r="P10" s="8"/>
    </row>
    <row r="11" spans="1:16" x14ac:dyDescent="0.3">
      <c r="A11" s="1">
        <v>25</v>
      </c>
      <c r="B11" s="11">
        <f>실제값!B11/10000000</f>
        <v>1.6820857863751051E-3</v>
      </c>
      <c r="C11" s="11">
        <f>실제값!C11/10000000</f>
        <v>1.3016596160104132E-3</v>
      </c>
      <c r="D11" s="11">
        <f>실제값!D11/10000000</f>
        <v>6.8352699931647305E-4</v>
      </c>
      <c r="E11" s="11">
        <f>실제값!E11/10000000</f>
        <v>1.8632383081796161E-4</v>
      </c>
      <c r="F11" s="11">
        <f>실제값!F11/10000000</f>
        <v>1.6374652038644178E-3</v>
      </c>
      <c r="G11" s="11">
        <f>실제값!G11/10000000</f>
        <v>1.1345908381789817E-3</v>
      </c>
      <c r="H11" s="19">
        <f>실제값!H11/10000000</f>
        <v>1.4771048744460858E-3</v>
      </c>
      <c r="I11" s="19">
        <f>실제값!I11/10000000</f>
        <v>1.0268111808328579E-3</v>
      </c>
      <c r="J11" s="19">
        <f>실제값!J11/10000000</f>
        <v>1.4291996481970097E-3</v>
      </c>
      <c r="K11" s="19">
        <f>실제값!K11/10000000</f>
        <v>1.4310876265962132E-3</v>
      </c>
      <c r="L11" s="19">
        <f>실제값!L11/10000000</f>
        <v>2.1490671095047379E-3</v>
      </c>
      <c r="M11" s="12">
        <f>실제값!M11/10000000</f>
        <v>2.4944833541206946E-3</v>
      </c>
      <c r="N11" s="12">
        <f>실제값!N11/10000000</f>
        <v>1.1006603962377428E-3</v>
      </c>
      <c r="O11" s="12">
        <f>실제값!O11/10000000</f>
        <v>1.2626262626262627E-3</v>
      </c>
      <c r="P11" s="8"/>
    </row>
    <row r="12" spans="1:16" x14ac:dyDescent="0.3">
      <c r="A12" s="1">
        <v>26</v>
      </c>
      <c r="B12" s="11">
        <f>실제값!B12/10000000</f>
        <v>5.8343057176196028E-4</v>
      </c>
      <c r="C12" s="11">
        <f>실제값!C12/10000000</f>
        <v>9.0273076055066577E-4</v>
      </c>
      <c r="D12" s="11">
        <f>실제값!D12/10000000</f>
        <v>1.2480499219968799E-3</v>
      </c>
      <c r="E12" s="11">
        <f>실제값!E12/10000000</f>
        <v>1.2281659388646289E-3</v>
      </c>
      <c r="F12" s="11">
        <f>실제값!F12/10000000</f>
        <v>1.3123359580052493E-3</v>
      </c>
      <c r="G12" s="11">
        <f>실제값!G12/10000000</f>
        <v>1.1305241521068858E-3</v>
      </c>
      <c r="H12" s="19">
        <f>실제값!H12/10000000</f>
        <v>1.0109364948074626E-3</v>
      </c>
      <c r="I12" s="19">
        <f>실제값!I12/10000000</f>
        <v>1.9988340134921294E-3</v>
      </c>
      <c r="J12" s="19">
        <f>실제값!J12/10000000</f>
        <v>2.0572745227123109E-3</v>
      </c>
      <c r="K12" s="19">
        <f>실제값!K12/10000000</f>
        <v>1.8219461697722567E-3</v>
      </c>
      <c r="L12" s="19">
        <f>실제값!L12/10000000</f>
        <v>1.8394525789125157E-3</v>
      </c>
      <c r="M12" s="12">
        <f>실제값!M12/10000000</f>
        <v>1.8869293852964656E-3</v>
      </c>
      <c r="N12" s="12">
        <f>실제값!N12/10000000</f>
        <v>2.0833333333333333E-3</v>
      </c>
      <c r="O12" s="12">
        <f>실제값!O12/10000000</f>
        <v>1.6982047549733139E-3</v>
      </c>
      <c r="P12" s="8"/>
    </row>
    <row r="13" spans="1:16" x14ac:dyDescent="0.3">
      <c r="A13" s="1">
        <v>27</v>
      </c>
      <c r="B13" s="11">
        <f>실제값!B13/10000000</f>
        <v>0</v>
      </c>
      <c r="C13" s="11">
        <f>실제값!C13/10000000</f>
        <v>4.4414834554741284E-4</v>
      </c>
      <c r="D13" s="11">
        <f>실제값!D13/10000000</f>
        <v>7.3572689817539725E-4</v>
      </c>
      <c r="E13" s="11">
        <f>실제값!E13/10000000</f>
        <v>1.0590727229936455E-3</v>
      </c>
      <c r="F13" s="11">
        <f>실제값!F13/10000000</f>
        <v>8.4709868699703512E-4</v>
      </c>
      <c r="G13" s="11">
        <f>실제값!G13/10000000</f>
        <v>1.0904134484325306E-3</v>
      </c>
      <c r="H13" s="19">
        <f>실제값!H13/10000000</f>
        <v>1.001695176452458E-3</v>
      </c>
      <c r="I13" s="19">
        <f>실제값!I13/10000000</f>
        <v>1.9293983135629555E-3</v>
      </c>
      <c r="J13" s="19">
        <f>실제값!J13/10000000</f>
        <v>1.1604887705645437E-3</v>
      </c>
      <c r="K13" s="19">
        <f>실제값!K13/10000000</f>
        <v>1.7484962931878585E-3</v>
      </c>
      <c r="L13" s="19">
        <f>실제값!L13/10000000</f>
        <v>1.791197543500512E-3</v>
      </c>
      <c r="M13" s="12">
        <f>실제값!M13/10000000</f>
        <v>1.3597033374536465E-3</v>
      </c>
      <c r="N13" s="12">
        <f>실제값!N13/10000000</f>
        <v>1.6290890134236934E-3</v>
      </c>
      <c r="O13" s="12">
        <f>실제값!O13/10000000</f>
        <v>8.1009923715655166E-4</v>
      </c>
      <c r="P13" s="8"/>
    </row>
    <row r="14" spans="1:16" x14ac:dyDescent="0.3">
      <c r="A14" s="1">
        <v>28</v>
      </c>
      <c r="B14" s="11">
        <f>실제값!B14/10000000</f>
        <v>0</v>
      </c>
      <c r="C14" s="11">
        <f>실제값!C14/10000000</f>
        <v>6.5876152832674575E-4</v>
      </c>
      <c r="D14" s="11">
        <f>실제값!D14/10000000</f>
        <v>1.330770368179802E-3</v>
      </c>
      <c r="E14" s="11">
        <f>실제값!E14/10000000</f>
        <v>8.9706212155191752E-4</v>
      </c>
      <c r="F14" s="11">
        <f>실제값!F14/10000000</f>
        <v>8.5551330798479079E-4</v>
      </c>
      <c r="G14" s="11">
        <f>실제값!G14/10000000</f>
        <v>1.1760752688172043E-3</v>
      </c>
      <c r="H14" s="19">
        <f>실제값!H14/10000000</f>
        <v>1.3646484234719528E-3</v>
      </c>
      <c r="I14" s="19">
        <f>실제값!I14/10000000</f>
        <v>1.2078062424512111E-3</v>
      </c>
      <c r="J14" s="19">
        <f>실제값!J14/10000000</f>
        <v>1.1042267345561622E-3</v>
      </c>
      <c r="K14" s="19">
        <f>실제값!K14/10000000</f>
        <v>1.4336061167194312E-3</v>
      </c>
      <c r="L14" s="19">
        <f>실제값!L14/10000000</f>
        <v>1.0049129075480126E-3</v>
      </c>
      <c r="M14" s="12">
        <f>실제값!M14/10000000</f>
        <v>1.8828220179421863E-3</v>
      </c>
      <c r="N14" s="12">
        <f>실제값!N14/10000000</f>
        <v>1.4373598574139021E-3</v>
      </c>
      <c r="O14" s="12">
        <f>실제값!O14/10000000</f>
        <v>1.5936254980079682E-3</v>
      </c>
      <c r="P14" s="8"/>
    </row>
    <row r="15" spans="1:16" x14ac:dyDescent="0.3">
      <c r="A15" s="1">
        <v>29</v>
      </c>
      <c r="B15" s="11">
        <f>실제값!B15/10000000</f>
        <v>0</v>
      </c>
      <c r="C15" s="11">
        <f>실제값!C15/10000000</f>
        <v>8.1383519837232958E-4</v>
      </c>
      <c r="D15" s="11">
        <f>실제값!D15/10000000</f>
        <v>5.6866647711117425E-4</v>
      </c>
      <c r="E15" s="11">
        <f>실제값!E15/10000000</f>
        <v>1.2372061635361601E-3</v>
      </c>
      <c r="F15" s="11">
        <f>실제값!F15/10000000</f>
        <v>4.5587162654996355E-4</v>
      </c>
      <c r="G15" s="11">
        <f>실제값!G15/10000000</f>
        <v>9.8098400241472994E-4</v>
      </c>
      <c r="H15" s="19">
        <f>실제값!H15/10000000</f>
        <v>8.8225313878520517E-4</v>
      </c>
      <c r="I15" s="19">
        <f>실제값!I15/10000000</f>
        <v>1.5013211626231082E-3</v>
      </c>
      <c r="J15" s="19">
        <f>실제값!J15/10000000</f>
        <v>1.3830493472007082E-3</v>
      </c>
      <c r="K15" s="19">
        <f>실제값!K15/10000000</f>
        <v>9.3705214419578884E-4</v>
      </c>
      <c r="L15" s="19">
        <f>실제값!L15/10000000</f>
        <v>1.1976645541194671E-3</v>
      </c>
      <c r="M15" s="12">
        <f>실제값!M15/10000000</f>
        <v>1.7208318993067503E-3</v>
      </c>
      <c r="N15" s="12">
        <f>실제값!N15/10000000</f>
        <v>1.1979166666666666E-3</v>
      </c>
      <c r="O15" s="12">
        <f>실제값!O15/10000000</f>
        <v>1.5938444627644956E-3</v>
      </c>
      <c r="P15" s="8"/>
    </row>
    <row r="16" spans="1:16" x14ac:dyDescent="0.3">
      <c r="A16" s="1">
        <v>30</v>
      </c>
      <c r="B16" s="11">
        <f>실제값!B16/10000000</f>
        <v>3.2082130253448829E-4</v>
      </c>
      <c r="C16" s="11">
        <f>실제값!C16/10000000</f>
        <v>3.6010082823190496E-4</v>
      </c>
      <c r="D16" s="11">
        <f>실제값!D16/10000000</f>
        <v>9.4187298170075352E-4</v>
      </c>
      <c r="E16" s="11">
        <f>실제값!E16/10000000</f>
        <v>1.199825479930192E-3</v>
      </c>
      <c r="F16" s="11">
        <f>실제값!F16/10000000</f>
        <v>3.6094567767550983E-4</v>
      </c>
      <c r="G16" s="11">
        <f>실제값!G16/10000000</f>
        <v>8.1037277147487841E-4</v>
      </c>
      <c r="H16" s="19">
        <f>실제값!H16/10000000</f>
        <v>3.7292560134253216E-4</v>
      </c>
      <c r="I16" s="19">
        <f>실제값!I16/10000000</f>
        <v>1.0821894401093581E-3</v>
      </c>
      <c r="J16" s="19">
        <f>실제값!J16/10000000</f>
        <v>1.2097622554176309E-3</v>
      </c>
      <c r="K16" s="19">
        <f>실제값!K16/10000000</f>
        <v>9.980537950995559E-4</v>
      </c>
      <c r="L16" s="19">
        <f>실제값!L16/10000000</f>
        <v>1.2918704438497739E-3</v>
      </c>
      <c r="M16" s="12">
        <f>실제값!M16/10000000</f>
        <v>1.770930181077611E-3</v>
      </c>
      <c r="N16" s="12">
        <f>실제값!N16/10000000</f>
        <v>2.0180214004129906E-3</v>
      </c>
      <c r="O16" s="12">
        <f>실제값!O16/10000000</f>
        <v>1.4426425231320267E-3</v>
      </c>
      <c r="P16" s="8"/>
    </row>
    <row r="17" spans="1:16" x14ac:dyDescent="0.3">
      <c r="A17" s="1">
        <v>31</v>
      </c>
      <c r="B17" s="11">
        <f>실제값!B17/10000000</f>
        <v>2.6350461133069827E-4</v>
      </c>
      <c r="C17" s="11">
        <f>실제값!C17/10000000</f>
        <v>1.6136840406648378E-4</v>
      </c>
      <c r="D17" s="11">
        <f>실제값!D17/10000000</f>
        <v>8.4205461325634551E-4</v>
      </c>
      <c r="E17" s="11">
        <f>실제값!E17/10000000</f>
        <v>9.2812209961843869E-4</v>
      </c>
      <c r="F17" s="11">
        <f>실제값!F17/10000000</f>
        <v>8.7161160986664341E-4</v>
      </c>
      <c r="G17" s="11">
        <f>실제값!G17/10000000</f>
        <v>5.7678442682047588E-4</v>
      </c>
      <c r="H17" s="19">
        <f>실제값!H17/10000000</f>
        <v>9.6165404495732675E-4</v>
      </c>
      <c r="I17" s="19">
        <f>실제값!I17/10000000</f>
        <v>9.4691988005681524E-4</v>
      </c>
      <c r="J17" s="19">
        <f>실제값!J17/10000000</f>
        <v>9.5940214098161976E-4</v>
      </c>
      <c r="K17" s="19">
        <f>실제값!K17/10000000</f>
        <v>1.1338939809127846E-3</v>
      </c>
      <c r="L17" s="19">
        <f>실제값!L17/10000000</f>
        <v>1.3524364988800135E-3</v>
      </c>
      <c r="M17" s="12">
        <f>실제값!M17/10000000</f>
        <v>1.8249688925756945E-3</v>
      </c>
      <c r="N17" s="12">
        <f>실제값!N17/10000000</f>
        <v>1.5729954935804779E-3</v>
      </c>
      <c r="O17" s="12">
        <f>실제값!O17/10000000</f>
        <v>1.3581420616596495E-3</v>
      </c>
      <c r="P17" s="8"/>
    </row>
    <row r="18" spans="1:16" x14ac:dyDescent="0.3">
      <c r="A18" s="1">
        <v>32</v>
      </c>
      <c r="B18" s="11">
        <f>실제값!B18/10000000</f>
        <v>6.6740823136818685E-4</v>
      </c>
      <c r="C18" s="11">
        <f>실제값!C18/10000000</f>
        <v>4.4169611307420489E-4</v>
      </c>
      <c r="D18" s="11">
        <f>실제값!D18/10000000</f>
        <v>1.1346873936230568E-3</v>
      </c>
      <c r="E18" s="11">
        <f>실제값!E18/10000000</f>
        <v>8.4674005080440291E-4</v>
      </c>
      <c r="F18" s="11">
        <f>실제값!F18/10000000</f>
        <v>6.6500415627597672E-4</v>
      </c>
      <c r="G18" s="11">
        <f>실제값!G18/10000000</f>
        <v>6.3447303489601694E-4</v>
      </c>
      <c r="H18" s="19">
        <f>실제값!H18/10000000</f>
        <v>9.434518544725513E-4</v>
      </c>
      <c r="I18" s="19">
        <f>실제값!I18/10000000</f>
        <v>1.224739742804654E-3</v>
      </c>
      <c r="J18" s="19">
        <f>실제값!J18/10000000</f>
        <v>9.8107918710581645E-4</v>
      </c>
      <c r="K18" s="19">
        <f>실제값!K18/10000000</f>
        <v>1.4256806475349522E-3</v>
      </c>
      <c r="L18" s="19">
        <f>실제값!L18/10000000</f>
        <v>1.2478866435874727E-3</v>
      </c>
      <c r="M18" s="12">
        <f>실제값!M18/10000000</f>
        <v>1.5668590209041923E-3</v>
      </c>
      <c r="N18" s="12">
        <f>실제값!N18/10000000</f>
        <v>1.5580057526366252E-3</v>
      </c>
      <c r="O18" s="12">
        <f>실제값!O18/10000000</f>
        <v>1.1235487495318546E-3</v>
      </c>
      <c r="P18" s="8"/>
    </row>
    <row r="19" spans="1:16" x14ac:dyDescent="0.3">
      <c r="A19" s="1">
        <v>33</v>
      </c>
      <c r="B19" s="11">
        <f>실제값!B19/10000000</f>
        <v>5.2789019883864156E-4</v>
      </c>
      <c r="C19" s="11">
        <f>실제값!C19/10000000</f>
        <v>1.0710938545990091E-3</v>
      </c>
      <c r="D19" s="11">
        <f>실제값!D19/10000000</f>
        <v>8.5406213302017717E-4</v>
      </c>
      <c r="E19" s="11">
        <f>실제값!E19/10000000</f>
        <v>7.9801383223975886E-4</v>
      </c>
      <c r="F19" s="11">
        <f>실제값!F19/10000000</f>
        <v>4.6001686728513379E-4</v>
      </c>
      <c r="G19" s="11">
        <f>실제값!G19/10000000</f>
        <v>1.0099649878804202E-3</v>
      </c>
      <c r="H19" s="19">
        <f>실제값!H19/10000000</f>
        <v>1.047242262043286E-3</v>
      </c>
      <c r="I19" s="19">
        <f>실제값!I19/10000000</f>
        <v>8.0857085102082065E-4</v>
      </c>
      <c r="J19" s="19">
        <f>실제값!J19/10000000</f>
        <v>7.2929486302930851E-4</v>
      </c>
      <c r="K19" s="19">
        <f>실제값!K19/10000000</f>
        <v>1.2001200120012002E-3</v>
      </c>
      <c r="L19" s="19">
        <f>실제값!L19/10000000</f>
        <v>1.3450431205000396E-3</v>
      </c>
      <c r="M19" s="12">
        <f>실제값!M19/10000000</f>
        <v>7.6488799854307051E-4</v>
      </c>
      <c r="N19" s="12">
        <f>실제값!N19/10000000</f>
        <v>1.3324450366422385E-3</v>
      </c>
      <c r="O19" s="12">
        <f>실제값!O19/10000000</f>
        <v>1.7584306982923684E-3</v>
      </c>
      <c r="P19" s="8"/>
    </row>
    <row r="20" spans="1:16" x14ac:dyDescent="0.3">
      <c r="A20" s="1">
        <v>34</v>
      </c>
      <c r="B20" s="11">
        <f>실제값!B20/10000000</f>
        <v>4.4078754040552447E-4</v>
      </c>
      <c r="C20" s="11">
        <f>실제값!C20/10000000</f>
        <v>7.0274068868587491E-4</v>
      </c>
      <c r="D20" s="11">
        <f>실제값!D20/10000000</f>
        <v>4.9598254141454217E-4</v>
      </c>
      <c r="E20" s="11">
        <f>실제값!E20/10000000</f>
        <v>1.015744032503809E-3</v>
      </c>
      <c r="F20" s="11">
        <f>실제값!F20/10000000</f>
        <v>8.7584847821326915E-4</v>
      </c>
      <c r="G20" s="11">
        <f>실제값!G20/10000000</f>
        <v>2.5480952987641737E-4</v>
      </c>
      <c r="H20" s="19">
        <f>실제값!H20/10000000</f>
        <v>5.0055617352614016E-4</v>
      </c>
      <c r="I20" s="19">
        <f>실제값!I20/10000000</f>
        <v>9.4876660341555979E-4</v>
      </c>
      <c r="J20" s="19">
        <f>실제값!J20/10000000</f>
        <v>7.6373601689204364E-4</v>
      </c>
      <c r="K20" s="19">
        <f>실제값!K20/10000000</f>
        <v>1.2194609141751819E-3</v>
      </c>
      <c r="L20" s="19">
        <f>실제값!L20/10000000</f>
        <v>1.1976047904191617E-3</v>
      </c>
      <c r="M20" s="12">
        <f>실제값!M20/10000000</f>
        <v>1.112506728871344E-3</v>
      </c>
      <c r="N20" s="12">
        <f>실제값!N20/10000000</f>
        <v>1.0907043839279431E-3</v>
      </c>
      <c r="O20" s="12">
        <f>실제값!O20/10000000</f>
        <v>1.6815323877759907E-3</v>
      </c>
      <c r="P20" s="8"/>
    </row>
    <row r="21" spans="1:16" x14ac:dyDescent="0.3">
      <c r="A21" s="1">
        <v>35</v>
      </c>
      <c r="B21" s="11">
        <f>실제값!B21/10000000</f>
        <v>2.5796465884173866E-4</v>
      </c>
      <c r="C21" s="11">
        <f>실제값!C21/10000000</f>
        <v>5.3067289322861384E-4</v>
      </c>
      <c r="D21" s="11">
        <f>실제값!D21/10000000</f>
        <v>7.3166270349368941E-4</v>
      </c>
      <c r="E21" s="11">
        <f>실제값!E21/10000000</f>
        <v>8.1274382314694405E-4</v>
      </c>
      <c r="F21" s="11">
        <f>실제값!F21/10000000</f>
        <v>6.3875088715400997E-4</v>
      </c>
      <c r="G21" s="11">
        <f>실제값!G21/10000000</f>
        <v>1.0503552672227372E-3</v>
      </c>
      <c r="H21" s="19">
        <f>실제값!H21/10000000</f>
        <v>9.0420722302005216E-4</v>
      </c>
      <c r="I21" s="19">
        <f>실제값!I21/10000000</f>
        <v>9.1535385653032696E-4</v>
      </c>
      <c r="J21" s="19">
        <f>실제값!J21/10000000</f>
        <v>5.3409293217019759E-4</v>
      </c>
      <c r="K21" s="19">
        <f>실제값!K21/10000000</f>
        <v>7.8795670385269361E-4</v>
      </c>
      <c r="L21" s="19">
        <f>실제값!L21/10000000</f>
        <v>9.1706100289791286E-4</v>
      </c>
      <c r="M21" s="12">
        <f>실제값!M21/10000000</f>
        <v>1.294189769089299E-3</v>
      </c>
      <c r="N21" s="12">
        <f>실제값!N21/10000000</f>
        <v>1.2839197723644943E-3</v>
      </c>
      <c r="O21" s="12">
        <f>실제값!O21/10000000</f>
        <v>1.4625483163283072E-3</v>
      </c>
      <c r="P21" s="8"/>
    </row>
    <row r="22" spans="1:16" x14ac:dyDescent="0.3">
      <c r="A22" s="1">
        <v>36</v>
      </c>
      <c r="B22" s="11">
        <f>실제값!B22/10000000</f>
        <v>4.5813767036994625E-4</v>
      </c>
      <c r="C22" s="11">
        <f>실제값!C22/10000000</f>
        <v>7.8701426463354646E-4</v>
      </c>
      <c r="D22" s="11">
        <f>실제값!D22/10000000</f>
        <v>1.185737274498179E-3</v>
      </c>
      <c r="E22" s="11">
        <f>실제값!E22/10000000</f>
        <v>1.2279355333844973E-3</v>
      </c>
      <c r="F22" s="11">
        <f>실제값!F22/10000000</f>
        <v>8.9928057553956839E-4</v>
      </c>
      <c r="G22" s="11">
        <f>실제값!G22/10000000</f>
        <v>8.3041698795895374E-4</v>
      </c>
      <c r="H22" s="19">
        <f>실제값!H22/10000000</f>
        <v>7.3042207961600671E-4</v>
      </c>
      <c r="I22" s="19">
        <f>실제값!I22/10000000</f>
        <v>1.3891461381737359E-3</v>
      </c>
      <c r="J22" s="19">
        <f>실제값!J22/10000000</f>
        <v>6.9090595042749811E-4</v>
      </c>
      <c r="K22" s="19">
        <f>실제값!K22/10000000</f>
        <v>8.5728282168517304E-4</v>
      </c>
      <c r="L22" s="19">
        <f>실제값!L22/10000000</f>
        <v>1.1244921648287871E-3</v>
      </c>
      <c r="M22" s="12">
        <f>실제값!M22/10000000</f>
        <v>1.2790306294177044E-3</v>
      </c>
      <c r="N22" s="12">
        <f>실제값!N22/10000000</f>
        <v>1.2977937506239393E-3</v>
      </c>
      <c r="O22" s="12">
        <f>실제값!O22/10000000</f>
        <v>1.5214384508990318E-3</v>
      </c>
      <c r="P22" s="8"/>
    </row>
    <row r="23" spans="1:16" x14ac:dyDescent="0.3">
      <c r="A23" s="1">
        <v>37</v>
      </c>
      <c r="B23" s="11">
        <f>실제값!B23/10000000</f>
        <v>4.0440804772014964E-4</v>
      </c>
      <c r="C23" s="11">
        <f>실제값!C23/10000000</f>
        <v>8.0472103004291845E-4</v>
      </c>
      <c r="D23" s="11">
        <f>실제값!D23/10000000</f>
        <v>7.230077120822622E-4</v>
      </c>
      <c r="E23" s="11">
        <f>실제값!E23/10000000</f>
        <v>7.1828760235598331E-4</v>
      </c>
      <c r="F23" s="11">
        <f>실제값!F23/10000000</f>
        <v>6.5547981122181438E-4</v>
      </c>
      <c r="G23" s="11">
        <f>실제값!G23/10000000</f>
        <v>7.5806169455944954E-4</v>
      </c>
      <c r="H23" s="19">
        <f>실제값!H23/10000000</f>
        <v>9.0895318891077114E-4</v>
      </c>
      <c r="I23" s="19">
        <f>실제값!I23/10000000</f>
        <v>1.460786998995709E-3</v>
      </c>
      <c r="J23" s="19">
        <f>실제값!J23/10000000</f>
        <v>1.0902838931521786E-3</v>
      </c>
      <c r="K23" s="19">
        <f>실제값!K23/10000000</f>
        <v>1.0357740419090111E-3</v>
      </c>
      <c r="L23" s="19">
        <f>실제값!L23/10000000</f>
        <v>1.1061552185548617E-3</v>
      </c>
      <c r="M23" s="12">
        <f>실제값!M23/10000000</f>
        <v>1.0657785179017485E-3</v>
      </c>
      <c r="N23" s="12">
        <f>실제값!N23/10000000</f>
        <v>1.4104372355430183E-3</v>
      </c>
      <c r="O23" s="12">
        <f>실제값!O23/10000000</f>
        <v>1.1902793850223177E-3</v>
      </c>
      <c r="P23" s="8"/>
    </row>
    <row r="24" spans="1:16" x14ac:dyDescent="0.3">
      <c r="A24" s="20">
        <v>38</v>
      </c>
      <c r="B24" s="11">
        <f>실제값!B24/10000000</f>
        <v>4.4742729306487697E-4</v>
      </c>
      <c r="C24" s="11">
        <f>실제값!C24/10000000</f>
        <v>9.1104853404008605E-4</v>
      </c>
      <c r="D24" s="11">
        <f>실제값!D24/10000000</f>
        <v>6.7269601614470436E-4</v>
      </c>
      <c r="E24" s="11">
        <f>실제값!E24/10000000</f>
        <v>6.3091482649842276E-4</v>
      </c>
      <c r="F24" s="11">
        <f>실제값!F24/10000000</f>
        <v>6.7947371672123042E-4</v>
      </c>
      <c r="G24" s="11">
        <f>실제값!G24/10000000</f>
        <v>1.0255241567912489E-3</v>
      </c>
      <c r="H24" s="19">
        <f>실제값!H24/10000000</f>
        <v>9.4744190685150094E-4</v>
      </c>
      <c r="I24" s="19">
        <f>실제값!I24/10000000</f>
        <v>9.7951914514692777E-4</v>
      </c>
      <c r="J24" s="19">
        <f>실제값!J24/10000000</f>
        <v>1.0772736689455148E-3</v>
      </c>
      <c r="K24" s="19">
        <f>실제값!K24/10000000</f>
        <v>6.2460961898813238E-4</v>
      </c>
      <c r="L24" s="19">
        <f>실제값!L24/10000000</f>
        <v>1.1921458625525946E-3</v>
      </c>
      <c r="M24" s="12">
        <f>실제값!M24/10000000</f>
        <v>1.6152426160337553E-3</v>
      </c>
      <c r="N24" s="12">
        <f>실제값!N24/10000000</f>
        <v>1.4935064935064936E-3</v>
      </c>
      <c r="O24" s="12">
        <f>실제값!O24/10000000</f>
        <v>1.7589003615517409E-3</v>
      </c>
      <c r="P24" s="8"/>
    </row>
    <row r="25" spans="1:16" x14ac:dyDescent="0.3">
      <c r="A25" s="20">
        <v>39</v>
      </c>
      <c r="B25" s="11">
        <f>실제값!B25/10000000</f>
        <v>6.9236095084237244E-4</v>
      </c>
      <c r="C25" s="11">
        <f>실제값!C25/10000000</f>
        <v>8.9712918660287083E-4</v>
      </c>
      <c r="D25" s="11">
        <f>실제값!D25/10000000</f>
        <v>1.928158251803185E-3</v>
      </c>
      <c r="E25" s="11">
        <f>실제값!E25/10000000</f>
        <v>1.0425490323841794E-3</v>
      </c>
      <c r="F25" s="11">
        <f>실제값!F25/10000000</f>
        <v>1.0448678549477566E-3</v>
      </c>
      <c r="G25" s="11">
        <f>실제값!G25/10000000</f>
        <v>7.0679062686891756E-4</v>
      </c>
      <c r="H25" s="19">
        <f>실제값!H25/10000000</f>
        <v>7.3731812819504523E-4</v>
      </c>
      <c r="I25" s="19">
        <f>실제값!I25/10000000</f>
        <v>1.3184495033840204E-3</v>
      </c>
      <c r="J25" s="19">
        <f>실제값!J25/10000000</f>
        <v>1.095734751024715E-3</v>
      </c>
      <c r="K25" s="19">
        <f>실제값!K25/10000000</f>
        <v>1.2390134355519417E-3</v>
      </c>
      <c r="L25" s="19">
        <f>실제값!L25/10000000</f>
        <v>1.338596190149305E-3</v>
      </c>
      <c r="M25" s="12">
        <f>실제값!M25/10000000</f>
        <v>1.7455391776570984E-3</v>
      </c>
      <c r="N25" s="12">
        <f>실제값!N25/10000000</f>
        <v>1.2658638709468013E-3</v>
      </c>
      <c r="O25" s="12">
        <f>실제값!O25/10000000</f>
        <v>1.4858361058173713E-3</v>
      </c>
      <c r="P25" s="8"/>
    </row>
    <row r="26" spans="1:16" x14ac:dyDescent="0.3">
      <c r="A26" s="20">
        <v>40</v>
      </c>
      <c r="B26" s="11">
        <f>실제값!B26/10000000</f>
        <v>4.8845160840136769E-4</v>
      </c>
      <c r="C26" s="11">
        <f>실제값!C26/10000000</f>
        <v>8.6287003849727867E-4</v>
      </c>
      <c r="D26" s="11">
        <f>실제값!D26/10000000</f>
        <v>1.240451785597702E-3</v>
      </c>
      <c r="E26" s="11">
        <f>실제값!E26/10000000</f>
        <v>9.5153514336462832E-4</v>
      </c>
      <c r="F26" s="11">
        <f>실제값!F26/10000000</f>
        <v>9.8762563178992615E-4</v>
      </c>
      <c r="G26" s="11">
        <f>실제값!G26/10000000</f>
        <v>7.020954849859581E-4</v>
      </c>
      <c r="H26" s="19">
        <f>실제값!H26/10000000</f>
        <v>6.6291017567119651E-4</v>
      </c>
      <c r="I26" s="19">
        <f>실제값!I26/10000000</f>
        <v>1.0993843447669306E-3</v>
      </c>
      <c r="J26" s="19">
        <f>실제값!J26/10000000</f>
        <v>1.1690719987099895E-3</v>
      </c>
      <c r="K26" s="19">
        <f>실제값!K26/10000000</f>
        <v>1.1703854721183977E-3</v>
      </c>
      <c r="L26" s="19">
        <f>실제값!L26/10000000</f>
        <v>1.5097965206052912E-3</v>
      </c>
      <c r="M26" s="12">
        <f>실제값!M26/10000000</f>
        <v>1.7461980506079944E-3</v>
      </c>
      <c r="N26" s="12">
        <f>실제값!N26/10000000</f>
        <v>8.8277949429346097E-4</v>
      </c>
      <c r="O26" s="12">
        <f>실제값!O26/10000000</f>
        <v>1.2853057421034029E-3</v>
      </c>
      <c r="P26" s="8"/>
    </row>
    <row r="27" spans="1:16" x14ac:dyDescent="0.3">
      <c r="A27" s="20">
        <v>41</v>
      </c>
      <c r="B27" s="11">
        <f>실제값!B27/10000000</f>
        <v>1.9734245494013944E-4</v>
      </c>
      <c r="C27" s="11">
        <f>실제값!C27/10000000</f>
        <v>8.5522296884544906E-4</v>
      </c>
      <c r="D27" s="11">
        <f>실제값!D27/10000000</f>
        <v>1.3170498084291188E-3</v>
      </c>
      <c r="E27" s="11">
        <f>실제값!E27/10000000</f>
        <v>7.6353811817220717E-4</v>
      </c>
      <c r="F27" s="11">
        <f>실제값!F27/10000000</f>
        <v>1.1899365367180417E-3</v>
      </c>
      <c r="G27" s="11">
        <f>실제값!G27/10000000</f>
        <v>1.2374323279195668E-3</v>
      </c>
      <c r="H27" s="19">
        <f>실제값!H27/10000000</f>
        <v>8.4514977932200201E-4</v>
      </c>
      <c r="I27" s="19">
        <f>실제값!I27/10000000</f>
        <v>9.7822388567539984E-4</v>
      </c>
      <c r="J27" s="19">
        <f>실제값!J27/10000000</f>
        <v>1.0460251046025104E-3</v>
      </c>
      <c r="K27" s="19">
        <f>실제값!K27/10000000</f>
        <v>7.8893981516267185E-4</v>
      </c>
      <c r="L27" s="19">
        <f>실제값!L27/10000000</f>
        <v>1.1725293132328308E-3</v>
      </c>
      <c r="M27" s="12">
        <f>실제값!M27/10000000</f>
        <v>1.8048255335317586E-3</v>
      </c>
      <c r="N27" s="12">
        <f>실제값!N27/10000000</f>
        <v>1.2105034452790367E-3</v>
      </c>
      <c r="O27" s="12">
        <f>실제값!O27/10000000</f>
        <v>1.1250703168948059E-3</v>
      </c>
      <c r="P27" s="8"/>
    </row>
    <row r="28" spans="1:16" x14ac:dyDescent="0.3">
      <c r="A28" s="20">
        <v>42</v>
      </c>
      <c r="B28" s="11">
        <f>실제값!B28/10000000</f>
        <v>7.2698433679201644E-4</v>
      </c>
      <c r="C28" s="11">
        <f>실제값!C28/10000000</f>
        <v>8.7234661238732192E-4</v>
      </c>
      <c r="D28" s="11">
        <f>실제값!D28/10000000</f>
        <v>1.4202217730922599E-3</v>
      </c>
      <c r="E28" s="11">
        <f>실제값!E28/10000000</f>
        <v>1.0307041336660519E-3</v>
      </c>
      <c r="F28" s="11">
        <f>실제값!F28/10000000</f>
        <v>1.2214551248008498E-3</v>
      </c>
      <c r="G28" s="11">
        <f>실제값!G28/10000000</f>
        <v>1.0576680936791741E-3</v>
      </c>
      <c r="H28" s="19">
        <f>실제값!H28/10000000</f>
        <v>1.3759574370499471E-3</v>
      </c>
      <c r="I28" s="19">
        <f>실제값!I28/10000000</f>
        <v>1.0646906009113752E-3</v>
      </c>
      <c r="J28" s="19">
        <f>실제값!J28/10000000</f>
        <v>8.198001249219238E-4</v>
      </c>
      <c r="K28" s="19">
        <f>실제값!K28/10000000</f>
        <v>1.1699437672189304E-3</v>
      </c>
      <c r="L28" s="19">
        <f>실제값!L28/10000000</f>
        <v>1.5118935626931864E-3</v>
      </c>
      <c r="M28" s="12">
        <f>실제값!M28/10000000</f>
        <v>1.2049681764814929E-3</v>
      </c>
      <c r="N28" s="12">
        <f>실제값!N28/10000000</f>
        <v>1.7061670182404766E-3</v>
      </c>
      <c r="O28" s="12">
        <f>실제값!O28/10000000</f>
        <v>1.8649177882075034E-3</v>
      </c>
      <c r="P28" s="8"/>
    </row>
    <row r="29" spans="1:16" x14ac:dyDescent="0.3">
      <c r="A29" s="20">
        <v>43</v>
      </c>
      <c r="B29" s="11">
        <f>실제값!B29/10000000</f>
        <v>7.9586152009550337E-4</v>
      </c>
      <c r="C29" s="11">
        <f>실제값!C29/10000000</f>
        <v>1.1751571772724602E-3</v>
      </c>
      <c r="D29" s="11">
        <f>실제값!D29/10000000</f>
        <v>1.1621150493898896E-3</v>
      </c>
      <c r="E29" s="11">
        <f>실제값!E29/10000000</f>
        <v>9.0316106372303052E-4</v>
      </c>
      <c r="F29" s="11">
        <f>실제값!F29/10000000</f>
        <v>8.9369941909537751E-4</v>
      </c>
      <c r="G29" s="11">
        <f>실제값!G29/10000000</f>
        <v>1.1150974498206148E-3</v>
      </c>
      <c r="H29" s="19">
        <f>실제값!H29/10000000</f>
        <v>1.2718023255813954E-3</v>
      </c>
      <c r="I29" s="19">
        <f>실제값!I29/10000000</f>
        <v>1.3815045840833927E-3</v>
      </c>
      <c r="J29" s="19">
        <f>실제값!J29/10000000</f>
        <v>1.065340909090909E-3</v>
      </c>
      <c r="K29" s="19">
        <f>실제값!K29/10000000</f>
        <v>1.2516105282532671E-3</v>
      </c>
      <c r="L29" s="19">
        <f>실제값!L29/10000000</f>
        <v>1.0810810810810811E-3</v>
      </c>
      <c r="M29" s="12">
        <f>실제값!M29/10000000</f>
        <v>1.7120089647014881E-3</v>
      </c>
      <c r="N29" s="12">
        <f>실제값!N29/10000000</f>
        <v>1.4635484952892034E-3</v>
      </c>
      <c r="O29" s="12">
        <f>실제값!O29/10000000</f>
        <v>1.4281722499922382E-3</v>
      </c>
      <c r="P29" s="8"/>
    </row>
    <row r="30" spans="1:16" x14ac:dyDescent="0.3">
      <c r="A30" s="20">
        <v>44</v>
      </c>
      <c r="B30" s="11">
        <f>실제값!B30/10000000</f>
        <v>5.2760007914001185E-4</v>
      </c>
      <c r="C30" s="11">
        <f>실제값!C30/10000000</f>
        <v>1.0090817356205853E-3</v>
      </c>
      <c r="D30" s="11">
        <f>실제값!D30/10000000</f>
        <v>1.1198805460750853E-3</v>
      </c>
      <c r="E30" s="11">
        <f>실제값!E30/10000000</f>
        <v>1.1220059515098298E-3</v>
      </c>
      <c r="F30" s="11">
        <f>실제값!F30/10000000</f>
        <v>1.3031135104947177E-3</v>
      </c>
      <c r="G30" s="11">
        <f>실제값!G30/10000000</f>
        <v>1.0425638003716967E-3</v>
      </c>
      <c r="H30" s="19">
        <f>실제값!H30/10000000</f>
        <v>1.396891915488039E-3</v>
      </c>
      <c r="I30" s="19">
        <f>실제값!I30/10000000</f>
        <v>1.9619302053765237E-3</v>
      </c>
      <c r="J30" s="19">
        <f>실제값!J30/10000000</f>
        <v>1.5609756097560976E-3</v>
      </c>
      <c r="K30" s="19">
        <f>실제값!K30/10000000</f>
        <v>1.2572104718236946E-3</v>
      </c>
      <c r="L30" s="19">
        <f>실제값!L30/10000000</f>
        <v>1.6988674217188542E-3</v>
      </c>
      <c r="M30" s="12">
        <f>실제값!M30/10000000</f>
        <v>1.5099087763447625E-3</v>
      </c>
      <c r="N30" s="12">
        <f>실제값!N30/10000000</f>
        <v>1.4392895421834328E-3</v>
      </c>
      <c r="O30" s="12">
        <f>실제값!O30/10000000</f>
        <v>1.1586778875472619E-3</v>
      </c>
      <c r="P30" s="8"/>
    </row>
    <row r="31" spans="1:16" x14ac:dyDescent="0.3">
      <c r="A31" s="20">
        <v>45</v>
      </c>
      <c r="B31" s="11">
        <f>실제값!B31/10000000</f>
        <v>7.8797031978462145E-4</v>
      </c>
      <c r="C31" s="11">
        <f>실제값!C31/10000000</f>
        <v>8.2805938368723023E-4</v>
      </c>
      <c r="D31" s="11">
        <f>실제값!D31/10000000</f>
        <v>1.0772959870724481E-3</v>
      </c>
      <c r="E31" s="11">
        <f>실제값!E31/10000000</f>
        <v>7.9325731284085274E-4</v>
      </c>
      <c r="F31" s="11">
        <f>실제값!F31/10000000</f>
        <v>1.8097909691430639E-3</v>
      </c>
      <c r="G31" s="11">
        <f>실제값!G31/10000000</f>
        <v>1.0307507301151005E-3</v>
      </c>
      <c r="H31" s="19">
        <f>실제값!H31/10000000</f>
        <v>1.492104281510341E-3</v>
      </c>
      <c r="I31" s="19">
        <f>실제값!I31/10000000</f>
        <v>1.7872374994922621E-3</v>
      </c>
      <c r="J31" s="19">
        <f>실제값!J31/10000000</f>
        <v>1.3267774916100835E-3</v>
      </c>
      <c r="K31" s="19">
        <f>실제값!K31/10000000</f>
        <v>1.1886189733303618E-3</v>
      </c>
      <c r="L31" s="19">
        <f>실제값!L31/10000000</f>
        <v>1.5280135823429542E-3</v>
      </c>
      <c r="M31" s="12">
        <f>실제값!M31/10000000</f>
        <v>1.5946469889312738E-3</v>
      </c>
      <c r="N31" s="12">
        <f>실제값!N31/10000000</f>
        <v>1.8923530324181789E-3</v>
      </c>
      <c r="O31" s="12">
        <f>실제값!O31/10000000</f>
        <v>1.9677776411265529E-3</v>
      </c>
      <c r="P31" s="8"/>
    </row>
    <row r="32" spans="1:16" x14ac:dyDescent="0.3">
      <c r="A32" s="20">
        <v>46</v>
      </c>
      <c r="B32" s="11">
        <f>실제값!B32/10000000</f>
        <v>8.9893412097084889E-4</v>
      </c>
      <c r="C32" s="11">
        <f>실제값!C32/10000000</f>
        <v>1.3023916646933459E-3</v>
      </c>
      <c r="D32" s="11">
        <f>실제값!D32/10000000</f>
        <v>2.092274678111588E-3</v>
      </c>
      <c r="E32" s="11">
        <f>실제값!E32/10000000</f>
        <v>9.5660054375188808E-4</v>
      </c>
      <c r="F32" s="11">
        <f>실제값!F32/10000000</f>
        <v>1.6658954187875981E-3</v>
      </c>
      <c r="G32" s="11">
        <f>실제값!G32/10000000</f>
        <v>1.1757295821960949E-3</v>
      </c>
      <c r="H32" s="19">
        <f>실제값!H32/10000000</f>
        <v>1.5470665238605261E-3</v>
      </c>
      <c r="I32" s="19">
        <f>실제값!I32/10000000</f>
        <v>1.2760527435133986E-3</v>
      </c>
      <c r="J32" s="19">
        <f>실제값!J32/10000000</f>
        <v>9.5756090087329554E-4</v>
      </c>
      <c r="K32" s="19">
        <f>실제값!K32/10000000</f>
        <v>1.4453009190631486E-3</v>
      </c>
      <c r="L32" s="19">
        <f>실제값!L32/10000000</f>
        <v>1.807208374535411E-3</v>
      </c>
      <c r="M32" s="12">
        <f>실제값!M32/10000000</f>
        <v>2.0583411057151129E-3</v>
      </c>
      <c r="N32" s="12">
        <f>실제값!N32/10000000</f>
        <v>2.301460660365779E-3</v>
      </c>
      <c r="O32" s="12">
        <f>실제값!O32/10000000</f>
        <v>2.0606325517499766E-3</v>
      </c>
      <c r="P32" s="8"/>
    </row>
    <row r="33" spans="1:16" x14ac:dyDescent="0.3">
      <c r="A33" s="20">
        <v>47</v>
      </c>
      <c r="B33" s="11">
        <f>실제값!B33/10000000</f>
        <v>1.0161956176563988E-3</v>
      </c>
      <c r="C33" s="11">
        <f>실제값!C33/10000000</f>
        <v>1.7562346329469615E-3</v>
      </c>
      <c r="D33" s="11">
        <f>실제값!D33/10000000</f>
        <v>1.4771856877120034E-3</v>
      </c>
      <c r="E33" s="11">
        <f>실제값!E33/10000000</f>
        <v>1.6649848637739658E-3</v>
      </c>
      <c r="F33" s="11">
        <f>실제값!F33/10000000</f>
        <v>1.7081040045549441E-3</v>
      </c>
      <c r="G33" s="11">
        <f>실제값!G33/10000000</f>
        <v>1.2095554883580285E-3</v>
      </c>
      <c r="H33" s="19">
        <f>실제값!H33/10000000</f>
        <v>1.8373011219264298E-3</v>
      </c>
      <c r="I33" s="19">
        <f>실제값!I33/10000000</f>
        <v>1.7483167801212662E-3</v>
      </c>
      <c r="J33" s="19">
        <f>실제값!J33/10000000</f>
        <v>1.6936671575846834E-3</v>
      </c>
      <c r="K33" s="19">
        <f>실제값!K33/10000000</f>
        <v>1.7693243392679422E-3</v>
      </c>
      <c r="L33" s="19">
        <f>실제값!L33/10000000</f>
        <v>2.2674957913903873E-3</v>
      </c>
      <c r="M33" s="12">
        <f>실제값!M33/10000000</f>
        <v>1.3599274705349048E-3</v>
      </c>
      <c r="N33" s="12">
        <f>실제값!N33/10000000</f>
        <v>1.9128993177325766E-3</v>
      </c>
      <c r="O33" s="12">
        <f>실제값!O33/10000000</f>
        <v>2.046702018792446E-3</v>
      </c>
      <c r="P33" s="8"/>
    </row>
    <row r="34" spans="1:16" x14ac:dyDescent="0.3">
      <c r="A34" s="20">
        <v>48</v>
      </c>
      <c r="B34" s="11">
        <f>실제값!B34/10000000</f>
        <v>1.032657803020524E-3</v>
      </c>
      <c r="C34" s="11">
        <f>실제값!C34/10000000</f>
        <v>1.6940241836555874E-3</v>
      </c>
      <c r="D34" s="11">
        <f>실제값!D34/10000000</f>
        <v>1.5603981705676622E-3</v>
      </c>
      <c r="E34" s="11">
        <f>실제값!E34/10000000</f>
        <v>1.746994142431405E-3</v>
      </c>
      <c r="F34" s="11">
        <f>실제값!F34/10000000</f>
        <v>1.3391362571141614E-3</v>
      </c>
      <c r="G34" s="11">
        <f>실제값!G34/10000000</f>
        <v>1.9128964811601942E-3</v>
      </c>
      <c r="H34" s="19">
        <f>실제값!H34/10000000</f>
        <v>1.8121048604679258E-3</v>
      </c>
      <c r="I34" s="19">
        <f>실제값!I34/10000000</f>
        <v>1.6621112506463767E-3</v>
      </c>
      <c r="J34" s="19">
        <f>실제값!J34/10000000</f>
        <v>1.5930331350892098E-3</v>
      </c>
      <c r="K34" s="19">
        <f>실제값!K34/10000000</f>
        <v>1.4183391248847599E-3</v>
      </c>
      <c r="L34" s="19">
        <f>실제값!L34/10000000</f>
        <v>2.166511915815537E-3</v>
      </c>
      <c r="M34" s="12">
        <f>실제값!M34/10000000</f>
        <v>1.7309513700643391E-3</v>
      </c>
      <c r="N34" s="12">
        <f>실제값!N34/10000000</f>
        <v>1.8341538758567429E-3</v>
      </c>
      <c r="O34" s="12">
        <f>실제값!O34/10000000</f>
        <v>1.444020152103456E-3</v>
      </c>
      <c r="P34" s="8"/>
    </row>
    <row r="35" spans="1:16" x14ac:dyDescent="0.3">
      <c r="A35" s="20">
        <v>49</v>
      </c>
      <c r="B35" s="11">
        <f>실제값!B35/10000000</f>
        <v>1.0552697533306951E-3</v>
      </c>
      <c r="C35" s="11">
        <f>실제값!C35/10000000</f>
        <v>2.0089813282911841E-3</v>
      </c>
      <c r="D35" s="11">
        <f>실제값!D35/10000000</f>
        <v>2.0002162395934696E-3</v>
      </c>
      <c r="E35" s="11">
        <f>실제값!E35/10000000</f>
        <v>1.6748718469268638E-3</v>
      </c>
      <c r="F35" s="11">
        <f>실제값!F35/10000000</f>
        <v>1.2609728890828847E-3</v>
      </c>
      <c r="G35" s="11">
        <f>실제값!G35/10000000</f>
        <v>1.838812396286496E-3</v>
      </c>
      <c r="H35" s="19">
        <f>실제값!H35/10000000</f>
        <v>1.7440411925919775E-3</v>
      </c>
      <c r="I35" s="19">
        <f>실제값!I35/10000000</f>
        <v>1.4090407098518603E-3</v>
      </c>
      <c r="J35" s="19">
        <f>실제값!J35/10000000</f>
        <v>1.7761989342806395E-3</v>
      </c>
      <c r="K35" s="19">
        <f>실제값!K35/10000000</f>
        <v>1.4376176621598495E-3</v>
      </c>
      <c r="L35" s="19">
        <f>실제값!L35/10000000</f>
        <v>1.7368649587494573E-3</v>
      </c>
      <c r="M35" s="12">
        <f>실제값!M35/10000000</f>
        <v>2.2006897684348826E-3</v>
      </c>
      <c r="N35" s="12">
        <f>실제값!N35/10000000</f>
        <v>2.1348169232759738E-3</v>
      </c>
      <c r="O35" s="12">
        <f>실제값!O35/10000000</f>
        <v>2.536997885835095E-3</v>
      </c>
      <c r="P35" s="8"/>
    </row>
    <row r="36" spans="1:16" x14ac:dyDescent="0.3">
      <c r="A36" s="20">
        <v>50</v>
      </c>
      <c r="B36" s="11">
        <f>실제값!B36/10000000</f>
        <v>9.5128083169124147E-4</v>
      </c>
      <c r="C36" s="11">
        <f>실제값!C36/10000000</f>
        <v>1.9582644880974235E-3</v>
      </c>
      <c r="D36" s="11">
        <f>실제값!D36/10000000</f>
        <v>2.2448532632501094E-3</v>
      </c>
      <c r="E36" s="11">
        <f>실제값!E36/10000000</f>
        <v>1.8286178696601818E-3</v>
      </c>
      <c r="F36" s="11">
        <f>실제값!F36/10000000</f>
        <v>1.5255530129672007E-3</v>
      </c>
      <c r="G36" s="11">
        <f>실제값!G36/10000000</f>
        <v>2.052545155993432E-3</v>
      </c>
      <c r="H36" s="19">
        <f>실제값!H36/10000000</f>
        <v>1.7319308917331981E-3</v>
      </c>
      <c r="I36" s="19">
        <f>실제값!I36/10000000</f>
        <v>2.4558345876574505E-3</v>
      </c>
      <c r="J36" s="19">
        <f>실제값!J36/10000000</f>
        <v>1.5075746433299015E-3</v>
      </c>
      <c r="K36" s="19">
        <f>실제값!K36/10000000</f>
        <v>1.7613538249007081E-3</v>
      </c>
      <c r="L36" s="19">
        <f>실제값!L36/10000000</f>
        <v>2.5563033911467771E-3</v>
      </c>
      <c r="M36" s="12">
        <f>실제값!M36/10000000</f>
        <v>2.9189119835771105E-3</v>
      </c>
      <c r="N36" s="12">
        <f>실제값!N36/10000000</f>
        <v>2.1555947481873409E-3</v>
      </c>
      <c r="O36" s="12">
        <f>실제값!O36/10000000</f>
        <v>2.0084288160147506E-3</v>
      </c>
      <c r="P36" s="8"/>
    </row>
    <row r="37" spans="1:16" x14ac:dyDescent="0.3">
      <c r="A37" s="20">
        <v>51</v>
      </c>
      <c r="B37" s="11">
        <f>실제값!B37/10000000</f>
        <v>1.0868777624809796E-3</v>
      </c>
      <c r="C37" s="11">
        <f>실제값!C37/10000000</f>
        <v>2.3135121615706872E-3</v>
      </c>
      <c r="D37" s="11">
        <f>실제값!D37/10000000</f>
        <v>2.6091888825865001E-3</v>
      </c>
      <c r="E37" s="11">
        <f>실제값!E37/10000000</f>
        <v>1.6574299476873676E-3</v>
      </c>
      <c r="F37" s="11">
        <f>실제값!F37/10000000</f>
        <v>1.923539312334696E-3</v>
      </c>
      <c r="G37" s="11">
        <f>실제값!G37/10000000</f>
        <v>1.6592672317144264E-3</v>
      </c>
      <c r="H37" s="19">
        <f>실제값!H37/10000000</f>
        <v>2.5644313373509426E-3</v>
      </c>
      <c r="I37" s="19">
        <f>실제값!I37/10000000</f>
        <v>1.9060751074701922E-3</v>
      </c>
      <c r="J37" s="19">
        <f>실제값!J37/10000000</f>
        <v>2.6743075453677175E-3</v>
      </c>
      <c r="K37" s="19">
        <f>실제값!K37/10000000</f>
        <v>2.3584062890834377E-3</v>
      </c>
      <c r="L37" s="19">
        <f>실제값!L37/10000000</f>
        <v>1.7652250661959398E-3</v>
      </c>
      <c r="M37" s="12">
        <f>실제값!M37/10000000</f>
        <v>2.4978924032847283E-3</v>
      </c>
      <c r="N37" s="12">
        <f>실제값!N37/10000000</f>
        <v>2.5231555413605879E-3</v>
      </c>
      <c r="O37" s="12">
        <f>실제값!O37/10000000</f>
        <v>2.77713492247165E-3</v>
      </c>
      <c r="P37" s="8"/>
    </row>
    <row r="38" spans="1:16" x14ac:dyDescent="0.3">
      <c r="A38" s="20">
        <v>52</v>
      </c>
      <c r="B38" s="11">
        <f>실제값!B38/10000000</f>
        <v>1.2180267965895249E-3</v>
      </c>
      <c r="C38" s="11">
        <f>실제값!C38/10000000</f>
        <v>2.1406114121345909E-3</v>
      </c>
      <c r="D38" s="11">
        <f>실제값!D38/10000000</f>
        <v>2.2835060600737748E-3</v>
      </c>
      <c r="E38" s="11">
        <f>실제값!E38/10000000</f>
        <v>2.3737591713422529E-3</v>
      </c>
      <c r="F38" s="11">
        <f>실제값!F38/10000000</f>
        <v>2.2442770934117998E-3</v>
      </c>
      <c r="G38" s="11">
        <f>실제값!G38/10000000</f>
        <v>1.6944495328814798E-3</v>
      </c>
      <c r="H38" s="19">
        <f>실제값!H38/10000000</f>
        <v>1.8062962325821434E-3</v>
      </c>
      <c r="I38" s="19">
        <f>실제값!I38/10000000</f>
        <v>2.1700121019905686E-3</v>
      </c>
      <c r="J38" s="19">
        <f>실제값!J38/10000000</f>
        <v>2.1787355411186818E-3</v>
      </c>
      <c r="K38" s="19">
        <f>실제값!K38/10000000</f>
        <v>2.6071185672183177E-3</v>
      </c>
      <c r="L38" s="19">
        <f>실제값!L38/10000000</f>
        <v>2.9011535539131034E-3</v>
      </c>
      <c r="M38" s="12">
        <f>실제값!M38/10000000</f>
        <v>2.2039095438865465E-3</v>
      </c>
      <c r="N38" s="12">
        <f>실제값!N38/10000000</f>
        <v>2.7344732210208699E-3</v>
      </c>
      <c r="O38" s="12">
        <f>실제값!O38/10000000</f>
        <v>1.9598236158745713E-3</v>
      </c>
      <c r="P38" s="8"/>
    </row>
    <row r="39" spans="1:16" x14ac:dyDescent="0.3">
      <c r="A39" s="20">
        <v>53</v>
      </c>
      <c r="B39" s="11">
        <f>실제값!B39/10000000</f>
        <v>1.7510347023241006E-3</v>
      </c>
      <c r="C39" s="11">
        <f>실제값!C39/10000000</f>
        <v>2.1309845148458589E-3</v>
      </c>
      <c r="D39" s="11">
        <f>실제값!D39/10000000</f>
        <v>1.8730099269526131E-3</v>
      </c>
      <c r="E39" s="11">
        <f>실제값!E39/10000000</f>
        <v>2.1324354657687992E-3</v>
      </c>
      <c r="F39" s="11">
        <f>실제값!F39/10000000</f>
        <v>2.3215022699133304E-3</v>
      </c>
      <c r="G39" s="11">
        <f>실제값!G39/10000000</f>
        <v>2.3745072897373796E-3</v>
      </c>
      <c r="H39" s="19">
        <f>실제값!H39/10000000</f>
        <v>2.1397379912663755E-3</v>
      </c>
      <c r="I39" s="19">
        <f>실제값!I39/10000000</f>
        <v>2.1434875803807841E-3</v>
      </c>
      <c r="J39" s="19">
        <f>실제값!J39/10000000</f>
        <v>2.1280078572597809E-3</v>
      </c>
      <c r="K39" s="19">
        <f>실제값!K39/10000000</f>
        <v>2.0219301656427403E-3</v>
      </c>
      <c r="L39" s="19">
        <f>실제값!L39/10000000</f>
        <v>2.4333551245732548E-3</v>
      </c>
      <c r="M39" s="12">
        <f>실제값!M39/10000000</f>
        <v>2.6904321506642003E-3</v>
      </c>
      <c r="N39" s="12">
        <f>실제값!N39/10000000</f>
        <v>2.3734684713580087E-3</v>
      </c>
      <c r="O39" s="12">
        <f>실제값!O39/10000000</f>
        <v>2.9797186889237767E-3</v>
      </c>
      <c r="P39" s="8"/>
    </row>
    <row r="40" spans="1:16" x14ac:dyDescent="0.3">
      <c r="A40" s="20">
        <v>54</v>
      </c>
      <c r="B40" s="11">
        <f>실제값!B40/10000000</f>
        <v>1.0873201739712277E-3</v>
      </c>
      <c r="C40" s="11">
        <f>실제값!C40/10000000</f>
        <v>2.9686804215526197E-3</v>
      </c>
      <c r="D40" s="11">
        <f>실제값!D40/10000000</f>
        <v>3.177124702144559E-3</v>
      </c>
      <c r="E40" s="11">
        <f>실제값!E40/10000000</f>
        <v>2.9841838257236644E-3</v>
      </c>
      <c r="F40" s="11">
        <f>실제값!F40/10000000</f>
        <v>2.798256470968089E-3</v>
      </c>
      <c r="G40" s="11">
        <f>실제값!G40/10000000</f>
        <v>2.6586578701196396E-3</v>
      </c>
      <c r="H40" s="19">
        <f>실제값!H40/10000000</f>
        <v>1.7649454677105489E-3</v>
      </c>
      <c r="I40" s="19">
        <f>실제값!I40/10000000</f>
        <v>2.5232006158320149E-3</v>
      </c>
      <c r="J40" s="19">
        <f>실제값!J40/10000000</f>
        <v>2.4301837054123074E-3</v>
      </c>
      <c r="K40" s="19">
        <f>실제값!K40/10000000</f>
        <v>2.9503293860889948E-3</v>
      </c>
      <c r="L40" s="19">
        <f>실제값!L40/10000000</f>
        <v>3.0136367060950801E-3</v>
      </c>
      <c r="M40" s="12">
        <f>실제값!M40/10000000</f>
        <v>3.1291114034775807E-3</v>
      </c>
      <c r="N40" s="12">
        <f>실제값!N40/10000000</f>
        <v>3.0530207944638554E-3</v>
      </c>
      <c r="O40" s="12">
        <f>실제값!O40/10000000</f>
        <v>3.5744736669508755E-3</v>
      </c>
      <c r="P40" s="8"/>
    </row>
    <row r="41" spans="1:16" x14ac:dyDescent="0.3">
      <c r="A41" s="20">
        <v>55</v>
      </c>
      <c r="B41" s="11">
        <f>실제값!B41/10000000</f>
        <v>1.5827204170933806E-3</v>
      </c>
      <c r="C41" s="11">
        <f>실제값!C41/10000000</f>
        <v>2.1893814997263274E-3</v>
      </c>
      <c r="D41" s="11">
        <f>실제값!D41/10000000</f>
        <v>3.43209357708202E-3</v>
      </c>
      <c r="E41" s="11">
        <f>실제값!E41/10000000</f>
        <v>3.3605985669900454E-3</v>
      </c>
      <c r="F41" s="11">
        <f>실제값!F41/10000000</f>
        <v>2.0528026458345211E-3</v>
      </c>
      <c r="G41" s="11">
        <f>실제값!G41/10000000</f>
        <v>3.3268502405568636E-3</v>
      </c>
      <c r="H41" s="19">
        <f>실제값!H41/10000000</f>
        <v>2.6224594923667695E-3</v>
      </c>
      <c r="I41" s="19">
        <f>실제값!I41/10000000</f>
        <v>3.5407630344339211E-3</v>
      </c>
      <c r="J41" s="19">
        <f>실제값!J41/10000000</f>
        <v>3.0976600108836702E-3</v>
      </c>
      <c r="K41" s="19">
        <f>실제값!K41/10000000</f>
        <v>2.9301644147810518E-3</v>
      </c>
      <c r="L41" s="19">
        <f>실제값!L41/10000000</f>
        <v>3.3187568327346555E-3</v>
      </c>
      <c r="M41" s="12">
        <f>실제값!M41/10000000</f>
        <v>3.693989878467733E-3</v>
      </c>
      <c r="N41" s="12">
        <f>실제값!N41/10000000</f>
        <v>2.947731684520814E-3</v>
      </c>
      <c r="O41" s="12">
        <f>실제값!O41/10000000</f>
        <v>2.7449617790132035E-3</v>
      </c>
      <c r="P41" s="8"/>
    </row>
    <row r="42" spans="1:16" x14ac:dyDescent="0.3">
      <c r="A42" s="20">
        <v>56</v>
      </c>
      <c r="B42" s="11">
        <f>실제값!B42/10000000</f>
        <v>1.1867088607594937E-3</v>
      </c>
      <c r="C42" s="11">
        <f>실제값!C42/10000000</f>
        <v>2.9503644567858383E-3</v>
      </c>
      <c r="D42" s="11">
        <f>실제값!D42/10000000</f>
        <v>4.0893822111873817E-3</v>
      </c>
      <c r="E42" s="11">
        <f>실제값!E42/10000000</f>
        <v>3.5591968303001812E-3</v>
      </c>
      <c r="F42" s="11">
        <f>실제값!F42/10000000</f>
        <v>3.0612244897959182E-3</v>
      </c>
      <c r="G42" s="11">
        <f>실제값!G42/10000000</f>
        <v>3.3155777801934993E-3</v>
      </c>
      <c r="H42" s="19">
        <f>실제값!H42/10000000</f>
        <v>2.7901512555680648E-3</v>
      </c>
      <c r="I42" s="19">
        <f>실제값!I42/10000000</f>
        <v>2.7611596870685687E-3</v>
      </c>
      <c r="J42" s="19">
        <f>실제값!J42/10000000</f>
        <v>3.7482566248256627E-3</v>
      </c>
      <c r="K42" s="19">
        <f>실제값!K42/10000000</f>
        <v>3.7693645928257805E-3</v>
      </c>
      <c r="L42" s="19">
        <f>실제값!L42/10000000</f>
        <v>3.3108667376138112E-3</v>
      </c>
      <c r="M42" s="12">
        <f>실제값!M42/10000000</f>
        <v>3.8765640592615339E-3</v>
      </c>
      <c r="N42" s="12">
        <f>실제값!N42/10000000</f>
        <v>3.4007249897230838E-3</v>
      </c>
      <c r="O42" s="12">
        <f>실제값!O42/10000000</f>
        <v>3.2807431436154525E-3</v>
      </c>
      <c r="P42" s="8"/>
    </row>
    <row r="43" spans="1:16" x14ac:dyDescent="0.3">
      <c r="A43" s="20">
        <v>57</v>
      </c>
      <c r="B43" s="11">
        <f>실제값!B43/10000000</f>
        <v>1.7081242660403543E-3</v>
      </c>
      <c r="C43" s="11">
        <f>실제값!C43/10000000</f>
        <v>4.0443942814145971E-3</v>
      </c>
      <c r="D43" s="11">
        <f>실제값!D43/10000000</f>
        <v>3.5778175313059038E-3</v>
      </c>
      <c r="E43" s="11">
        <f>실제값!E43/10000000</f>
        <v>2.957954785548278E-3</v>
      </c>
      <c r="F43" s="11">
        <f>실제값!F43/10000000</f>
        <v>3.7303833290455359E-3</v>
      </c>
      <c r="G43" s="11">
        <f>실제값!G43/10000000</f>
        <v>3.3427468157454904E-3</v>
      </c>
      <c r="H43" s="19">
        <f>실제값!H43/10000000</f>
        <v>2.9724655819774719E-3</v>
      </c>
      <c r="I43" s="19">
        <f>실제값!I43/10000000</f>
        <v>3.9717136491330043E-3</v>
      </c>
      <c r="J43" s="19">
        <f>실제값!J43/10000000</f>
        <v>3.9813289401427789E-3</v>
      </c>
      <c r="K43" s="19">
        <f>실제값!K43/10000000</f>
        <v>3.1701915143092889E-3</v>
      </c>
      <c r="L43" s="19">
        <f>실제값!L43/10000000</f>
        <v>3.5097743133493857E-3</v>
      </c>
      <c r="M43" s="12">
        <f>실제값!M43/10000000</f>
        <v>4.029103426693788E-3</v>
      </c>
      <c r="N43" s="12">
        <f>실제값!N43/10000000</f>
        <v>3.7991540028199911E-3</v>
      </c>
      <c r="O43" s="12">
        <f>실제값!O43/10000000</f>
        <v>3.8841672114755988E-3</v>
      </c>
      <c r="P43" s="8"/>
    </row>
    <row r="44" spans="1:16" x14ac:dyDescent="0.3">
      <c r="A44" s="20">
        <v>58</v>
      </c>
      <c r="B44" s="11">
        <f>실제값!B44/10000000</f>
        <v>1.4189428875487761E-3</v>
      </c>
      <c r="C44" s="11">
        <f>실제값!C44/10000000</f>
        <v>5.0327126321087065E-3</v>
      </c>
      <c r="D44" s="11">
        <f>실제값!D44/10000000</f>
        <v>3.2633621449991179E-3</v>
      </c>
      <c r="E44" s="11">
        <f>실제값!E44/10000000</f>
        <v>3.357801030766828E-3</v>
      </c>
      <c r="F44" s="11">
        <f>실제값!F44/10000000</f>
        <v>3.9181247044518001E-3</v>
      </c>
      <c r="G44" s="11">
        <f>실제값!G44/10000000</f>
        <v>4.3700375453929957E-3</v>
      </c>
      <c r="H44" s="19">
        <f>실제값!H44/10000000</f>
        <v>3.817216198273955E-3</v>
      </c>
      <c r="I44" s="19">
        <f>실제값!I44/10000000</f>
        <v>4.2798948074047336E-3</v>
      </c>
      <c r="J44" s="19">
        <f>실제값!J44/10000000</f>
        <v>3.177507101246931E-3</v>
      </c>
      <c r="K44" s="19">
        <f>실제값!K44/10000000</f>
        <v>3.6284470246734394E-3</v>
      </c>
      <c r="L44" s="19">
        <f>실제값!L44/10000000</f>
        <v>3.5769034236075624E-3</v>
      </c>
      <c r="M44" s="12">
        <f>실제값!M44/10000000</f>
        <v>4.1148943036953363E-3</v>
      </c>
      <c r="N44" s="12">
        <f>실제값!N44/10000000</f>
        <v>4.0155852417302802E-3</v>
      </c>
      <c r="O44" s="12">
        <f>실제값!O44/10000000</f>
        <v>4.1093157789746657E-3</v>
      </c>
      <c r="P44" s="8"/>
    </row>
    <row r="45" spans="1:16" x14ac:dyDescent="0.3">
      <c r="A45" s="20">
        <v>59</v>
      </c>
      <c r="B45" s="11">
        <f>실제값!B45/10000000</f>
        <v>1.9636078020683337E-3</v>
      </c>
      <c r="C45" s="11">
        <f>실제값!C45/10000000</f>
        <v>4.1211851191802181E-3</v>
      </c>
      <c r="D45" s="11">
        <f>실제값!D45/10000000</f>
        <v>4.1984732824427483E-3</v>
      </c>
      <c r="E45" s="11">
        <f>실제값!E45/10000000</f>
        <v>3.3115394412838585E-3</v>
      </c>
      <c r="F45" s="11">
        <f>실제값!F45/10000000</f>
        <v>3.382949932341001E-3</v>
      </c>
      <c r="G45" s="11">
        <f>실제값!G45/10000000</f>
        <v>3.5667963683527885E-3</v>
      </c>
      <c r="H45" s="19">
        <f>실제값!H45/10000000</f>
        <v>3.2440721953521292E-3</v>
      </c>
      <c r="I45" s="19">
        <f>실제값!I45/10000000</f>
        <v>4.3478260869565218E-3</v>
      </c>
      <c r="J45" s="19">
        <f>실제값!J45/10000000</f>
        <v>4.3083551315587013E-3</v>
      </c>
      <c r="K45" s="19">
        <f>실제값!K45/10000000</f>
        <v>4.3804755944931162E-3</v>
      </c>
      <c r="L45" s="19">
        <f>실제값!L45/10000000</f>
        <v>4.6387154326494205E-3</v>
      </c>
      <c r="M45" s="12">
        <f>실제값!M45/10000000</f>
        <v>4.6560846560846558E-3</v>
      </c>
      <c r="N45" s="12">
        <f>실제값!N45/10000000</f>
        <v>3.5538658622257112E-3</v>
      </c>
      <c r="O45" s="12">
        <f>실제값!O45/10000000</f>
        <v>4.6907789161831871E-3</v>
      </c>
      <c r="P45" s="8"/>
    </row>
    <row r="46" spans="1:16" x14ac:dyDescent="0.3">
      <c r="A46" s="20">
        <v>60</v>
      </c>
      <c r="B46" s="11">
        <f>실제값!B46/10000000</f>
        <v>3.0787274593168158E-3</v>
      </c>
      <c r="C46" s="11">
        <f>실제값!C46/10000000</f>
        <v>4.87012987012987E-3</v>
      </c>
      <c r="D46" s="11">
        <f>실제값!D46/10000000</f>
        <v>4.6600296547341666E-3</v>
      </c>
      <c r="E46" s="11">
        <f>실제값!E46/10000000</f>
        <v>4.3389955686853766E-3</v>
      </c>
      <c r="F46" s="11">
        <f>실제값!F46/10000000</f>
        <v>5.3030921106306597E-3</v>
      </c>
      <c r="G46" s="11">
        <f>실제값!G46/10000000</f>
        <v>4.0273282991729591E-3</v>
      </c>
      <c r="H46" s="19">
        <f>실제값!H46/10000000</f>
        <v>5.1301301301301299E-3</v>
      </c>
      <c r="I46" s="19">
        <f>실제값!I46/10000000</f>
        <v>4.584998824359276E-3</v>
      </c>
      <c r="J46" s="19">
        <f>실제값!J46/10000000</f>
        <v>4.4652701212789412E-3</v>
      </c>
      <c r="K46" s="19">
        <f>실제값!K46/10000000</f>
        <v>4.6241586600215797E-3</v>
      </c>
      <c r="L46" s="19">
        <f>실제값!L46/10000000</f>
        <v>4.6733383685800605E-3</v>
      </c>
      <c r="M46" s="12">
        <f>실제값!M46/10000000</f>
        <v>4.3861612138029809E-3</v>
      </c>
      <c r="N46" s="12">
        <f>실제값!N46/10000000</f>
        <v>4.2968750000000003E-3</v>
      </c>
      <c r="O46" s="12">
        <f>실제값!O46/10000000</f>
        <v>4.154887346868843E-3</v>
      </c>
      <c r="P46" s="8"/>
    </row>
    <row r="47" spans="1:16" x14ac:dyDescent="0.3">
      <c r="A47" s="20">
        <v>61</v>
      </c>
      <c r="B47" s="11">
        <f>실제값!B47/10000000</f>
        <v>3.0303030303030303E-3</v>
      </c>
      <c r="C47" s="11">
        <f>실제값!C47/10000000</f>
        <v>5.5409336473195734E-3</v>
      </c>
      <c r="D47" s="11">
        <f>실제값!D47/10000000</f>
        <v>3.6769066540149448E-3</v>
      </c>
      <c r="E47" s="11">
        <f>실제값!E47/10000000</f>
        <v>5.3012539504536651E-3</v>
      </c>
      <c r="F47" s="11">
        <f>실제값!F47/10000000</f>
        <v>4.6263345195729534E-3</v>
      </c>
      <c r="G47" s="11">
        <f>실제값!G47/10000000</f>
        <v>4.8803526448362722E-3</v>
      </c>
      <c r="H47" s="19">
        <f>실제값!H47/10000000</f>
        <v>5.5648302726766831E-3</v>
      </c>
      <c r="I47" s="19">
        <f>실제값!I47/10000000</f>
        <v>5.196594039569246E-3</v>
      </c>
      <c r="J47" s="19">
        <f>실제값!J47/10000000</f>
        <v>5.1095319198919366E-3</v>
      </c>
      <c r="K47" s="19">
        <f>실제값!K47/10000000</f>
        <v>5.3411155773360501E-3</v>
      </c>
      <c r="L47" s="19">
        <f>실제값!L47/10000000</f>
        <v>5.5075539386589866E-3</v>
      </c>
      <c r="M47" s="12">
        <f>실제값!M47/10000000</f>
        <v>4.6425695201099057E-3</v>
      </c>
      <c r="N47" s="12">
        <f>실제값!N47/10000000</f>
        <v>4.4620267721606332E-3</v>
      </c>
      <c r="O47" s="12">
        <f>실제값!O47/10000000</f>
        <v>5.1567376848961864E-3</v>
      </c>
      <c r="P47" s="8"/>
    </row>
    <row r="48" spans="1:16" x14ac:dyDescent="0.3">
      <c r="A48" s="20">
        <v>62</v>
      </c>
      <c r="B48" s="11">
        <f>실제값!B48/10000000</f>
        <v>3.0697002527988442E-3</v>
      </c>
      <c r="C48" s="11">
        <f>실제값!C48/10000000</f>
        <v>3.8461538461538459E-3</v>
      </c>
      <c r="D48" s="11">
        <f>실제값!D48/10000000</f>
        <v>5.1082134695523591E-3</v>
      </c>
      <c r="E48" s="11">
        <f>실제값!E48/10000000</f>
        <v>4.4222041196322589E-3</v>
      </c>
      <c r="F48" s="11">
        <f>실제값!F48/10000000</f>
        <v>6.0012002400480092E-3</v>
      </c>
      <c r="G48" s="11">
        <f>실제값!G48/10000000</f>
        <v>6.0837823744133495E-3</v>
      </c>
      <c r="H48" s="19">
        <f>실제값!H48/10000000</f>
        <v>4.0989945862335651E-3</v>
      </c>
      <c r="I48" s="19">
        <f>실제값!I48/10000000</f>
        <v>5.6405555947260802E-3</v>
      </c>
      <c r="J48" s="19">
        <f>실제값!J48/10000000</f>
        <v>5.8925254595529365E-3</v>
      </c>
      <c r="K48" s="19">
        <f>실제값!K48/10000000</f>
        <v>5.3856741068757106E-3</v>
      </c>
      <c r="L48" s="19">
        <f>실제값!L48/10000000</f>
        <v>6.8295391449194895E-3</v>
      </c>
      <c r="M48" s="12">
        <f>실제값!M48/10000000</f>
        <v>6.1147936899439903E-3</v>
      </c>
      <c r="N48" s="12">
        <f>실제값!N48/10000000</f>
        <v>5.4852737695196682E-3</v>
      </c>
      <c r="O48" s="12">
        <f>실제값!O48/10000000</f>
        <v>5.1980555421860712E-3</v>
      </c>
      <c r="P48" s="8"/>
    </row>
    <row r="49" spans="1:16" x14ac:dyDescent="0.3">
      <c r="A49" s="20">
        <v>63</v>
      </c>
      <c r="B49" s="11">
        <f>실제값!B49/10000000</f>
        <v>3.5728463676061931E-3</v>
      </c>
      <c r="C49" s="11">
        <f>실제값!C49/10000000</f>
        <v>5.7915057915057912E-3</v>
      </c>
      <c r="D49" s="11">
        <f>실제값!D49/10000000</f>
        <v>6.8913857677902618E-3</v>
      </c>
      <c r="E49" s="11">
        <f>실제값!E49/10000000</f>
        <v>5.1525961157352362E-3</v>
      </c>
      <c r="F49" s="11">
        <f>실제값!F49/10000000</f>
        <v>6.5834279228149826E-3</v>
      </c>
      <c r="G49" s="11">
        <f>실제값!G49/10000000</f>
        <v>6.5480844409695075E-3</v>
      </c>
      <c r="H49" s="19">
        <f>실제값!H49/10000000</f>
        <v>5.4361675019111528E-3</v>
      </c>
      <c r="I49" s="19">
        <f>실제값!I49/10000000</f>
        <v>6.615214994487321E-3</v>
      </c>
      <c r="J49" s="19">
        <f>실제값!J49/10000000</f>
        <v>5.9082066431299088E-3</v>
      </c>
      <c r="K49" s="19">
        <f>실제값!K49/10000000</f>
        <v>6.2561094819159335E-3</v>
      </c>
      <c r="L49" s="19">
        <f>실제값!L49/10000000</f>
        <v>5.9114489081915789E-3</v>
      </c>
      <c r="M49" s="12">
        <f>실제값!M49/10000000</f>
        <v>7.1359800645636288E-3</v>
      </c>
      <c r="N49" s="12">
        <f>실제값!N49/10000000</f>
        <v>7.0199882107068214E-3</v>
      </c>
      <c r="O49" s="12">
        <f>실제값!O49/10000000</f>
        <v>5.8820494298539808E-3</v>
      </c>
      <c r="P49" s="8"/>
    </row>
    <row r="50" spans="1:16" x14ac:dyDescent="0.3">
      <c r="A50" s="20">
        <v>64</v>
      </c>
      <c r="B50" s="11">
        <f>실제값!B50/10000000</f>
        <v>2.304147465437788E-3</v>
      </c>
      <c r="C50" s="11">
        <f>실제값!C50/10000000</f>
        <v>5.0048123195380175E-3</v>
      </c>
      <c r="D50" s="11">
        <f>실제값!D50/10000000</f>
        <v>6.5878378378378391E-3</v>
      </c>
      <c r="E50" s="11">
        <f>실제값!E50/10000000</f>
        <v>7.7815298781383057E-3</v>
      </c>
      <c r="F50" s="11">
        <f>실제값!F50/10000000</f>
        <v>6.4300411522633747E-3</v>
      </c>
      <c r="G50" s="11">
        <f>실제값!G50/10000000</f>
        <v>7.4419637898478297E-3</v>
      </c>
      <c r="H50" s="19">
        <f>실제값!H50/10000000</f>
        <v>6.392519797729224E-3</v>
      </c>
      <c r="I50" s="19">
        <f>실제값!I50/10000000</f>
        <v>6.3826116957046751E-3</v>
      </c>
      <c r="J50" s="19">
        <f>실제값!J50/10000000</f>
        <v>6.0921843687374751E-3</v>
      </c>
      <c r="K50" s="19">
        <f>실제값!K50/10000000</f>
        <v>6.312853262864274E-3</v>
      </c>
      <c r="L50" s="19">
        <f>실제값!L50/10000000</f>
        <v>7.7331410970574756E-3</v>
      </c>
      <c r="M50" s="12">
        <f>실제값!M50/10000000</f>
        <v>7.0197044334975381E-3</v>
      </c>
      <c r="N50" s="12">
        <f>실제값!N50/10000000</f>
        <v>8.5819128787878781E-3</v>
      </c>
      <c r="O50" s="12">
        <f>실제값!O50/10000000</f>
        <v>6.5433212996389893E-3</v>
      </c>
      <c r="P50" s="8"/>
    </row>
    <row r="51" spans="1:16" x14ac:dyDescent="0.3">
      <c r="A51" s="20">
        <v>65</v>
      </c>
      <c r="B51" s="11">
        <f>실제값!B51/10000000</f>
        <v>3.9535458364220412E-3</v>
      </c>
      <c r="C51" s="11">
        <f>실제값!C51/10000000</f>
        <v>7.0568700705687009E-3</v>
      </c>
      <c r="D51" s="11">
        <f>실제값!D51/10000000</f>
        <v>9.7216927182615324E-3</v>
      </c>
      <c r="E51" s="11">
        <f>실제값!E51/10000000</f>
        <v>7.3999327278842916E-3</v>
      </c>
      <c r="F51" s="11">
        <f>실제값!F51/10000000</f>
        <v>4.7916364164367646E-3</v>
      </c>
      <c r="G51" s="11">
        <f>실제값!G51/10000000</f>
        <v>7.7548944825832685E-3</v>
      </c>
      <c r="H51" s="19">
        <f>실제값!H51/10000000</f>
        <v>7.4123243721650623E-3</v>
      </c>
      <c r="I51" s="19">
        <f>실제값!I51/10000000</f>
        <v>6.0718832631475863E-3</v>
      </c>
      <c r="J51" s="19">
        <f>실제값!J51/10000000</f>
        <v>7.3418841220698802E-3</v>
      </c>
      <c r="K51" s="19">
        <f>실제값!K51/10000000</f>
        <v>8.921993942866498E-3</v>
      </c>
      <c r="L51" s="19">
        <f>실제값!L51/10000000</f>
        <v>6.6984221494492402E-3</v>
      </c>
      <c r="M51" s="12">
        <f>실제값!M51/10000000</f>
        <v>7.9241449373518447E-3</v>
      </c>
      <c r="N51" s="12">
        <f>실제값!N51/10000000</f>
        <v>7.515387107223841E-3</v>
      </c>
      <c r="O51" s="12">
        <f>실제값!O51/10000000</f>
        <v>6.842435655994978E-3</v>
      </c>
      <c r="P51" s="8"/>
    </row>
    <row r="52" spans="1:16" x14ac:dyDescent="0.3">
      <c r="A52" s="20">
        <v>66</v>
      </c>
      <c r="B52" s="11">
        <f>실제값!B52/10000000</f>
        <v>4.2735042735042739E-3</v>
      </c>
      <c r="C52" s="11">
        <f>실제값!C52/10000000</f>
        <v>7.740324594257178E-3</v>
      </c>
      <c r="D52" s="11">
        <f>실제값!D52/10000000</f>
        <v>9.0052356020942411E-3</v>
      </c>
      <c r="E52" s="11">
        <f>실제값!E52/10000000</f>
        <v>7.8274150439098886E-3</v>
      </c>
      <c r="F52" s="11">
        <f>실제값!F52/10000000</f>
        <v>1.0359231411862992E-2</v>
      </c>
      <c r="G52" s="11">
        <f>실제값!G52/10000000</f>
        <v>8.3308973984215148E-3</v>
      </c>
      <c r="H52" s="19">
        <f>실제값!H52/10000000</f>
        <v>7.4578886460074569E-3</v>
      </c>
      <c r="I52" s="19">
        <f>실제값!I52/10000000</f>
        <v>9.0330052113491606E-3</v>
      </c>
      <c r="J52" s="19">
        <f>실제값!J52/10000000</f>
        <v>7.2164948453608243E-3</v>
      </c>
      <c r="K52" s="19">
        <f>실제값!K52/10000000</f>
        <v>6.881800427787594E-3</v>
      </c>
      <c r="L52" s="19">
        <f>실제값!L52/10000000</f>
        <v>1.1058722674667809E-2</v>
      </c>
      <c r="M52" s="12">
        <f>실제값!M52/10000000</f>
        <v>9.1793938434755092E-3</v>
      </c>
      <c r="N52" s="12">
        <f>실제값!N52/10000000</f>
        <v>8.900331004045605E-3</v>
      </c>
      <c r="O52" s="12">
        <f>실제값!O52/10000000</f>
        <v>8.1398640996602489E-3</v>
      </c>
      <c r="P52" s="8"/>
    </row>
    <row r="53" spans="1:16" x14ac:dyDescent="0.3">
      <c r="A53" s="20">
        <v>67</v>
      </c>
      <c r="B53" s="11">
        <f>실제값!B53/10000000</f>
        <v>5.4704595185995622E-3</v>
      </c>
      <c r="C53" s="11">
        <f>실제값!C53/10000000</f>
        <v>6.1389337641357027E-3</v>
      </c>
      <c r="D53" s="11">
        <f>실제값!D53/10000000</f>
        <v>8.601062484189223E-3</v>
      </c>
      <c r="E53" s="11">
        <f>실제값!E53/10000000</f>
        <v>1.0608356787183373E-2</v>
      </c>
      <c r="F53" s="11">
        <f>실제값!F53/10000000</f>
        <v>9.5347063310450043E-3</v>
      </c>
      <c r="G53" s="11">
        <f>실제값!G53/10000000</f>
        <v>8.5858585858585856E-3</v>
      </c>
      <c r="H53" s="19">
        <f>실제값!H53/10000000</f>
        <v>8.6156542056074759E-3</v>
      </c>
      <c r="I53" s="19">
        <f>실제값!I53/10000000</f>
        <v>1.0412494993992792E-2</v>
      </c>
      <c r="J53" s="19">
        <f>실제값!J53/10000000</f>
        <v>9.2367525522605732E-3</v>
      </c>
      <c r="K53" s="19">
        <f>실제값!K53/10000000</f>
        <v>8.057584873227332E-3</v>
      </c>
      <c r="L53" s="19">
        <f>실제값!L53/10000000</f>
        <v>8.6106811145510841E-3</v>
      </c>
      <c r="M53" s="12">
        <f>실제값!M53/10000000</f>
        <v>8.6089714544630713E-3</v>
      </c>
      <c r="N53" s="12">
        <f>실제값!N53/10000000</f>
        <v>8.0410607356715142E-3</v>
      </c>
      <c r="O53" s="12">
        <f>실제값!O53/10000000</f>
        <v>9.2114666878424529E-3</v>
      </c>
      <c r="P53" s="8"/>
    </row>
    <row r="54" spans="1:16" x14ac:dyDescent="0.3">
      <c r="A54" s="20">
        <v>68</v>
      </c>
      <c r="B54" s="11">
        <f>실제값!B54/10000000</f>
        <v>5.1485148514851488E-3</v>
      </c>
      <c r="C54" s="11">
        <f>실제값!C54/10000000</f>
        <v>9.5482923246419382E-3</v>
      </c>
      <c r="D54" s="11">
        <f>실제값!D54/10000000</f>
        <v>1.0894684714427203E-2</v>
      </c>
      <c r="E54" s="11">
        <f>실제값!E54/10000000</f>
        <v>1.0556875164951175E-2</v>
      </c>
      <c r="F54" s="11">
        <f>실제값!F54/10000000</f>
        <v>7.7854671280276812E-3</v>
      </c>
      <c r="G54" s="11">
        <f>실제값!G54/10000000</f>
        <v>1.0418676442214933E-2</v>
      </c>
      <c r="H54" s="19">
        <f>실제값!H54/10000000</f>
        <v>1.1264720942140297E-2</v>
      </c>
      <c r="I54" s="19">
        <f>실제값!I54/10000000</f>
        <v>9.6878363832077503E-3</v>
      </c>
      <c r="J54" s="19">
        <f>실제값!J54/10000000</f>
        <v>9.3120222376650453E-3</v>
      </c>
      <c r="K54" s="19">
        <f>실제값!K54/10000000</f>
        <v>9.2020673137526779E-3</v>
      </c>
      <c r="L54" s="19">
        <f>실제값!L54/10000000</f>
        <v>1.0055865921787709E-2</v>
      </c>
      <c r="M54" s="12">
        <f>실제값!M54/10000000</f>
        <v>9.5967330270546203E-3</v>
      </c>
      <c r="N54" s="12">
        <f>실제값!N54/10000000</f>
        <v>1.1199844176081029E-2</v>
      </c>
      <c r="O54" s="12">
        <f>실제값!O54/10000000</f>
        <v>9.2064076597311723E-3</v>
      </c>
      <c r="P54" s="8"/>
    </row>
    <row r="55" spans="1:16" x14ac:dyDescent="0.3">
      <c r="A55" s="20">
        <v>69</v>
      </c>
      <c r="B55" s="11">
        <f>실제값!B55/10000000</f>
        <v>3.2139577594123047E-3</v>
      </c>
      <c r="C55" s="11">
        <f>실제값!C55/10000000</f>
        <v>1.3709361535448494E-2</v>
      </c>
      <c r="D55" s="11">
        <f>실제값!D55/10000000</f>
        <v>1.3668267454746953E-2</v>
      </c>
      <c r="E55" s="11">
        <f>실제값!E55/10000000</f>
        <v>1.0141987829614604E-2</v>
      </c>
      <c r="F55" s="11">
        <f>실제값!F55/10000000</f>
        <v>7.7066170608557005E-3</v>
      </c>
      <c r="G55" s="11">
        <f>실제값!G55/10000000</f>
        <v>9.7366674042929854E-3</v>
      </c>
      <c r="H55" s="19">
        <f>실제값!H55/10000000</f>
        <v>1.0422812192723696E-2</v>
      </c>
      <c r="I55" s="19">
        <f>실제값!I55/10000000</f>
        <v>1.2633098718642844E-2</v>
      </c>
      <c r="J55" s="19">
        <f>실제값!J55/10000000</f>
        <v>9.3382708098534856E-3</v>
      </c>
      <c r="K55" s="19">
        <f>실제값!K55/10000000</f>
        <v>9.4821298322392417E-3</v>
      </c>
      <c r="L55" s="19">
        <f>실제값!L55/10000000</f>
        <v>1.2656558998022413E-2</v>
      </c>
      <c r="M55" s="12">
        <f>실제값!M55/10000000</f>
        <v>1.0267909831228609E-2</v>
      </c>
      <c r="N55" s="12">
        <f>실제값!N55/10000000</f>
        <v>1.1528655359716217E-2</v>
      </c>
      <c r="O55" s="12">
        <f>실제값!O55/10000000</f>
        <v>1.0795935647756138E-2</v>
      </c>
      <c r="P55" s="8"/>
    </row>
    <row r="56" spans="1:16" x14ac:dyDescent="0.3">
      <c r="A56" s="20">
        <v>70</v>
      </c>
      <c r="B56" s="11">
        <f>실제값!B56/10000000</f>
        <v>7.1546505228398472E-3</v>
      </c>
      <c r="C56" s="11">
        <f>실제값!C56/10000000</f>
        <v>1.0294805802526907E-2</v>
      </c>
      <c r="D56" s="11">
        <f>실제값!D56/10000000</f>
        <v>1.1042944785276074E-2</v>
      </c>
      <c r="E56" s="11">
        <f>실제값!E56/10000000</f>
        <v>1.2677679600461006E-2</v>
      </c>
      <c r="F56" s="11">
        <f>실제값!F56/10000000</f>
        <v>1.384083044982699E-2</v>
      </c>
      <c r="G56" s="11">
        <f>실제값!G56/10000000</f>
        <v>1.1478546050833561E-2</v>
      </c>
      <c r="H56" s="19">
        <f>실제값!H56/10000000</f>
        <v>9.3543235227013469E-3</v>
      </c>
      <c r="I56" s="19">
        <f>실제값!I56/10000000</f>
        <v>1.1403690648973668E-2</v>
      </c>
      <c r="J56" s="19">
        <f>실제값!J56/10000000</f>
        <v>9.9980772928283026E-3</v>
      </c>
      <c r="K56" s="19">
        <f>실제값!K56/10000000</f>
        <v>1.3689369612979551E-2</v>
      </c>
      <c r="L56" s="19">
        <f>실제값!L56/10000000</f>
        <v>1.0564997703261369E-2</v>
      </c>
      <c r="M56" s="12">
        <f>실제값!M56/10000000</f>
        <v>1.0312190987427602E-2</v>
      </c>
      <c r="N56" s="12">
        <f>실제값!N56/10000000</f>
        <v>8.4312723556463978E-3</v>
      </c>
      <c r="O56" s="12">
        <f>실제값!O56/10000000</f>
        <v>1.089428947683467E-2</v>
      </c>
      <c r="P56" s="8"/>
    </row>
    <row r="57" spans="1:16" x14ac:dyDescent="0.3">
      <c r="A57" s="20">
        <v>71</v>
      </c>
      <c r="B57" s="11">
        <f>실제값!B57/10000000</f>
        <v>4.5836516424751722E-3</v>
      </c>
      <c r="C57" s="11">
        <f>실제값!C57/10000000</f>
        <v>1.097631426920855E-2</v>
      </c>
      <c r="D57" s="11">
        <f>실제값!D57/10000000</f>
        <v>7.1465033180193975E-3</v>
      </c>
      <c r="E57" s="11">
        <f>실제값!E57/10000000</f>
        <v>1.5280898876404495E-2</v>
      </c>
      <c r="F57" s="11">
        <f>실제값!F57/10000000</f>
        <v>1.2736236647493838E-2</v>
      </c>
      <c r="G57" s="11">
        <f>실제값!G57/10000000</f>
        <v>1.0764662212323682E-2</v>
      </c>
      <c r="H57" s="19">
        <f>실제값!H57/10000000</f>
        <v>1.0891963497203415E-2</v>
      </c>
      <c r="I57" s="19">
        <f>실제값!I57/10000000</f>
        <v>1.2437810945273632E-2</v>
      </c>
      <c r="J57" s="19">
        <f>실제값!J57/10000000</f>
        <v>1.4056224899598395E-2</v>
      </c>
      <c r="K57" s="19">
        <f>실제값!K57/10000000</f>
        <v>9.8663926002055501E-3</v>
      </c>
      <c r="L57" s="19">
        <f>실제값!L57/10000000</f>
        <v>1.3486782952706347E-2</v>
      </c>
      <c r="M57" s="12">
        <f>실제값!M57/10000000</f>
        <v>9.6169519152404237E-3</v>
      </c>
      <c r="N57" s="12">
        <f>실제값!N57/10000000</f>
        <v>1.2513352662902488E-2</v>
      </c>
      <c r="O57" s="12">
        <f>실제값!O57/10000000</f>
        <v>1.3398464759246335E-2</v>
      </c>
      <c r="P57" s="8"/>
    </row>
    <row r="58" spans="1:16" x14ac:dyDescent="0.3">
      <c r="A58" s="20">
        <v>72</v>
      </c>
      <c r="B58" s="11">
        <f>실제값!B58/10000000</f>
        <v>8.2568807339449546E-3</v>
      </c>
      <c r="C58" s="11">
        <f>실제값!C58/10000000</f>
        <v>1.7500000000000002E-2</v>
      </c>
      <c r="D58" s="11">
        <f>실제값!D58/10000000</f>
        <v>1.2234385061171926E-2</v>
      </c>
      <c r="E58" s="11">
        <f>실제값!E58/10000000</f>
        <v>1.5481651376146792E-2</v>
      </c>
      <c r="F58" s="11">
        <f>실제값!F58/10000000</f>
        <v>2.1082894106372783E-2</v>
      </c>
      <c r="G58" s="11">
        <f>실제값!G58/10000000</f>
        <v>1.4420910319963948E-2</v>
      </c>
      <c r="H58" s="19">
        <f>실제값!H58/10000000</f>
        <v>1.1281224818694601E-2</v>
      </c>
      <c r="I58" s="19">
        <f>실제값!I58/10000000</f>
        <v>1.1787819253438114E-2</v>
      </c>
      <c r="J58" s="19">
        <f>실제값!J58/10000000</f>
        <v>9.8360655737704927E-3</v>
      </c>
      <c r="K58" s="19">
        <f>실제값!K58/10000000</f>
        <v>1.496861419604056E-2</v>
      </c>
      <c r="L58" s="19">
        <f>실제값!L58/10000000</f>
        <v>1.1627906976744186E-2</v>
      </c>
      <c r="M58" s="12">
        <f>실제값!M58/10000000</f>
        <v>1.5013828526274199E-2</v>
      </c>
      <c r="N58" s="12">
        <f>실제값!N58/10000000</f>
        <v>1.2224046706805327E-2</v>
      </c>
      <c r="O58" s="12">
        <f>실제값!O58/10000000</f>
        <v>1.250633767111712E-2</v>
      </c>
      <c r="P58" s="8"/>
    </row>
    <row r="59" spans="1:16" x14ac:dyDescent="0.3">
      <c r="A59" s="20">
        <v>73</v>
      </c>
      <c r="B59" s="11">
        <f>실제값!B59/10000000</f>
        <v>1.079913606911447E-2</v>
      </c>
      <c r="C59" s="11">
        <f>실제값!C59/10000000</f>
        <v>1.7189079878665317E-2</v>
      </c>
      <c r="D59" s="11">
        <f>실제값!D59/10000000</f>
        <v>2.3853211009174313E-2</v>
      </c>
      <c r="E59" s="11">
        <f>실제값!E59/10000000</f>
        <v>1.0737294201861132E-2</v>
      </c>
      <c r="F59" s="11">
        <f>실제값!F59/10000000</f>
        <v>1.3157894736842105E-2</v>
      </c>
      <c r="G59" s="11">
        <f>실제값!G59/10000000</f>
        <v>1.6179540709812108E-2</v>
      </c>
      <c r="H59" s="19">
        <f>실제값!H59/10000000</f>
        <v>1.904296875E-2</v>
      </c>
      <c r="I59" s="19">
        <f>실제값!I59/10000000</f>
        <v>1.477170993733214E-2</v>
      </c>
      <c r="J59" s="19">
        <f>실제값!J59/10000000</f>
        <v>1.1211573236889693E-2</v>
      </c>
      <c r="K59" s="19">
        <f>실제값!K59/10000000</f>
        <v>1.3698630136986301E-2</v>
      </c>
      <c r="L59" s="19">
        <f>실제값!L59/10000000</f>
        <v>1.7076326002587322E-2</v>
      </c>
      <c r="M59" s="12">
        <f>실제값!M59/10000000</f>
        <v>1.8262586377097729E-2</v>
      </c>
      <c r="N59" s="12">
        <f>실제값!N59/10000000</f>
        <v>1.8141592920353982E-2</v>
      </c>
      <c r="O59" s="12">
        <f>실제값!O59/10000000</f>
        <v>1.5346838551258441E-2</v>
      </c>
      <c r="P59" s="8"/>
    </row>
    <row r="60" spans="1:16" x14ac:dyDescent="0.3">
      <c r="A60" s="20">
        <v>74</v>
      </c>
      <c r="B60" s="11">
        <f>실제값!B60/10000000</f>
        <v>1.4765100671140939E-2</v>
      </c>
      <c r="C60" s="11">
        <f>실제값!C60/10000000</f>
        <v>2.1634615384615384E-2</v>
      </c>
      <c r="D60" s="11">
        <f>실제값!D60/10000000</f>
        <v>2.6755852842809364E-2</v>
      </c>
      <c r="E60" s="11">
        <f>실제값!E60/10000000</f>
        <v>1.4507772020725387E-2</v>
      </c>
      <c r="F60" s="11">
        <f>실제값!F60/10000000</f>
        <v>1.8404907975460124E-2</v>
      </c>
      <c r="G60" s="11">
        <f>실제값!G60/10000000</f>
        <v>1.7808219178082191E-2</v>
      </c>
      <c r="H60" s="19">
        <f>실제값!H60/10000000</f>
        <v>1.9340159271899887E-2</v>
      </c>
      <c r="I60" s="19">
        <f>실제값!I60/10000000</f>
        <v>2.0879120879120878E-2</v>
      </c>
      <c r="J60" s="19">
        <f>실제값!J60/10000000</f>
        <v>1.3786312161496801E-2</v>
      </c>
      <c r="K60" s="19">
        <f>실제값!K60/10000000</f>
        <v>2.2317932654659357E-2</v>
      </c>
      <c r="L60" s="19">
        <f>실제값!L60/10000000</f>
        <v>1.7196625567813109E-2</v>
      </c>
      <c r="M60" s="12">
        <f>실제값!M60/10000000</f>
        <v>1.8443804034582133E-2</v>
      </c>
      <c r="N60" s="12">
        <f>실제값!N60/10000000</f>
        <v>1.4170602945262572E-2</v>
      </c>
      <c r="O60" s="12">
        <f>실제값!O60/10000000</f>
        <v>1.7727840199750312E-2</v>
      </c>
      <c r="P60" s="8"/>
    </row>
    <row r="61" spans="1:16" x14ac:dyDescent="0.3">
      <c r="A61" s="20">
        <v>75</v>
      </c>
      <c r="B61" s="11">
        <f>실제값!B61/10000000</f>
        <v>1.1475409836065573E-2</v>
      </c>
      <c r="C61" s="11">
        <f>실제값!C61/10000000</f>
        <v>7.7041602465331279E-3</v>
      </c>
      <c r="D61" s="11">
        <f>실제값!D61/10000000</f>
        <v>1.8229166666666668E-2</v>
      </c>
      <c r="E61" s="11">
        <f>실제값!E61/10000000</f>
        <v>1.4999999999999999E-2</v>
      </c>
      <c r="F61" s="11">
        <f>실제값!F61/10000000</f>
        <v>2.7522935779816519E-2</v>
      </c>
      <c r="G61" s="11">
        <f>실제값!G61/10000000</f>
        <v>1.7781541066892465E-2</v>
      </c>
      <c r="H61" s="19">
        <f>실제값!H61/10000000</f>
        <v>3.4168564920273349E-2</v>
      </c>
      <c r="I61" s="19">
        <f>실제값!I61/10000000</f>
        <v>1.967005076142132E-2</v>
      </c>
      <c r="J61" s="19">
        <f>실제값!J61/10000000</f>
        <v>2.7743526510480891E-2</v>
      </c>
      <c r="K61" s="19">
        <f>실제값!K61/10000000</f>
        <v>1.8498367791077257E-2</v>
      </c>
      <c r="L61" s="19">
        <f>실제값!L61/10000000</f>
        <v>2.0094057289439932E-2</v>
      </c>
      <c r="M61" s="12">
        <f>실제값!M61/10000000</f>
        <v>2.0363636363636365E-2</v>
      </c>
      <c r="N61" s="12">
        <f>실제값!N61/10000000</f>
        <v>1.8015067147068457E-2</v>
      </c>
      <c r="O61" s="12">
        <f>실제값!O61/10000000</f>
        <v>2.0853080568720379E-2</v>
      </c>
      <c r="P61" s="8"/>
    </row>
    <row r="62" spans="1:16" x14ac:dyDescent="0.3">
      <c r="A62" s="20">
        <v>76</v>
      </c>
      <c r="B62" s="11">
        <f>실제값!B62/10000000</f>
        <v>8.7145969498910684E-3</v>
      </c>
      <c r="C62" s="11">
        <f>실제값!C62/10000000</f>
        <v>1.9305019305019305E-2</v>
      </c>
      <c r="D62" s="11">
        <f>실제값!D62/10000000</f>
        <v>3.7453183520599252E-2</v>
      </c>
      <c r="E62" s="11">
        <f>실제값!E62/10000000</f>
        <v>2.2151898734177215E-2</v>
      </c>
      <c r="F62" s="11">
        <f>실제값!F62/10000000</f>
        <v>2.2796352583586626E-2</v>
      </c>
      <c r="G62" s="11">
        <f>실제값!G62/10000000</f>
        <v>4.2432814710042434E-2</v>
      </c>
      <c r="H62" s="19">
        <f>실제값!H62/10000000</f>
        <v>1.4752370916754479E-2</v>
      </c>
      <c r="I62" s="19">
        <f>실제값!I62/10000000</f>
        <v>2.583732057416268E-2</v>
      </c>
      <c r="J62" s="19">
        <f>실제값!J62/10000000</f>
        <v>1.6430171769977596E-2</v>
      </c>
      <c r="K62" s="19">
        <f>실제값!K62/10000000</f>
        <v>2.6523297491039422E-2</v>
      </c>
      <c r="L62" s="19">
        <f>실제값!L62/10000000</f>
        <v>2.4375380865326021E-2</v>
      </c>
      <c r="M62" s="12">
        <f>실제값!M62/10000000</f>
        <v>2.2727272727272728E-2</v>
      </c>
      <c r="N62" s="12">
        <f>실제값!N62/10000000</f>
        <v>2.4565861922914021E-2</v>
      </c>
      <c r="O62" s="12">
        <f>실제값!O62/10000000</f>
        <v>2.3613193403298351E-2</v>
      </c>
      <c r="P62" s="8"/>
    </row>
    <row r="63" spans="1:16" x14ac:dyDescent="0.3">
      <c r="A63" s="20">
        <v>77</v>
      </c>
      <c r="B63" s="11">
        <f>실제값!B63/10000000</f>
        <v>1.5625E-2</v>
      </c>
      <c r="C63" s="11">
        <f>실제값!C63/10000000</f>
        <v>7.537688442211055E-3</v>
      </c>
      <c r="D63" s="11">
        <f>실제값!D63/10000000</f>
        <v>2.5171624713958809E-2</v>
      </c>
      <c r="E63" s="11">
        <f>실제값!E63/10000000</f>
        <v>3.2332563510392612E-2</v>
      </c>
      <c r="F63" s="11">
        <f>실제값!F63/10000000</f>
        <v>2.376599634369287E-2</v>
      </c>
      <c r="G63" s="11">
        <f>실제값!G63/10000000</f>
        <v>3.5026269702276708E-2</v>
      </c>
      <c r="H63" s="19">
        <f>실제값!H63/10000000</f>
        <v>3.0694668820678513E-2</v>
      </c>
      <c r="I63" s="19">
        <f>실제값!I63/10000000</f>
        <v>2.2809123649459785E-2</v>
      </c>
      <c r="J63" s="19">
        <f>실제값!J63/10000000</f>
        <v>2.6229508196721315E-2</v>
      </c>
      <c r="K63" s="19">
        <f>실제값!K63/10000000</f>
        <v>2.7027027027027029E-2</v>
      </c>
      <c r="L63" s="19">
        <f>실제값!L63/10000000</f>
        <v>2.9503105590062112E-2</v>
      </c>
      <c r="M63" s="12">
        <f>실제값!M63/10000000</f>
        <v>2.0562028786840301E-2</v>
      </c>
      <c r="N63" s="12">
        <f>실제값!N63/10000000</f>
        <v>2.5171624713958809E-2</v>
      </c>
      <c r="O63" s="12">
        <f>실제값!O63/10000000</f>
        <v>1.8990504747626188E-2</v>
      </c>
      <c r="P63" s="8"/>
    </row>
    <row r="64" spans="1:16" x14ac:dyDescent="0.3">
      <c r="A64" s="1">
        <v>78</v>
      </c>
      <c r="B64" s="11">
        <f>실제값!B64/10000000</f>
        <v>7.7220077220077222E-3</v>
      </c>
      <c r="C64" s="11">
        <f>실제값!C64/10000000</f>
        <v>2.7397260273972601E-2</v>
      </c>
      <c r="D64" s="11">
        <f>실제값!D64/10000000</f>
        <v>3.8461538461538464E-2</v>
      </c>
      <c r="E64" s="11">
        <f>실제값!E64/10000000</f>
        <v>3.4188034188034191E-2</v>
      </c>
      <c r="F64" s="11">
        <f>실제값!F64/10000000</f>
        <v>3.5326086956521736E-2</v>
      </c>
      <c r="G64" s="11">
        <f>실제값!G64/10000000</f>
        <v>3.1185031185031187E-2</v>
      </c>
      <c r="H64" s="19">
        <f>실제값!H64/10000000</f>
        <v>2.5540275049115914E-2</v>
      </c>
      <c r="I64" s="19">
        <f>실제값!I64/10000000</f>
        <v>4.2592592592592592E-2</v>
      </c>
      <c r="J64" s="19">
        <f>실제값!J64/10000000</f>
        <v>2.0576131687242798E-2</v>
      </c>
      <c r="K64" s="19">
        <f>실제값!K64/10000000</f>
        <v>3.4398034398034398E-2</v>
      </c>
      <c r="L64" s="19">
        <f>실제값!L64/10000000</f>
        <v>2.5362318840579712E-2</v>
      </c>
      <c r="M64" s="12">
        <f>실제값!M64/10000000</f>
        <v>3.2200357781753133E-2</v>
      </c>
      <c r="N64" s="12">
        <f>실제값!N64/10000000</f>
        <v>2.9045643153526972E-2</v>
      </c>
      <c r="O64" s="12">
        <f>실제값!O64/10000000</f>
        <v>2.1419009370816599E-2</v>
      </c>
      <c r="P64" s="8"/>
    </row>
    <row r="65" spans="1:16" x14ac:dyDescent="0.3">
      <c r="A65" s="1">
        <v>79</v>
      </c>
      <c r="B65" s="11">
        <f>실제값!B65/10000000</f>
        <v>1.7857142857142856E-2</v>
      </c>
      <c r="C65" s="11">
        <f>실제값!C65/10000000</f>
        <v>3.9301310043668124E-2</v>
      </c>
      <c r="D65" s="11">
        <f>실제값!D65/10000000</f>
        <v>4.6808510638297871E-2</v>
      </c>
      <c r="E65" s="11">
        <f>실제값!E65/10000000</f>
        <v>2.6819923371647507E-2</v>
      </c>
      <c r="F65" s="11">
        <f>실제값!F65/10000000</f>
        <v>4.1095890410958902E-2</v>
      </c>
      <c r="G65" s="11">
        <f>실제값!G65/10000000</f>
        <v>2.8301886792452831E-2</v>
      </c>
      <c r="H65" s="19">
        <f>실제값!H65/10000000</f>
        <v>3.8369304556354913E-2</v>
      </c>
      <c r="I65" s="19">
        <f>실제값!I65/10000000</f>
        <v>4.5662100456621002E-2</v>
      </c>
      <c r="J65" s="19">
        <f>실제값!J65/10000000</f>
        <v>4.07725321888412E-2</v>
      </c>
      <c r="K65" s="19">
        <f>실제값!K65/10000000</f>
        <v>2.5796661608497723E-2</v>
      </c>
      <c r="L65" s="19">
        <f>실제값!L65/10000000</f>
        <v>4.9792531120331947E-2</v>
      </c>
      <c r="M65" s="12">
        <f>실제값!M65/10000000</f>
        <v>2.9442691903259727E-2</v>
      </c>
      <c r="N65" s="12">
        <f>실제값!N65/10000000</f>
        <v>3.2967032967032968E-2</v>
      </c>
      <c r="O65" s="12">
        <f>실제값!O65/10000000</f>
        <v>3.2553407934893183E-2</v>
      </c>
      <c r="P65" s="8"/>
    </row>
    <row r="66" spans="1:16" x14ac:dyDescent="0.3">
      <c r="A66" s="1">
        <v>80</v>
      </c>
      <c r="B66" s="11">
        <f>실제값!B66/10000000</f>
        <v>1.5625E-2</v>
      </c>
      <c r="C66" s="11">
        <f>실제값!C66/10000000</f>
        <v>3.6496350364963501E-2</v>
      </c>
      <c r="D66" s="11">
        <f>실제값!D66/10000000</f>
        <v>4.3956043956043959E-2</v>
      </c>
      <c r="E66" s="11">
        <f>실제값!E66/10000000</f>
        <v>3.4482758620689655E-2</v>
      </c>
      <c r="F66" s="11">
        <f>실제값!F66/10000000</f>
        <v>2.336448598130841E-2</v>
      </c>
      <c r="G66" s="11">
        <f>실제값!G66/10000000</f>
        <v>8.4033613445378148E-3</v>
      </c>
      <c r="H66" s="19">
        <f>실제값!H66/10000000</f>
        <v>2.734375E-2</v>
      </c>
      <c r="I66" s="19">
        <f>실제값!I66/10000000</f>
        <v>3.4582132564841501E-2</v>
      </c>
      <c r="J66" s="19">
        <f>실제값!J66/10000000</f>
        <v>5.3370786516853931E-2</v>
      </c>
      <c r="K66" s="19">
        <f>실제값!K66/10000000</f>
        <v>2.2058823529411766E-2</v>
      </c>
      <c r="L66" s="19">
        <f>실제값!L66/10000000</f>
        <v>3.3216783216783216E-2</v>
      </c>
      <c r="M66" s="12">
        <f>실제값!M66/10000000</f>
        <v>3.2000000000000001E-2</v>
      </c>
      <c r="N66" s="12">
        <f>실제값!N66/10000000</f>
        <v>3.3112582781456956E-2</v>
      </c>
      <c r="O66" s="12">
        <f>실제값!O66/10000000</f>
        <v>4.3290043290043288E-2</v>
      </c>
      <c r="P66" s="8"/>
    </row>
    <row r="67" spans="1:16" x14ac:dyDescent="0.3">
      <c r="A67" s="1">
        <v>81</v>
      </c>
      <c r="B67" s="11">
        <f>실제값!B67/10000000</f>
        <v>1.9607843137254902E-2</v>
      </c>
      <c r="C67" s="11">
        <f>실제값!C67/10000000</f>
        <v>1.4285714285714284E-2</v>
      </c>
      <c r="D67" s="11">
        <f>실제값!D67/10000000</f>
        <v>1.4925373134328358E-2</v>
      </c>
      <c r="E67" s="11">
        <f>실제값!E67/10000000</f>
        <v>4.5454545454545456E-2</v>
      </c>
      <c r="F67" s="11">
        <f>실제값!F67/10000000</f>
        <v>7.4468085106382975E-2</v>
      </c>
      <c r="G67" s="11">
        <f>실제값!G67/10000000</f>
        <v>5.3030303030303025E-2</v>
      </c>
      <c r="H67" s="19">
        <f>실제값!H67/10000000</f>
        <v>6.8965517241379309E-2</v>
      </c>
      <c r="I67" s="19">
        <f>실제값!I67/10000000</f>
        <v>4.6979865771812082E-2</v>
      </c>
      <c r="J67" s="19">
        <f>실제값!J67/10000000</f>
        <v>6.7708333333333329E-2</v>
      </c>
      <c r="K67" s="19">
        <f>실제값!K67/10000000</f>
        <v>3.4146341463414637E-2</v>
      </c>
      <c r="L67" s="19">
        <f>실제값!L67/10000000</f>
        <v>6.2240663900414939E-2</v>
      </c>
      <c r="M67" s="12">
        <f>실제값!M67/10000000</f>
        <v>3.7356321839080463E-2</v>
      </c>
      <c r="N67" s="12">
        <f>실제값!N67/10000000</f>
        <v>4.1208791208791208E-2</v>
      </c>
      <c r="O67" s="12">
        <f>실제값!O67/10000000</f>
        <v>3.7444933920704845E-2</v>
      </c>
      <c r="P67" s="8"/>
    </row>
    <row r="68" spans="1:16" x14ac:dyDescent="0.3">
      <c r="A68" s="1">
        <v>82</v>
      </c>
      <c r="B68" s="11">
        <f>실제값!B68/10000000</f>
        <v>4.3478260869565216E-2</v>
      </c>
      <c r="C68" s="11">
        <f>실제값!C68/10000000</f>
        <v>0</v>
      </c>
      <c r="D68" s="11">
        <f>실제값!D68/10000000</f>
        <v>4.6153846153846156E-2</v>
      </c>
      <c r="E68" s="11">
        <f>실제값!E68/10000000</f>
        <v>6.8965517241379309E-2</v>
      </c>
      <c r="F68" s="11">
        <f>실제값!F68/10000000</f>
        <v>5.6338028169014086E-2</v>
      </c>
      <c r="G68" s="11">
        <f>실제값!G68/10000000</f>
        <v>4.878048780487805E-2</v>
      </c>
      <c r="H68" s="19">
        <f>실제값!H68/10000000</f>
        <v>1.8867924528301886E-2</v>
      </c>
      <c r="I68" s="19">
        <f>실제값!I68/10000000</f>
        <v>5.4263565891472867E-2</v>
      </c>
      <c r="J68" s="19">
        <f>실제값!J68/10000000</f>
        <v>5.1724137931034482E-2</v>
      </c>
      <c r="K68" s="19">
        <f>실제값!K68/10000000</f>
        <v>9.202453987730061E-2</v>
      </c>
      <c r="L68" s="19">
        <f>실제값!L68/10000000</f>
        <v>6.2146892655367228E-2</v>
      </c>
      <c r="M68" s="12">
        <f>실제값!M68/10000000</f>
        <v>6.965174129353234E-2</v>
      </c>
      <c r="N68" s="12">
        <f>실제값!N68/10000000</f>
        <v>4.2402826855123678E-2</v>
      </c>
      <c r="O68" s="12">
        <f>실제값!O68/10000000</f>
        <v>4.1533546325878593E-2</v>
      </c>
      <c r="P68" s="8"/>
    </row>
    <row r="69" spans="1:16" x14ac:dyDescent="0.3">
      <c r="A69" s="1">
        <v>83</v>
      </c>
      <c r="B69" s="11">
        <f>실제값!B69/10000000</f>
        <v>0</v>
      </c>
      <c r="C69" s="11">
        <f>실제값!C69/10000000</f>
        <v>2.7777777777777776E-2</v>
      </c>
      <c r="D69" s="11">
        <f>실제값!D69/10000000</f>
        <v>4.878048780487805E-2</v>
      </c>
      <c r="E69" s="11">
        <f>실제값!E69/10000000</f>
        <v>1.7857142857142856E-2</v>
      </c>
      <c r="F69" s="11">
        <f>실제값!F69/10000000</f>
        <v>4.2553191489361701E-2</v>
      </c>
      <c r="G69" s="11">
        <f>실제값!G69/10000000</f>
        <v>0.15873015873015872</v>
      </c>
      <c r="H69" s="19">
        <f>실제값!H69/10000000</f>
        <v>8.6956521739130432E-2</v>
      </c>
      <c r="I69" s="19">
        <f>실제값!I69/10000000</f>
        <v>5.5555555555555552E-2</v>
      </c>
      <c r="J69" s="19">
        <f>실제값!J69/10000000</f>
        <v>9.7087378640776691E-3</v>
      </c>
      <c r="K69" s="19">
        <f>실제값!K69/10000000</f>
        <v>5.434782608695652E-2</v>
      </c>
      <c r="L69" s="19">
        <f>실제값!L69/10000000</f>
        <v>5.5944055944055944E-2</v>
      </c>
      <c r="M69" s="12">
        <f>실제값!M69/10000000</f>
        <v>7.5342465753424653E-2</v>
      </c>
      <c r="N69" s="12">
        <f>실제값!N69/10000000</f>
        <v>8.9285714285714288E-2</v>
      </c>
      <c r="O69" s="12">
        <f>실제값!O69/10000000</f>
        <v>3.6734693877551024E-2</v>
      </c>
      <c r="P69" s="8"/>
    </row>
    <row r="70" spans="1:16" x14ac:dyDescent="0.3">
      <c r="A70" s="1">
        <v>84</v>
      </c>
      <c r="B70" s="11">
        <f>실제값!B70/10000000</f>
        <v>0</v>
      </c>
      <c r="C70" s="11">
        <f>실제값!C70/10000000</f>
        <v>5.5555555555555552E-2</v>
      </c>
      <c r="D70" s="11">
        <f>실제값!D70/10000000</f>
        <v>3.125E-2</v>
      </c>
      <c r="E70" s="11">
        <f>실제값!E70/10000000</f>
        <v>8.5714285714285715E-2</v>
      </c>
      <c r="F70" s="11">
        <f>실제값!F70/10000000</f>
        <v>4.2553191489361701E-2</v>
      </c>
      <c r="G70" s="11">
        <f>실제값!G70/10000000</f>
        <v>0.2</v>
      </c>
      <c r="H70" s="19">
        <f>실제값!H70/10000000</f>
        <v>1.9230769230769232E-2</v>
      </c>
      <c r="I70" s="19">
        <f>실제값!I70/10000000</f>
        <v>5.4545454545454543E-2</v>
      </c>
      <c r="J70" s="19">
        <f>실제값!J70/10000000</f>
        <v>7.5949367088607597E-2</v>
      </c>
      <c r="K70" s="19">
        <f>실제값!K70/10000000</f>
        <v>4.7058823529411764E-2</v>
      </c>
      <c r="L70" s="19">
        <f>실제값!L70/10000000</f>
        <v>3.6585365853658534E-2</v>
      </c>
      <c r="M70" s="12">
        <f>실제값!M70/10000000</f>
        <v>6.3063063063063057E-2</v>
      </c>
      <c r="N70" s="12">
        <f>실제값!N70/10000000</f>
        <v>5.4545454545454543E-2</v>
      </c>
      <c r="O70" s="12">
        <f>실제값!O70/10000000</f>
        <v>4.7619047619047616E-2</v>
      </c>
      <c r="P70" s="8"/>
    </row>
    <row r="71" spans="1:16" x14ac:dyDescent="0.3">
      <c r="A71" s="1">
        <v>85</v>
      </c>
      <c r="B71" s="11">
        <f>실제값!B71/10000000</f>
        <v>0</v>
      </c>
      <c r="C71" s="11">
        <f>실제값!C71/10000000</f>
        <v>0</v>
      </c>
      <c r="D71" s="11">
        <f>실제값!D71/10000000</f>
        <v>0.11764705882352942</v>
      </c>
      <c r="E71" s="11">
        <f>실제값!E71/10000000</f>
        <v>6.8965517241379309E-2</v>
      </c>
      <c r="F71" s="11">
        <f>실제값!F71/10000000</f>
        <v>6.6666666666666666E-2</v>
      </c>
      <c r="G71" s="11">
        <f>실제값!G71/10000000</f>
        <v>7.4999999999999997E-2</v>
      </c>
      <c r="H71" s="19">
        <f>실제값!H71/10000000</f>
        <v>0.15625</v>
      </c>
      <c r="I71" s="19">
        <f>실제값!I71/10000000</f>
        <v>6.5217391304347824E-2</v>
      </c>
      <c r="J71" s="19">
        <f>실제값!J71/10000000</f>
        <v>4.2553191489361701E-2</v>
      </c>
      <c r="K71" s="19">
        <f>실제값!K71/10000000</f>
        <v>4.4776119402985072E-2</v>
      </c>
      <c r="L71" s="19">
        <f>실제값!L71/10000000</f>
        <v>2.9850746268656716E-2</v>
      </c>
      <c r="M71" s="12">
        <f>실제값!M71/10000000</f>
        <v>0.1111111111111111</v>
      </c>
      <c r="N71" s="12">
        <f>실제값!N71/10000000</f>
        <v>7.0588235294117646E-2</v>
      </c>
      <c r="O71" s="12">
        <f>실제값!O71/10000000</f>
        <v>0.10227272727272728</v>
      </c>
      <c r="P71" s="8"/>
    </row>
    <row r="72" spans="1:16" x14ac:dyDescent="0.3">
      <c r="A72" s="1">
        <v>86</v>
      </c>
      <c r="B72" s="11">
        <f>실제값!B72/10000000</f>
        <v>0</v>
      </c>
      <c r="C72" s="11">
        <f>실제값!C72/10000000</f>
        <v>0</v>
      </c>
      <c r="D72" s="11">
        <f>실제값!D72/10000000</f>
        <v>0</v>
      </c>
      <c r="E72" s="11">
        <f>실제값!E72/10000000</f>
        <v>0</v>
      </c>
      <c r="F72" s="11">
        <f>실제값!F72/10000000</f>
        <v>7.6923076923076927E-2</v>
      </c>
      <c r="G72" s="11">
        <f>실제값!G72/10000000</f>
        <v>3.7037037037037035E-2</v>
      </c>
      <c r="H72" s="19">
        <f>실제값!H72/10000000</f>
        <v>0</v>
      </c>
      <c r="I72" s="19">
        <f>실제값!I72/10000000</f>
        <v>0.10344827586206896</v>
      </c>
      <c r="J72" s="19">
        <f>실제값!J72/10000000</f>
        <v>2.2727272727272728E-2</v>
      </c>
      <c r="K72" s="19">
        <f>실제값!K72/10000000</f>
        <v>2.7027027027027029E-2</v>
      </c>
      <c r="L72" s="19">
        <f>실제값!L72/10000000</f>
        <v>6.6666666666666666E-2</v>
      </c>
      <c r="M72" s="12">
        <f>실제값!M72/10000000</f>
        <v>8.771929824561403E-2</v>
      </c>
      <c r="N72" s="12">
        <f>실제값!N72/10000000</f>
        <v>9.6153846153846159E-2</v>
      </c>
      <c r="O72" s="12">
        <f>실제값!O72/10000000</f>
        <v>8.3333333333333329E-2</v>
      </c>
      <c r="P72" s="8"/>
    </row>
    <row r="73" spans="1:16" x14ac:dyDescent="0.3">
      <c r="A73" s="1">
        <v>87</v>
      </c>
      <c r="B73" s="11">
        <f>실제값!B73/10000000</f>
        <v>0</v>
      </c>
      <c r="C73" s="11">
        <f>실제값!C73/10000000</f>
        <v>0</v>
      </c>
      <c r="D73" s="11">
        <f>실제값!D73/10000000</f>
        <v>0</v>
      </c>
      <c r="E73" s="11">
        <f>실제값!E73/10000000</f>
        <v>0</v>
      </c>
      <c r="F73" s="11">
        <f>실제값!F73/10000000</f>
        <v>0</v>
      </c>
      <c r="G73" s="11">
        <f>실제값!G73/10000000</f>
        <v>1</v>
      </c>
      <c r="H73" s="19">
        <f>실제값!H73/10000000</f>
        <v>0.75</v>
      </c>
      <c r="I73" s="19">
        <f>실제값!I73/10000000</f>
        <v>0.12121212121212122</v>
      </c>
      <c r="J73" s="19">
        <f>실제값!J73/10000000</f>
        <v>3.4482758620689655E-2</v>
      </c>
      <c r="K73" s="19">
        <f>실제값!K73/10000000</f>
        <v>0.11428571428571427</v>
      </c>
      <c r="L73" s="19">
        <f>실제값!L73/10000000</f>
        <v>0.15384615384615385</v>
      </c>
      <c r="M73" s="12">
        <f>실제값!M73/10000000</f>
        <v>6.25E-2</v>
      </c>
      <c r="N73" s="12">
        <f>실제값!N73/10000000</f>
        <v>0.13333333333333333</v>
      </c>
      <c r="O73" s="12">
        <f>실제값!O73/10000000</f>
        <v>0.17073170731707318</v>
      </c>
      <c r="P73" s="8"/>
    </row>
    <row r="74" spans="1:16" x14ac:dyDescent="0.3">
      <c r="A74" s="1">
        <v>88</v>
      </c>
      <c r="B74" s="11">
        <f>실제값!B74/10000000</f>
        <v>0</v>
      </c>
      <c r="C74" s="11">
        <f>실제값!C74/10000000</f>
        <v>0</v>
      </c>
      <c r="D74" s="11">
        <f>실제값!D74/10000000</f>
        <v>0</v>
      </c>
      <c r="E74" s="11">
        <f>실제값!E74/10000000</f>
        <v>0</v>
      </c>
      <c r="F74" s="11">
        <f>실제값!F74/10000000</f>
        <v>0</v>
      </c>
      <c r="G74" s="11">
        <f>실제값!G74/10000000</f>
        <v>0</v>
      </c>
      <c r="H74" s="19">
        <f>실제값!H74/10000000</f>
        <v>0</v>
      </c>
      <c r="I74" s="19">
        <f>실제값!I74/10000000</f>
        <v>0.13636363636363635</v>
      </c>
      <c r="J74" s="19">
        <f>실제값!J74/10000000</f>
        <v>0</v>
      </c>
      <c r="K74" s="19">
        <f>실제값!K74/10000000</f>
        <v>4.7619047619047616E-2</v>
      </c>
      <c r="L74" s="19">
        <f>실제값!L74/10000000</f>
        <v>0.16666666666666666</v>
      </c>
      <c r="M74" s="12">
        <f>실제값!M74/10000000</f>
        <v>0.05</v>
      </c>
      <c r="N74" s="12">
        <f>실제값!N74/10000000</f>
        <v>7.3170731707317069E-2</v>
      </c>
      <c r="O74" s="12">
        <f>실제값!O74/10000000</f>
        <v>9.375E-2</v>
      </c>
      <c r="P74" s="8"/>
    </row>
    <row r="75" spans="1:16" x14ac:dyDescent="0.3">
      <c r="A75" s="1">
        <v>89</v>
      </c>
      <c r="B75" s="11">
        <f>실제값!B75/10000000</f>
        <v>0</v>
      </c>
      <c r="C75" s="11">
        <f>실제값!C75/10000000</f>
        <v>0</v>
      </c>
      <c r="D75" s="11">
        <f>실제값!D75/10000000</f>
        <v>0</v>
      </c>
      <c r="E75" s="11">
        <f>실제값!E75/10000000</f>
        <v>0</v>
      </c>
      <c r="F75" s="11">
        <f>실제값!F75/10000000</f>
        <v>0</v>
      </c>
      <c r="G75" s="11">
        <f>실제값!G75/10000000</f>
        <v>0</v>
      </c>
      <c r="H75" s="19">
        <f>실제값!H75/10000000</f>
        <v>0</v>
      </c>
      <c r="I75" s="19">
        <f>실제값!I75/10000000</f>
        <v>0</v>
      </c>
      <c r="J75" s="19">
        <f>실제값!J75/10000000</f>
        <v>0.1</v>
      </c>
      <c r="K75" s="19">
        <f>실제값!K75/10000000</f>
        <v>8.6956521739130432E-2</v>
      </c>
      <c r="L75" s="19">
        <f>실제값!L75/10000000</f>
        <v>0.17647058823529413</v>
      </c>
      <c r="M75" s="12">
        <f>실제값!M75/10000000</f>
        <v>3.8461538461538464E-2</v>
      </c>
      <c r="N75" s="12">
        <f>실제값!N75/10000000</f>
        <v>5.2631578947368418E-2</v>
      </c>
      <c r="O75" s="12">
        <f>실제값!O75/10000000</f>
        <v>0.19230769230769232</v>
      </c>
      <c r="P75" s="8"/>
    </row>
    <row r="76" spans="1:16" x14ac:dyDescent="0.3">
      <c r="A76" s="1">
        <v>90</v>
      </c>
      <c r="B76" s="11">
        <f>실제값!B76/10000000</f>
        <v>0</v>
      </c>
      <c r="C76" s="11">
        <f>실제값!C76/10000000</f>
        <v>0</v>
      </c>
      <c r="D76" s="11">
        <f>실제값!D76/10000000</f>
        <v>0</v>
      </c>
      <c r="E76" s="11">
        <f>실제값!E76/10000000</f>
        <v>0</v>
      </c>
      <c r="F76" s="11">
        <f>실제값!F76/10000000</f>
        <v>0</v>
      </c>
      <c r="G76" s="11">
        <f>실제값!G76/10000000</f>
        <v>0</v>
      </c>
      <c r="H76" s="19">
        <f>실제값!H76/10000000</f>
        <v>0</v>
      </c>
      <c r="I76" s="19">
        <f>실제값!I76/10000000</f>
        <v>0.16666666666666666</v>
      </c>
      <c r="J76" s="19">
        <f>실제값!J76/10000000</f>
        <v>0</v>
      </c>
      <c r="K76" s="19">
        <f>실제값!K76/10000000</f>
        <v>0.05</v>
      </c>
      <c r="L76" s="19">
        <f>실제값!L76/10000000</f>
        <v>5.8823529411764712E-2</v>
      </c>
      <c r="M76" s="12">
        <f>실제값!M76/10000000</f>
        <v>0.25</v>
      </c>
      <c r="N76" s="12">
        <f>실제값!N76/10000000</f>
        <v>0.1875</v>
      </c>
      <c r="O76" s="12">
        <f>실제값!O76/10000000</f>
        <v>0.2</v>
      </c>
      <c r="P76" s="8"/>
    </row>
    <row r="77" spans="1:16" x14ac:dyDescent="0.3">
      <c r="A77" s="1">
        <v>91</v>
      </c>
      <c r="B77" s="11">
        <f>실제값!B77/10000000</f>
        <v>0</v>
      </c>
      <c r="C77" s="11">
        <f>실제값!C77/10000000</f>
        <v>0</v>
      </c>
      <c r="D77" s="11">
        <f>실제값!D77/10000000</f>
        <v>0</v>
      </c>
      <c r="E77" s="11">
        <f>실제값!E77/10000000</f>
        <v>0</v>
      </c>
      <c r="F77" s="11">
        <f>실제값!F77/10000000</f>
        <v>0</v>
      </c>
      <c r="G77" s="11">
        <f>실제값!G77/10000000</f>
        <v>0</v>
      </c>
      <c r="H77" s="19">
        <f>실제값!H77/10000000</f>
        <v>0</v>
      </c>
      <c r="I77" s="19">
        <f>실제값!I77/10000000</f>
        <v>0</v>
      </c>
      <c r="J77" s="19">
        <f>실제값!J77/10000000</f>
        <v>0</v>
      </c>
      <c r="K77" s="19">
        <f>실제값!K77/10000000</f>
        <v>0.14285714285714285</v>
      </c>
      <c r="L77" s="19">
        <f>실제값!L77/10000000</f>
        <v>9.0909090909090912E-2</v>
      </c>
      <c r="M77" s="12">
        <f>실제값!M77/10000000</f>
        <v>0.125</v>
      </c>
      <c r="N77" s="12">
        <f>실제값!N77/10000000</f>
        <v>0.33333333333333331</v>
      </c>
      <c r="O77" s="12">
        <f>실제값!O77/10000000</f>
        <v>0.1111111111111111</v>
      </c>
      <c r="P77" s="8"/>
    </row>
    <row r="78" spans="1:16" x14ac:dyDescent="0.3">
      <c r="A78" s="1">
        <v>92</v>
      </c>
      <c r="B78" s="11">
        <f>실제값!B78/10000000</f>
        <v>0</v>
      </c>
      <c r="C78" s="11">
        <f>실제값!C78/10000000</f>
        <v>0</v>
      </c>
      <c r="D78" s="11">
        <f>실제값!D78/10000000</f>
        <v>0</v>
      </c>
      <c r="E78" s="11">
        <f>실제값!E78/10000000</f>
        <v>0</v>
      </c>
      <c r="F78" s="11">
        <f>실제값!F78/10000000</f>
        <v>0</v>
      </c>
      <c r="G78" s="11">
        <f>실제값!G78/10000000</f>
        <v>0</v>
      </c>
      <c r="H78" s="19">
        <f>실제값!H78/10000000</f>
        <v>0</v>
      </c>
      <c r="I78" s="19">
        <f>실제값!I78/10000000</f>
        <v>0</v>
      </c>
      <c r="J78" s="19">
        <f>실제값!J78/10000000</f>
        <v>0</v>
      </c>
      <c r="K78" s="19">
        <f>실제값!K78/10000000</f>
        <v>0</v>
      </c>
      <c r="L78" s="19">
        <f>실제값!L78/10000000</f>
        <v>0</v>
      </c>
      <c r="M78" s="12">
        <f>실제값!M78/10000000</f>
        <v>0</v>
      </c>
      <c r="N78" s="12">
        <f>실제값!N78/10000000</f>
        <v>0</v>
      </c>
      <c r="O78" s="12">
        <f>실제값!O78/10000000</f>
        <v>0.5</v>
      </c>
      <c r="P78" s="8"/>
    </row>
    <row r="79" spans="1:16" x14ac:dyDescent="0.3">
      <c r="A79" s="1">
        <v>93</v>
      </c>
      <c r="B79" s="11">
        <f>실제값!B79/10000000</f>
        <v>0</v>
      </c>
      <c r="C79" s="11">
        <f>실제값!C79/10000000</f>
        <v>0</v>
      </c>
      <c r="D79" s="11">
        <f>실제값!D79/10000000</f>
        <v>0</v>
      </c>
      <c r="E79" s="11">
        <f>실제값!E79/10000000</f>
        <v>0</v>
      </c>
      <c r="F79" s="11">
        <f>실제값!F79/10000000</f>
        <v>0</v>
      </c>
      <c r="G79" s="11">
        <f>실제값!G79/10000000</f>
        <v>0</v>
      </c>
      <c r="H79" s="19">
        <f>실제값!H79/10000000</f>
        <v>0</v>
      </c>
      <c r="I79" s="19">
        <f>실제값!I79/10000000</f>
        <v>0</v>
      </c>
      <c r="J79" s="19">
        <f>실제값!J79/10000000</f>
        <v>0</v>
      </c>
      <c r="K79" s="19">
        <f>실제값!K79/10000000</f>
        <v>0</v>
      </c>
      <c r="L79" s="19">
        <f>실제값!L79/10000000</f>
        <v>0</v>
      </c>
      <c r="M79" s="12">
        <f>실제값!M79/10000000</f>
        <v>0</v>
      </c>
      <c r="N79" s="12">
        <f>실제값!N79/10000000</f>
        <v>0.2</v>
      </c>
      <c r="O79" s="12">
        <f>실제값!O79/10000000</f>
        <v>0</v>
      </c>
      <c r="P79" s="8"/>
    </row>
    <row r="80" spans="1:16" x14ac:dyDescent="0.3">
      <c r="A80" s="1">
        <v>94</v>
      </c>
      <c r="B80" s="11">
        <f>실제값!B80/10000000</f>
        <v>0</v>
      </c>
      <c r="C80" s="11">
        <f>실제값!C80/10000000</f>
        <v>0</v>
      </c>
      <c r="D80" s="11">
        <f>실제값!D80/10000000</f>
        <v>0</v>
      </c>
      <c r="E80" s="11">
        <f>실제값!E80/10000000</f>
        <v>0</v>
      </c>
      <c r="F80" s="11">
        <f>실제값!F80/10000000</f>
        <v>0</v>
      </c>
      <c r="G80" s="11">
        <f>실제값!G80/10000000</f>
        <v>0</v>
      </c>
      <c r="H80" s="19">
        <f>실제값!H80/10000000</f>
        <v>0</v>
      </c>
      <c r="I80" s="19">
        <f>실제값!I80/10000000</f>
        <v>0</v>
      </c>
      <c r="J80" s="19">
        <f>실제값!J80/10000000</f>
        <v>0</v>
      </c>
      <c r="K80" s="19">
        <f>실제값!K80/10000000</f>
        <v>0</v>
      </c>
      <c r="L80" s="19">
        <f>실제값!L80/10000000</f>
        <v>0</v>
      </c>
      <c r="M80" s="12">
        <f>실제값!M80/10000000</f>
        <v>0</v>
      </c>
      <c r="N80" s="12">
        <f>실제값!N80/10000000</f>
        <v>0</v>
      </c>
      <c r="O80" s="12">
        <f>실제값!O80/10000000</f>
        <v>0</v>
      </c>
      <c r="P80" s="8"/>
    </row>
    <row r="81" spans="1:16" x14ac:dyDescent="0.3">
      <c r="A81" s="1">
        <v>95</v>
      </c>
      <c r="B81" s="11">
        <f>실제값!B81/10000000</f>
        <v>0</v>
      </c>
      <c r="C81" s="11">
        <f>실제값!C81/10000000</f>
        <v>0</v>
      </c>
      <c r="D81" s="11">
        <f>실제값!D81/10000000</f>
        <v>0</v>
      </c>
      <c r="E81" s="11">
        <f>실제값!E81/10000000</f>
        <v>0</v>
      </c>
      <c r="F81" s="11">
        <f>실제값!F81/10000000</f>
        <v>0</v>
      </c>
      <c r="G81" s="11">
        <f>실제값!G81/10000000</f>
        <v>0</v>
      </c>
      <c r="H81" s="19">
        <f>실제값!H81/10000000</f>
        <v>0</v>
      </c>
      <c r="I81" s="19">
        <f>실제값!I81/10000000</f>
        <v>0</v>
      </c>
      <c r="J81" s="19">
        <f>실제값!J81/10000000</f>
        <v>0</v>
      </c>
      <c r="K81" s="19">
        <f>실제값!K81/10000000</f>
        <v>0</v>
      </c>
      <c r="L81" s="19">
        <f>실제값!L81/10000000</f>
        <v>0</v>
      </c>
      <c r="M81" s="12">
        <f>실제값!M81/10000000</f>
        <v>0</v>
      </c>
      <c r="N81" s="12">
        <f>실제값!N81/10000000</f>
        <v>0</v>
      </c>
      <c r="O81" s="12">
        <f>실제값!O81/10000000</f>
        <v>0</v>
      </c>
      <c r="P81" s="8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9D81-0288-4D89-BBC4-EC23CDAF48D8}">
  <dimension ref="A1:R81"/>
  <sheetViews>
    <sheetView topLeftCell="A19" zoomScale="85" zoomScaleNormal="85" workbookViewId="0">
      <selection activeCell="A81" sqref="A81"/>
    </sheetView>
  </sheetViews>
  <sheetFormatPr defaultRowHeight="16.5" x14ac:dyDescent="0.3"/>
  <cols>
    <col min="2" max="16" width="10.875" bestFit="1" customWidth="1"/>
    <col min="18" max="18" width="9.875" bestFit="1" customWidth="1"/>
  </cols>
  <sheetData>
    <row r="1" spans="1:18" x14ac:dyDescent="0.3">
      <c r="H1" s="10"/>
    </row>
    <row r="2" spans="1:18" x14ac:dyDescent="0.3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8" x14ac:dyDescent="0.3">
      <c r="A3" s="1"/>
      <c r="B3" s="1">
        <v>2010</v>
      </c>
      <c r="C3" s="1">
        <f t="shared" ref="C3:P3" si="0">+B3+1</f>
        <v>2011</v>
      </c>
      <c r="D3" s="1">
        <f t="shared" si="0"/>
        <v>2012</v>
      </c>
      <c r="E3" s="1">
        <f t="shared" si="0"/>
        <v>2013</v>
      </c>
      <c r="F3" s="1">
        <f t="shared" si="0"/>
        <v>2014</v>
      </c>
      <c r="G3" s="1">
        <f t="shared" si="0"/>
        <v>2015</v>
      </c>
      <c r="H3" s="1">
        <f>+G3+1</f>
        <v>2016</v>
      </c>
      <c r="I3" s="1">
        <f t="shared" si="0"/>
        <v>2017</v>
      </c>
      <c r="J3" s="1">
        <f t="shared" si="0"/>
        <v>2018</v>
      </c>
      <c r="K3" s="1">
        <f t="shared" si="0"/>
        <v>2019</v>
      </c>
      <c r="L3" s="1">
        <f t="shared" si="0"/>
        <v>2020</v>
      </c>
      <c r="M3" s="7">
        <f t="shared" si="0"/>
        <v>2021</v>
      </c>
      <c r="N3" s="7">
        <f t="shared" si="0"/>
        <v>2022</v>
      </c>
      <c r="O3" s="7">
        <f t="shared" si="0"/>
        <v>2023</v>
      </c>
      <c r="P3" s="7">
        <f t="shared" si="0"/>
        <v>2024</v>
      </c>
      <c r="R3" s="9"/>
    </row>
    <row r="4" spans="1:18" x14ac:dyDescent="0.3">
      <c r="A4" s="1">
        <v>18</v>
      </c>
      <c r="B4" s="11">
        <f>회귀모형!B4/10000000</f>
        <v>0</v>
      </c>
      <c r="C4" s="11">
        <f>회귀모형!C4/10000000</f>
        <v>0.5</v>
      </c>
      <c r="D4" s="11">
        <f>회귀모형!D4/10000000</f>
        <v>0</v>
      </c>
      <c r="E4" s="11">
        <f>회귀모형!E4/10000000</f>
        <v>0</v>
      </c>
      <c r="F4" s="11">
        <f>회귀모형!F4/10000000</f>
        <v>1</v>
      </c>
      <c r="G4" s="11">
        <f>회귀모형!G4/10000000</f>
        <v>0</v>
      </c>
      <c r="H4" s="19">
        <f>회귀모형!H4/10000000</f>
        <v>0</v>
      </c>
      <c r="I4" s="19">
        <f>회귀모형!I4/10000000</f>
        <v>1</v>
      </c>
      <c r="J4" s="19">
        <f>회귀모형!J4/10000000</f>
        <v>0</v>
      </c>
      <c r="K4" s="19">
        <f>회귀모형!K4/10000000</f>
        <v>0</v>
      </c>
      <c r="L4" s="19">
        <f>회귀모형!L4/10000000</f>
        <v>0.4</v>
      </c>
      <c r="M4" s="12">
        <f>회귀모형!M4/10000000</f>
        <v>0.31818181818181818</v>
      </c>
      <c r="N4" s="12">
        <f>회귀모형!N4/10000000</f>
        <v>0.32727272727272727</v>
      </c>
      <c r="O4" s="12">
        <f>회귀모형!O4/10000000</f>
        <v>0.33636363636363636</v>
      </c>
      <c r="P4" s="12"/>
    </row>
    <row r="5" spans="1:18" x14ac:dyDescent="0.3">
      <c r="A5" s="1">
        <v>19</v>
      </c>
      <c r="B5" s="11">
        <f>회귀모형!B5/10000000</f>
        <v>0</v>
      </c>
      <c r="C5" s="11">
        <f>회귀모형!C5/10000000</f>
        <v>4.5558086560364463E-3</v>
      </c>
      <c r="D5" s="11">
        <f>회귀모형!D5/10000000</f>
        <v>2.1052631578947368E-3</v>
      </c>
      <c r="E5" s="11">
        <f>회귀모형!E5/10000000</f>
        <v>6.3157894736842104E-3</v>
      </c>
      <c r="F5" s="11">
        <f>회귀모형!F5/10000000</f>
        <v>0</v>
      </c>
      <c r="G5" s="11">
        <f>회귀모형!G5/10000000</f>
        <v>0</v>
      </c>
      <c r="H5" s="19">
        <f>회귀모형!H5/10000000</f>
        <v>4.0983606557377051E-3</v>
      </c>
      <c r="I5" s="19">
        <f>회귀모형!I5/10000000</f>
        <v>2.4630541871921183E-3</v>
      </c>
      <c r="J5" s="19">
        <f>회귀모형!J5/10000000</f>
        <v>1.1013215859030838E-3</v>
      </c>
      <c r="K5" s="19">
        <f>회귀모형!K5/10000000</f>
        <v>1.2285012285012285E-3</v>
      </c>
      <c r="L5" s="19">
        <f>회귀모형!L5/10000000</f>
        <v>6.4724919093851136E-3</v>
      </c>
      <c r="M5" s="12">
        <f>회귀모형!M5/10000000</f>
        <v>3.254651634224782E-3</v>
      </c>
      <c r="N5" s="12">
        <f>회귀모형!N5/10000000</f>
        <v>3.3676906815299024E-3</v>
      </c>
      <c r="O5" s="12">
        <f>회귀모형!O5/10000000</f>
        <v>3.4807297288350228E-3</v>
      </c>
      <c r="P5" s="12"/>
    </row>
    <row r="6" spans="1:18" x14ac:dyDescent="0.3">
      <c r="A6" s="1">
        <v>20</v>
      </c>
      <c r="B6" s="11">
        <f>회귀모형!B6/10000000</f>
        <v>0</v>
      </c>
      <c r="C6" s="11">
        <f>회귀모형!C6/10000000</f>
        <v>9.1659028414298811E-4</v>
      </c>
      <c r="D6" s="11">
        <f>회귀모형!D6/10000000</f>
        <v>2.1929824561403508E-3</v>
      </c>
      <c r="E6" s="11">
        <f>회귀모형!E6/10000000</f>
        <v>0</v>
      </c>
      <c r="F6" s="11">
        <f>회귀모형!F6/10000000</f>
        <v>0</v>
      </c>
      <c r="G6" s="11">
        <f>회귀모형!G6/10000000</f>
        <v>1.2658227848101266E-3</v>
      </c>
      <c r="H6" s="19">
        <f>회귀모형!H6/10000000</f>
        <v>1.9627085377821392E-3</v>
      </c>
      <c r="I6" s="19">
        <f>회귀모형!I6/10000000</f>
        <v>2.6869682042095834E-3</v>
      </c>
      <c r="J6" s="19">
        <f>회귀모형!J6/10000000</f>
        <v>2.1645021645021645E-3</v>
      </c>
      <c r="K6" s="19">
        <f>회귀모형!K6/10000000</f>
        <v>1.780151312861593E-3</v>
      </c>
      <c r="L6" s="19">
        <f>회귀모형!L6/10000000</f>
        <v>0</v>
      </c>
      <c r="M6" s="12">
        <f>회귀모형!M6/10000000</f>
        <v>1.7629995141950588E-3</v>
      </c>
      <c r="N6" s="12">
        <f>회귀모형!N6/10000000</f>
        <v>1.8603217704328875E-3</v>
      </c>
      <c r="O6" s="12">
        <f>회귀모형!O6/10000000</f>
        <v>1.9576440266707161E-3</v>
      </c>
      <c r="P6" s="12"/>
    </row>
    <row r="7" spans="1:18" x14ac:dyDescent="0.3">
      <c r="A7" s="1">
        <v>21</v>
      </c>
      <c r="B7" s="11">
        <f>회귀모형!B7/10000000</f>
        <v>0</v>
      </c>
      <c r="C7" s="11">
        <f>회귀모형!C7/10000000</f>
        <v>2.6367831245880024E-3</v>
      </c>
      <c r="D7" s="11">
        <f>회귀모형!D7/10000000</f>
        <v>5.025125628140704E-4</v>
      </c>
      <c r="E7" s="11">
        <f>회귀모형!E7/10000000</f>
        <v>3.2710280373831778E-3</v>
      </c>
      <c r="F7" s="11">
        <f>회귀모형!F7/10000000</f>
        <v>1.4071294559099437E-3</v>
      </c>
      <c r="G7" s="11">
        <f>회귀모형!G7/10000000</f>
        <v>1.9770660340055358E-3</v>
      </c>
      <c r="H7" s="19">
        <f>회귀모형!H7/10000000</f>
        <v>2.2727272727272726E-3</v>
      </c>
      <c r="I7" s="19">
        <f>회귀모형!I7/10000000</f>
        <v>2.8530670470756063E-4</v>
      </c>
      <c r="J7" s="19">
        <f>회귀모형!J7/10000000</f>
        <v>1.0979961570134504E-3</v>
      </c>
      <c r="K7" s="19">
        <f>회귀모형!K7/10000000</f>
        <v>1.6906170752324597E-3</v>
      </c>
      <c r="L7" s="19">
        <f>회귀모형!L7/10000000</f>
        <v>1.7565872020075283E-3</v>
      </c>
      <c r="M7" s="12">
        <f>회귀모형!M7/10000000</f>
        <v>1.6277345703997112E-3</v>
      </c>
      <c r="N7" s="12">
        <f>회귀모형!N7/10000000</f>
        <v>1.6429970953695269E-3</v>
      </c>
      <c r="O7" s="12">
        <f>회귀모형!O7/10000000</f>
        <v>1.6582596203393422E-3</v>
      </c>
      <c r="P7" s="12"/>
    </row>
    <row r="8" spans="1:18" x14ac:dyDescent="0.3">
      <c r="A8" s="1">
        <v>22</v>
      </c>
      <c r="B8" s="11">
        <f>회귀모형!B8/10000000</f>
        <v>0</v>
      </c>
      <c r="C8" s="11">
        <f>회귀모형!C8/10000000</f>
        <v>1.076426264800861E-3</v>
      </c>
      <c r="D8" s="11">
        <f>회귀모형!D8/10000000</f>
        <v>1.9470404984423676E-3</v>
      </c>
      <c r="E8" s="11">
        <f>회귀모형!E8/10000000</f>
        <v>1.4035087719298245E-3</v>
      </c>
      <c r="F8" s="11">
        <f>회귀모형!F8/10000000</f>
        <v>2.5948751216347712E-3</v>
      </c>
      <c r="G8" s="11">
        <f>회귀모형!G8/10000000</f>
        <v>2.0307513780098638E-3</v>
      </c>
      <c r="H8" s="19">
        <f>회귀모형!H8/10000000</f>
        <v>7.5244544770504136E-4</v>
      </c>
      <c r="I8" s="19">
        <f>회귀모형!I8/10000000</f>
        <v>1.488095238095238E-3</v>
      </c>
      <c r="J8" s="19">
        <f>회귀모형!J8/10000000</f>
        <v>1.586357326987904E-3</v>
      </c>
      <c r="K8" s="19">
        <f>회귀모형!K8/10000000</f>
        <v>2.0584602717167557E-3</v>
      </c>
      <c r="L8" s="19">
        <f>회귀모형!L8/10000000</f>
        <v>2.7609055770292656E-3</v>
      </c>
      <c r="M8" s="12">
        <f>회귀모형!M8/10000000</f>
        <v>2.4259345900418602E-3</v>
      </c>
      <c r="N8" s="12">
        <f>회귀모형!N8/10000000</f>
        <v>2.5620923869222926E-3</v>
      </c>
      <c r="O8" s="12">
        <f>회귀모형!O8/10000000</f>
        <v>2.6982501838027258E-3</v>
      </c>
      <c r="P8" s="12"/>
    </row>
    <row r="9" spans="1:18" x14ac:dyDescent="0.3">
      <c r="A9" s="1">
        <v>23</v>
      </c>
      <c r="B9" s="11">
        <f>회귀모형!B9/10000000</f>
        <v>0</v>
      </c>
      <c r="C9" s="11">
        <f>회귀모형!C9/10000000</f>
        <v>9.0744101633393826E-4</v>
      </c>
      <c r="D9" s="11">
        <f>회귀모형!D9/10000000</f>
        <v>2.2158911047799935E-3</v>
      </c>
      <c r="E9" s="11">
        <f>회귀모형!E9/10000000</f>
        <v>8.3682008368200843E-4</v>
      </c>
      <c r="F9" s="11">
        <f>회귀모형!F9/10000000</f>
        <v>1.9733596447952641E-3</v>
      </c>
      <c r="G9" s="11">
        <f>회귀모형!G9/10000000</f>
        <v>1.9797624285085788E-3</v>
      </c>
      <c r="H9" s="19">
        <f>회귀모형!H9/10000000</f>
        <v>9.7106234220236927E-4</v>
      </c>
      <c r="I9" s="19">
        <f>회귀모형!I9/10000000</f>
        <v>1.387443635102324E-3</v>
      </c>
      <c r="J9" s="19">
        <f>회귀모형!J9/10000000</f>
        <v>8.0619155111254432E-4</v>
      </c>
      <c r="K9" s="19">
        <f>회귀모형!K9/10000000</f>
        <v>1.5822784810126582E-3</v>
      </c>
      <c r="L9" s="19">
        <f>회귀모형!L9/10000000</f>
        <v>1.170103846716396E-3</v>
      </c>
      <c r="M9" s="12">
        <f>회귀모형!M9/10000000</f>
        <v>1.498380570288311E-3</v>
      </c>
      <c r="N9" s="12">
        <f>회귀모형!N9/10000000</f>
        <v>1.5385598451205132E-3</v>
      </c>
      <c r="O9" s="12">
        <f>회귀모형!O9/10000000</f>
        <v>1.5787391199527155E-3</v>
      </c>
      <c r="P9" s="12"/>
    </row>
    <row r="10" spans="1:18" x14ac:dyDescent="0.3">
      <c r="A10" s="1">
        <v>24</v>
      </c>
      <c r="B10" s="11">
        <f>회귀모형!B10/10000000</f>
        <v>0</v>
      </c>
      <c r="C10" s="11">
        <f>회귀모형!C10/10000000</f>
        <v>7.6132470498667686E-4</v>
      </c>
      <c r="D10" s="11">
        <f>회귀모형!D10/10000000</f>
        <v>7.955449482895784E-4</v>
      </c>
      <c r="E10" s="11">
        <f>회귀모형!E10/10000000</f>
        <v>1.3422818791946308E-3</v>
      </c>
      <c r="F10" s="11">
        <f>회귀모형!F10/10000000</f>
        <v>8.0547724526782122E-4</v>
      </c>
      <c r="G10" s="11">
        <f>회귀모형!G10/10000000</f>
        <v>1.0606328442637441E-3</v>
      </c>
      <c r="H10" s="19">
        <f>회귀모형!H10/10000000</f>
        <v>6.2025120173670335E-4</v>
      </c>
      <c r="I10" s="19">
        <f>회귀모형!I10/10000000</f>
        <v>1.411631846414455E-3</v>
      </c>
      <c r="J10" s="19">
        <f>회귀모형!J10/10000000</f>
        <v>9.4786729857819897E-4</v>
      </c>
      <c r="K10" s="19">
        <f>회귀모형!K10/10000000</f>
        <v>1.0642543567912731E-3</v>
      </c>
      <c r="L10" s="19">
        <f>회귀모형!L10/10000000</f>
        <v>1.8715639256053343E-3</v>
      </c>
      <c r="M10" s="12">
        <f>회귀모형!M10/10000000</f>
        <v>1.569892523394553E-3</v>
      </c>
      <c r="N10" s="12">
        <f>회귀모형!N10/10000000</f>
        <v>1.6697105159129118E-3</v>
      </c>
      <c r="O10" s="12">
        <f>회귀모형!O10/10000000</f>
        <v>1.7695285084312702E-3</v>
      </c>
      <c r="P10" s="12"/>
    </row>
    <row r="11" spans="1:18" x14ac:dyDescent="0.3">
      <c r="A11" s="1">
        <v>25</v>
      </c>
      <c r="B11" s="11">
        <f>회귀모형!B11/10000000</f>
        <v>1.6820857863751051E-3</v>
      </c>
      <c r="C11" s="11">
        <f>회귀모형!C11/10000000</f>
        <v>1.3016596160104132E-3</v>
      </c>
      <c r="D11" s="11">
        <f>회귀모형!D11/10000000</f>
        <v>6.8352699931647305E-4</v>
      </c>
      <c r="E11" s="11">
        <f>회귀모형!E11/10000000</f>
        <v>1.8632383081796161E-4</v>
      </c>
      <c r="F11" s="11">
        <f>회귀모형!F11/10000000</f>
        <v>1.6374652038644178E-3</v>
      </c>
      <c r="G11" s="11">
        <f>회귀모형!G11/10000000</f>
        <v>1.1345908381789817E-3</v>
      </c>
      <c r="H11" s="19">
        <f>회귀모형!H11/10000000</f>
        <v>1.4771048744460858E-3</v>
      </c>
      <c r="I11" s="19">
        <f>회귀모형!I11/10000000</f>
        <v>1.0268111808328579E-3</v>
      </c>
      <c r="J11" s="19">
        <f>회귀모형!J11/10000000</f>
        <v>1.4291996481970097E-3</v>
      </c>
      <c r="K11" s="19">
        <f>회귀모형!K11/10000000</f>
        <v>1.4310876265962132E-3</v>
      </c>
      <c r="L11" s="19">
        <f>회귀모형!L11/10000000</f>
        <v>2.1490671095047379E-3</v>
      </c>
      <c r="M11" s="12">
        <f>회귀모형!M11/10000000</f>
        <v>1.6459157544806288E-3</v>
      </c>
      <c r="N11" s="12">
        <f>회귀모형!N11/10000000</f>
        <v>1.7060089451646691E-3</v>
      </c>
      <c r="O11" s="12">
        <f>회귀모형!O11/10000000</f>
        <v>1.7661021358487095E-3</v>
      </c>
      <c r="P11" s="12"/>
    </row>
    <row r="12" spans="1:18" x14ac:dyDescent="0.3">
      <c r="A12" s="1">
        <v>26</v>
      </c>
      <c r="B12" s="11">
        <f>회귀모형!B12/10000000</f>
        <v>5.8343057176196028E-4</v>
      </c>
      <c r="C12" s="11">
        <f>회귀모형!C12/10000000</f>
        <v>9.0273076055066577E-4</v>
      </c>
      <c r="D12" s="11">
        <f>회귀모형!D12/10000000</f>
        <v>1.2480499219968799E-3</v>
      </c>
      <c r="E12" s="11">
        <f>회귀모형!E12/10000000</f>
        <v>1.2281659388646289E-3</v>
      </c>
      <c r="F12" s="11">
        <f>회귀모형!F12/10000000</f>
        <v>1.3123359580052493E-3</v>
      </c>
      <c r="G12" s="11">
        <f>회귀모형!G12/10000000</f>
        <v>1.1305241521068858E-3</v>
      </c>
      <c r="H12" s="19">
        <f>회귀모형!H12/10000000</f>
        <v>1.0109364948074626E-3</v>
      </c>
      <c r="I12" s="19">
        <f>회귀모형!I12/10000000</f>
        <v>1.9988340134921294E-3</v>
      </c>
      <c r="J12" s="19">
        <f>회귀모형!J12/10000000</f>
        <v>2.0572745227123109E-3</v>
      </c>
      <c r="K12" s="19">
        <f>회귀모형!K12/10000000</f>
        <v>1.8219461697722567E-3</v>
      </c>
      <c r="L12" s="19">
        <f>회귀모형!L12/10000000</f>
        <v>1.8394525789125157E-3</v>
      </c>
      <c r="M12" s="12">
        <f>회귀모형!M12/10000000</f>
        <v>2.1189482163171394E-3</v>
      </c>
      <c r="N12" s="12">
        <f>회귀모형!N12/10000000</f>
        <v>2.2428080541429815E-3</v>
      </c>
      <c r="O12" s="12">
        <f>회귀모형!O12/10000000</f>
        <v>2.3666678919688237E-3</v>
      </c>
      <c r="P12" s="12"/>
    </row>
    <row r="13" spans="1:18" x14ac:dyDescent="0.3">
      <c r="A13" s="1">
        <v>27</v>
      </c>
      <c r="B13" s="11">
        <f>회귀모형!B13/10000000</f>
        <v>0</v>
      </c>
      <c r="C13" s="11">
        <f>회귀모형!C13/10000000</f>
        <v>4.4414834554741284E-4</v>
      </c>
      <c r="D13" s="11">
        <f>회귀모형!D13/10000000</f>
        <v>7.3572689817539725E-4</v>
      </c>
      <c r="E13" s="11">
        <f>회귀모형!E13/10000000</f>
        <v>1.0590727229936455E-3</v>
      </c>
      <c r="F13" s="11">
        <f>회귀모형!F13/10000000</f>
        <v>8.4709868699703512E-4</v>
      </c>
      <c r="G13" s="11">
        <f>회귀모형!G13/10000000</f>
        <v>1.0904134484325306E-3</v>
      </c>
      <c r="H13" s="19">
        <f>회귀모형!H13/10000000</f>
        <v>1.001695176452458E-3</v>
      </c>
      <c r="I13" s="19">
        <f>회귀모형!I13/10000000</f>
        <v>1.9293983135629555E-3</v>
      </c>
      <c r="J13" s="19">
        <f>회귀모형!J13/10000000</f>
        <v>1.1604887705645437E-3</v>
      </c>
      <c r="K13" s="19">
        <f>회귀모형!K13/10000000</f>
        <v>1.7484962931878585E-3</v>
      </c>
      <c r="L13" s="19">
        <f>회귀모형!L13/10000000</f>
        <v>1.791197543500512E-3</v>
      </c>
      <c r="M13" s="12">
        <f>회귀모형!M13/10000000</f>
        <v>2.0194076251736225E-3</v>
      </c>
      <c r="N13" s="12">
        <f>회귀모형!N13/10000000</f>
        <v>2.1770704687720391E-3</v>
      </c>
      <c r="O13" s="12">
        <f>회귀모형!O13/10000000</f>
        <v>2.3347333123704558E-3</v>
      </c>
      <c r="P13" s="12"/>
    </row>
    <row r="14" spans="1:18" x14ac:dyDescent="0.3">
      <c r="A14" s="1">
        <v>28</v>
      </c>
      <c r="B14" s="11">
        <f>회귀모형!B14/10000000</f>
        <v>0</v>
      </c>
      <c r="C14" s="11">
        <f>회귀모형!C14/10000000</f>
        <v>6.5876152832674575E-4</v>
      </c>
      <c r="D14" s="11">
        <f>회귀모형!D14/10000000</f>
        <v>1.330770368179802E-3</v>
      </c>
      <c r="E14" s="11">
        <f>회귀모형!E14/10000000</f>
        <v>8.9706212155191752E-4</v>
      </c>
      <c r="F14" s="11">
        <f>회귀모형!F14/10000000</f>
        <v>8.5551330798479079E-4</v>
      </c>
      <c r="G14" s="11">
        <f>회귀모형!G14/10000000</f>
        <v>1.1760752688172043E-3</v>
      </c>
      <c r="H14" s="19">
        <f>회귀모형!H14/10000000</f>
        <v>1.3646484234719528E-3</v>
      </c>
      <c r="I14" s="19">
        <f>회귀모형!I14/10000000</f>
        <v>1.2078062424512111E-3</v>
      </c>
      <c r="J14" s="19">
        <f>회귀모형!J14/10000000</f>
        <v>1.1042267345561622E-3</v>
      </c>
      <c r="K14" s="19">
        <f>회귀모형!K14/10000000</f>
        <v>1.4336061167194312E-3</v>
      </c>
      <c r="L14" s="19">
        <f>회귀모형!L14/10000000</f>
        <v>1.0049129075480126E-3</v>
      </c>
      <c r="M14" s="12">
        <f>회귀모형!M14/10000000</f>
        <v>1.4707585662038735E-3</v>
      </c>
      <c r="N14" s="12">
        <f>회귀모형!N14/10000000</f>
        <v>1.5487125239104702E-3</v>
      </c>
      <c r="O14" s="12">
        <f>회귀모형!O14/10000000</f>
        <v>1.6266664816170669E-3</v>
      </c>
      <c r="P14" s="12"/>
    </row>
    <row r="15" spans="1:18" x14ac:dyDescent="0.3">
      <c r="A15" s="1">
        <v>29</v>
      </c>
      <c r="B15" s="11">
        <f>회귀모형!B15/10000000</f>
        <v>0</v>
      </c>
      <c r="C15" s="11">
        <f>회귀모형!C15/10000000</f>
        <v>8.1383519837232958E-4</v>
      </c>
      <c r="D15" s="11">
        <f>회귀모형!D15/10000000</f>
        <v>5.6866647711117425E-4</v>
      </c>
      <c r="E15" s="11">
        <f>회귀모형!E15/10000000</f>
        <v>1.2372061635361601E-3</v>
      </c>
      <c r="F15" s="11">
        <f>회귀모형!F15/10000000</f>
        <v>4.5587162654996355E-4</v>
      </c>
      <c r="G15" s="11">
        <f>회귀모형!G15/10000000</f>
        <v>9.8098400241472994E-4</v>
      </c>
      <c r="H15" s="19">
        <f>회귀모형!H15/10000000</f>
        <v>8.8225313878520517E-4</v>
      </c>
      <c r="I15" s="19">
        <f>회귀모형!I15/10000000</f>
        <v>1.5013211626231082E-3</v>
      </c>
      <c r="J15" s="19">
        <f>회귀모형!J15/10000000</f>
        <v>1.3830493472007082E-3</v>
      </c>
      <c r="K15" s="19">
        <f>회귀모형!K15/10000000</f>
        <v>9.3705214419578884E-4</v>
      </c>
      <c r="L15" s="19">
        <f>회귀모형!L15/10000000</f>
        <v>1.1976645541194671E-3</v>
      </c>
      <c r="M15" s="12">
        <f>회귀모형!M15/10000000</f>
        <v>1.4441158381499981E-3</v>
      </c>
      <c r="N15" s="12">
        <f>회귀모형!N15/10000000</f>
        <v>1.5339244806460792E-3</v>
      </c>
      <c r="O15" s="12">
        <f>회귀모형!O15/10000000</f>
        <v>1.6237331231421601E-3</v>
      </c>
      <c r="P15" s="12"/>
    </row>
    <row r="16" spans="1:18" x14ac:dyDescent="0.3">
      <c r="A16" s="1">
        <v>30</v>
      </c>
      <c r="B16" s="11">
        <f>회귀모형!B16/10000000</f>
        <v>3.2082130253448829E-4</v>
      </c>
      <c r="C16" s="11">
        <f>회귀모형!C16/10000000</f>
        <v>3.6010082823190496E-4</v>
      </c>
      <c r="D16" s="11">
        <f>회귀모형!D16/10000000</f>
        <v>9.4187298170075352E-4</v>
      </c>
      <c r="E16" s="11">
        <f>회귀모형!E16/10000000</f>
        <v>1.199825479930192E-3</v>
      </c>
      <c r="F16" s="11">
        <f>회귀모형!F16/10000000</f>
        <v>3.6094567767550983E-4</v>
      </c>
      <c r="G16" s="11">
        <f>회귀모형!G16/10000000</f>
        <v>8.1037277147487841E-4</v>
      </c>
      <c r="H16" s="19">
        <f>회귀모형!H16/10000000</f>
        <v>3.7292560134253216E-4</v>
      </c>
      <c r="I16" s="19">
        <f>회귀모형!I16/10000000</f>
        <v>1.0821894401093581E-3</v>
      </c>
      <c r="J16" s="19">
        <f>회귀모형!J16/10000000</f>
        <v>1.2097622554176309E-3</v>
      </c>
      <c r="K16" s="19">
        <f>회귀모형!K16/10000000</f>
        <v>9.980537950995559E-4</v>
      </c>
      <c r="L16" s="19">
        <f>회귀모형!L16/10000000</f>
        <v>1.2918704438497739E-3</v>
      </c>
      <c r="M16" s="12">
        <f>회귀모형!M16/10000000</f>
        <v>1.2492000473545805E-3</v>
      </c>
      <c r="N16" s="12">
        <f>회귀모형!N16/10000000</f>
        <v>1.3218130768020626E-3</v>
      </c>
      <c r="O16" s="12">
        <f>회귀모형!O16/10000000</f>
        <v>1.3944261062495444E-3</v>
      </c>
      <c r="P16" s="12"/>
    </row>
    <row r="17" spans="1:16" x14ac:dyDescent="0.3">
      <c r="A17" s="1">
        <v>31</v>
      </c>
      <c r="B17" s="11">
        <f>회귀모형!B17/10000000</f>
        <v>2.6350461133069827E-4</v>
      </c>
      <c r="C17" s="11">
        <f>회귀모형!C17/10000000</f>
        <v>1.6136840406648378E-4</v>
      </c>
      <c r="D17" s="11">
        <f>회귀모형!D17/10000000</f>
        <v>8.4205461325634551E-4</v>
      </c>
      <c r="E17" s="11">
        <f>회귀모형!E17/10000000</f>
        <v>9.2812209961843869E-4</v>
      </c>
      <c r="F17" s="11">
        <f>회귀모형!F17/10000000</f>
        <v>8.7161160986664341E-4</v>
      </c>
      <c r="G17" s="11">
        <f>회귀모형!G17/10000000</f>
        <v>5.7678442682047588E-4</v>
      </c>
      <c r="H17" s="19">
        <f>회귀모형!H17/10000000</f>
        <v>9.6165404495732675E-4</v>
      </c>
      <c r="I17" s="19">
        <f>회귀모형!I17/10000000</f>
        <v>9.4691988005681524E-4</v>
      </c>
      <c r="J17" s="19">
        <f>회귀모형!J17/10000000</f>
        <v>9.5940214098161976E-4</v>
      </c>
      <c r="K17" s="19">
        <f>회귀모형!K17/10000000</f>
        <v>1.1338939809127846E-3</v>
      </c>
      <c r="L17" s="19">
        <f>회귀모형!L17/10000000</f>
        <v>1.3524364988800135E-3</v>
      </c>
      <c r="M17" s="12">
        <f>회귀모형!M17/10000000</f>
        <v>1.3533107004829697E-3</v>
      </c>
      <c r="N17" s="12">
        <f>회귀모형!N17/10000000</f>
        <v>1.4425329034309245E-3</v>
      </c>
      <c r="O17" s="12">
        <f>회귀모형!O17/10000000</f>
        <v>1.5317551063788795E-3</v>
      </c>
      <c r="P17" s="12"/>
    </row>
    <row r="18" spans="1:16" x14ac:dyDescent="0.3">
      <c r="A18" s="1">
        <v>32</v>
      </c>
      <c r="B18" s="11">
        <f>회귀모형!B18/10000000</f>
        <v>6.6740823136818685E-4</v>
      </c>
      <c r="C18" s="11">
        <f>회귀모형!C18/10000000</f>
        <v>4.4169611307420489E-4</v>
      </c>
      <c r="D18" s="11">
        <f>회귀모형!D18/10000000</f>
        <v>1.1346873936230568E-3</v>
      </c>
      <c r="E18" s="11">
        <f>회귀모형!E18/10000000</f>
        <v>8.4674005080440291E-4</v>
      </c>
      <c r="F18" s="11">
        <f>회귀모형!F18/10000000</f>
        <v>6.6500415627597672E-4</v>
      </c>
      <c r="G18" s="11">
        <f>회귀모형!G18/10000000</f>
        <v>6.3447303489601694E-4</v>
      </c>
      <c r="H18" s="19">
        <f>회귀모형!H18/10000000</f>
        <v>9.434518544725513E-4</v>
      </c>
      <c r="I18" s="19">
        <f>회귀모형!I18/10000000</f>
        <v>1.224739742804654E-3</v>
      </c>
      <c r="J18" s="19">
        <f>회귀모형!J18/10000000</f>
        <v>9.8107918710581645E-4</v>
      </c>
      <c r="K18" s="19">
        <f>회귀모형!K18/10000000</f>
        <v>1.4256806475349522E-3</v>
      </c>
      <c r="L18" s="19">
        <f>회귀모형!L18/10000000</f>
        <v>1.2478866435874727E-3</v>
      </c>
      <c r="M18" s="12">
        <f>회귀모형!M18/10000000</f>
        <v>1.3327289684089234E-3</v>
      </c>
      <c r="N18" s="12">
        <f>회귀모형!N18/10000000</f>
        <v>1.4001103562415122E-3</v>
      </c>
      <c r="O18" s="12">
        <f>회귀모형!O18/10000000</f>
        <v>1.4674917440741012E-3</v>
      </c>
      <c r="P18" s="12"/>
    </row>
    <row r="19" spans="1:16" x14ac:dyDescent="0.3">
      <c r="A19" s="1">
        <v>33</v>
      </c>
      <c r="B19" s="11">
        <f>회귀모형!B19/10000000</f>
        <v>5.2789019883864156E-4</v>
      </c>
      <c r="C19" s="11">
        <f>회귀모형!C19/10000000</f>
        <v>1.0710938545990091E-3</v>
      </c>
      <c r="D19" s="11">
        <f>회귀모형!D19/10000000</f>
        <v>8.5406213302017717E-4</v>
      </c>
      <c r="E19" s="11">
        <f>회귀모형!E19/10000000</f>
        <v>7.9801383223975886E-4</v>
      </c>
      <c r="F19" s="11">
        <f>회귀모형!F19/10000000</f>
        <v>4.6001686728513379E-4</v>
      </c>
      <c r="G19" s="11">
        <f>회귀모형!G19/10000000</f>
        <v>1.0099649878804202E-3</v>
      </c>
      <c r="H19" s="19">
        <f>회귀모형!H19/10000000</f>
        <v>1.047242262043286E-3</v>
      </c>
      <c r="I19" s="19">
        <f>회귀모형!I19/10000000</f>
        <v>8.0857085102082065E-4</v>
      </c>
      <c r="J19" s="19">
        <f>회귀모형!J19/10000000</f>
        <v>7.2929486302930851E-4</v>
      </c>
      <c r="K19" s="19">
        <f>회귀모형!K19/10000000</f>
        <v>1.2001200120012002E-3</v>
      </c>
      <c r="L19" s="19">
        <f>회귀모형!L19/10000000</f>
        <v>1.3450431205000396E-3</v>
      </c>
      <c r="M19" s="12">
        <f>회귀모형!M19/10000000</f>
        <v>1.1593506453287138E-3</v>
      </c>
      <c r="N19" s="12">
        <f>회귀모형!N19/10000000</f>
        <v>1.2033134349674721E-3</v>
      </c>
      <c r="O19" s="12">
        <f>회귀모형!O19/10000000</f>
        <v>1.2472762246062306E-3</v>
      </c>
      <c r="P19" s="12"/>
    </row>
    <row r="20" spans="1:16" x14ac:dyDescent="0.3">
      <c r="A20" s="1">
        <v>34</v>
      </c>
      <c r="B20" s="11">
        <f>회귀모형!B20/10000000</f>
        <v>4.4078754040552447E-4</v>
      </c>
      <c r="C20" s="11">
        <f>회귀모형!C20/10000000</f>
        <v>7.0274068868587491E-4</v>
      </c>
      <c r="D20" s="11">
        <f>회귀모형!D20/10000000</f>
        <v>4.9598254141454217E-4</v>
      </c>
      <c r="E20" s="11">
        <f>회귀모형!E20/10000000</f>
        <v>1.015744032503809E-3</v>
      </c>
      <c r="F20" s="11">
        <f>회귀모형!F20/10000000</f>
        <v>8.7584847821326915E-4</v>
      </c>
      <c r="G20" s="11">
        <f>회귀모형!G20/10000000</f>
        <v>2.5480952987641737E-4</v>
      </c>
      <c r="H20" s="19">
        <f>회귀모형!H20/10000000</f>
        <v>5.0055617352614016E-4</v>
      </c>
      <c r="I20" s="19">
        <f>회귀모형!I20/10000000</f>
        <v>9.4876660341555979E-4</v>
      </c>
      <c r="J20" s="19">
        <f>회귀모형!J20/10000000</f>
        <v>7.6373601689204364E-4</v>
      </c>
      <c r="K20" s="19">
        <f>회귀모형!K20/10000000</f>
        <v>1.2194609141751819E-3</v>
      </c>
      <c r="L20" s="19">
        <f>회귀모형!L20/10000000</f>
        <v>1.1976047904191617E-3</v>
      </c>
      <c r="M20" s="12">
        <f>회귀모형!M20/10000000</f>
        <v>1.1002750508076454E-3</v>
      </c>
      <c r="N20" s="12">
        <f>회귀모형!N20/10000000</f>
        <v>1.1561385091312297E-3</v>
      </c>
      <c r="O20" s="12">
        <f>회귀모형!O20/10000000</f>
        <v>1.2120019674548141E-3</v>
      </c>
      <c r="P20" s="12"/>
    </row>
    <row r="21" spans="1:16" x14ac:dyDescent="0.3">
      <c r="A21" s="1">
        <v>35</v>
      </c>
      <c r="B21" s="11">
        <f>회귀모형!B21/10000000</f>
        <v>2.5796465884173866E-4</v>
      </c>
      <c r="C21" s="11">
        <f>회귀모형!C21/10000000</f>
        <v>5.3067289322861384E-4</v>
      </c>
      <c r="D21" s="11">
        <f>회귀모형!D21/10000000</f>
        <v>7.3166270349368941E-4</v>
      </c>
      <c r="E21" s="11">
        <f>회귀모형!E21/10000000</f>
        <v>8.1274382314694405E-4</v>
      </c>
      <c r="F21" s="11">
        <f>회귀모형!F21/10000000</f>
        <v>6.3875088715400997E-4</v>
      </c>
      <c r="G21" s="11">
        <f>회귀모형!G21/10000000</f>
        <v>1.0503552672227372E-3</v>
      </c>
      <c r="H21" s="19">
        <f>회귀모형!H21/10000000</f>
        <v>9.0420722302005216E-4</v>
      </c>
      <c r="I21" s="19">
        <f>회귀모형!I21/10000000</f>
        <v>9.1535385653032696E-4</v>
      </c>
      <c r="J21" s="19">
        <f>회귀모형!J21/10000000</f>
        <v>5.3409293217019759E-4</v>
      </c>
      <c r="K21" s="19">
        <f>회귀모형!K21/10000000</f>
        <v>7.8795670385269361E-4</v>
      </c>
      <c r="L21" s="19">
        <f>회귀모형!L21/10000000</f>
        <v>9.1706100289791286E-4</v>
      </c>
      <c r="M21" s="12">
        <f>회귀모형!M21/10000000</f>
        <v>9.6385203476569354E-4</v>
      </c>
      <c r="N21" s="12">
        <f>회귀모형!N21/10000000</f>
        <v>1.0020573443242345E-3</v>
      </c>
      <c r="O21" s="12">
        <f>회귀모형!O21/10000000</f>
        <v>1.0402626538827757E-3</v>
      </c>
      <c r="P21" s="12"/>
    </row>
    <row r="22" spans="1:16" x14ac:dyDescent="0.3">
      <c r="A22" s="1">
        <v>36</v>
      </c>
      <c r="B22" s="11">
        <f>회귀모형!B22/10000000</f>
        <v>4.5813767036994625E-4</v>
      </c>
      <c r="C22" s="11">
        <f>회귀모형!C22/10000000</f>
        <v>7.8701426463354646E-4</v>
      </c>
      <c r="D22" s="11">
        <f>회귀모형!D22/10000000</f>
        <v>1.185737274498179E-3</v>
      </c>
      <c r="E22" s="11">
        <f>회귀모형!E22/10000000</f>
        <v>1.2279355333844973E-3</v>
      </c>
      <c r="F22" s="11">
        <f>회귀모형!F22/10000000</f>
        <v>8.9928057553956839E-4</v>
      </c>
      <c r="G22" s="11">
        <f>회귀모형!G22/10000000</f>
        <v>8.3041698795895374E-4</v>
      </c>
      <c r="H22" s="19">
        <f>회귀모형!H22/10000000</f>
        <v>7.3042207961600671E-4</v>
      </c>
      <c r="I22" s="19">
        <f>회귀모형!I22/10000000</f>
        <v>1.3891461381737359E-3</v>
      </c>
      <c r="J22" s="19">
        <f>회귀모형!J22/10000000</f>
        <v>6.9090595042749811E-4</v>
      </c>
      <c r="K22" s="19">
        <f>회귀모형!K22/10000000</f>
        <v>8.5728282168517304E-4</v>
      </c>
      <c r="L22" s="19">
        <f>회귀모형!L22/10000000</f>
        <v>1.1244921648287871E-3</v>
      </c>
      <c r="M22" s="12">
        <f>회귀모형!M22/10000000</f>
        <v>1.0499927932983671E-3</v>
      </c>
      <c r="N22" s="12">
        <f>회귀모형!N22/10000000</f>
        <v>1.070737479134218E-3</v>
      </c>
      <c r="O22" s="12">
        <f>회귀모형!O22/10000000</f>
        <v>1.0914821649700686E-3</v>
      </c>
      <c r="P22" s="12"/>
    </row>
    <row r="23" spans="1:16" x14ac:dyDescent="0.3">
      <c r="A23" s="1">
        <v>37</v>
      </c>
      <c r="B23" s="11">
        <f>회귀모형!B23/10000000</f>
        <v>4.0440804772014964E-4</v>
      </c>
      <c r="C23" s="11">
        <f>회귀모형!C23/10000000</f>
        <v>8.0472103004291845E-4</v>
      </c>
      <c r="D23" s="11">
        <f>회귀모형!D23/10000000</f>
        <v>7.230077120822622E-4</v>
      </c>
      <c r="E23" s="11">
        <f>회귀모형!E23/10000000</f>
        <v>7.1828760235598331E-4</v>
      </c>
      <c r="F23" s="11">
        <f>회귀모형!F23/10000000</f>
        <v>6.5547981122181438E-4</v>
      </c>
      <c r="G23" s="11">
        <f>회귀모형!G23/10000000</f>
        <v>7.5806169455944954E-4</v>
      </c>
      <c r="H23" s="19">
        <f>회귀모형!H23/10000000</f>
        <v>9.0895318891077114E-4</v>
      </c>
      <c r="I23" s="19">
        <f>회귀모형!I23/10000000</f>
        <v>1.460786998995709E-3</v>
      </c>
      <c r="J23" s="19">
        <f>회귀모형!J23/10000000</f>
        <v>1.0902838931521786E-3</v>
      </c>
      <c r="K23" s="19">
        <f>회귀모형!K23/10000000</f>
        <v>1.0357740419090111E-3</v>
      </c>
      <c r="L23" s="19">
        <f>회귀모형!L23/10000000</f>
        <v>1.1061552185548617E-3</v>
      </c>
      <c r="M23" s="12">
        <f>회귀모형!M23/10000000</f>
        <v>1.2754425826358876E-3</v>
      </c>
      <c r="N23" s="12">
        <f>회귀모형!N23/10000000</f>
        <v>1.341563024597852E-3</v>
      </c>
      <c r="O23" s="12">
        <f>회귀모형!O23/10000000</f>
        <v>1.4076834665598165E-3</v>
      </c>
      <c r="P23" s="12"/>
    </row>
    <row r="24" spans="1:16" x14ac:dyDescent="0.3">
      <c r="A24" s="1">
        <v>38</v>
      </c>
      <c r="B24" s="11">
        <f>회귀모형!B24/10000000</f>
        <v>4.4742729306487697E-4</v>
      </c>
      <c r="C24" s="11">
        <f>회귀모형!C24/10000000</f>
        <v>9.1104853404008605E-4</v>
      </c>
      <c r="D24" s="11">
        <f>회귀모형!D24/10000000</f>
        <v>6.7269601614470436E-4</v>
      </c>
      <c r="E24" s="11">
        <f>회귀모형!E24/10000000</f>
        <v>6.3091482649842276E-4</v>
      </c>
      <c r="F24" s="11">
        <f>회귀모형!F24/10000000</f>
        <v>6.7947371672123042E-4</v>
      </c>
      <c r="G24" s="11">
        <f>회귀모형!G24/10000000</f>
        <v>1.0255241567912489E-3</v>
      </c>
      <c r="H24" s="19">
        <f>회귀모형!H24/10000000</f>
        <v>9.4744190685150094E-4</v>
      </c>
      <c r="I24" s="19">
        <f>회귀모형!I24/10000000</f>
        <v>9.7951914514692777E-4</v>
      </c>
      <c r="J24" s="19">
        <f>회귀모형!J24/10000000</f>
        <v>1.0772736689455148E-3</v>
      </c>
      <c r="K24" s="19">
        <f>회귀모형!K24/10000000</f>
        <v>6.2460961898813238E-4</v>
      </c>
      <c r="L24" s="19">
        <f>회귀모형!L24/10000000</f>
        <v>1.1921458625525946E-3</v>
      </c>
      <c r="M24" s="12">
        <f>회귀모형!M24/10000000</f>
        <v>1.0947384481437756E-3</v>
      </c>
      <c r="N24" s="12">
        <f>회귀모형!N24/10000000</f>
        <v>1.1379816024443253E-3</v>
      </c>
      <c r="O24" s="12">
        <f>회귀모형!O24/10000000</f>
        <v>1.1812247567448751E-3</v>
      </c>
      <c r="P24" s="12"/>
    </row>
    <row r="25" spans="1:16" x14ac:dyDescent="0.3">
      <c r="A25" s="1">
        <v>39</v>
      </c>
      <c r="B25" s="11">
        <f>회귀모형!B25/10000000</f>
        <v>6.9236095084237244E-4</v>
      </c>
      <c r="C25" s="11">
        <f>회귀모형!C25/10000000</f>
        <v>8.9712918660287083E-4</v>
      </c>
      <c r="D25" s="11">
        <f>회귀모형!D25/10000000</f>
        <v>1.928158251803185E-3</v>
      </c>
      <c r="E25" s="11">
        <f>회귀모형!E25/10000000</f>
        <v>1.0425490323841794E-3</v>
      </c>
      <c r="F25" s="11">
        <f>회귀모형!F25/10000000</f>
        <v>1.0448678549477566E-3</v>
      </c>
      <c r="G25" s="11">
        <f>회귀모형!G25/10000000</f>
        <v>7.0679062686891756E-4</v>
      </c>
      <c r="H25" s="19">
        <f>회귀모형!H25/10000000</f>
        <v>7.3731812819504523E-4</v>
      </c>
      <c r="I25" s="19">
        <f>회귀모형!I25/10000000</f>
        <v>1.3184495033840204E-3</v>
      </c>
      <c r="J25" s="19">
        <f>회귀모형!J25/10000000</f>
        <v>1.095734751024715E-3</v>
      </c>
      <c r="K25" s="19">
        <f>회귀모형!K25/10000000</f>
        <v>1.2390134355519417E-3</v>
      </c>
      <c r="L25" s="19">
        <f>회귀모형!L25/10000000</f>
        <v>1.338596190149305E-3</v>
      </c>
      <c r="M25" s="12">
        <f>회귀모형!M25/10000000</f>
        <v>1.2225803868090737E-3</v>
      </c>
      <c r="N25" s="12">
        <f>회귀모형!N25/10000000</f>
        <v>1.2439048768567329E-3</v>
      </c>
      <c r="O25" s="12">
        <f>회귀모형!O25/10000000</f>
        <v>1.2652293669043922E-3</v>
      </c>
      <c r="P25" s="12"/>
    </row>
    <row r="26" spans="1:16" x14ac:dyDescent="0.3">
      <c r="A26" s="1">
        <v>40</v>
      </c>
      <c r="B26" s="11">
        <f>회귀모형!B26/10000000</f>
        <v>4.8845160840136769E-4</v>
      </c>
      <c r="C26" s="11">
        <f>회귀모형!C26/10000000</f>
        <v>8.6287003849727867E-4</v>
      </c>
      <c r="D26" s="11">
        <f>회귀모형!D26/10000000</f>
        <v>1.240451785597702E-3</v>
      </c>
      <c r="E26" s="11">
        <f>회귀모형!E26/10000000</f>
        <v>9.5153514336462832E-4</v>
      </c>
      <c r="F26" s="11">
        <f>회귀모형!F26/10000000</f>
        <v>9.8762563178992615E-4</v>
      </c>
      <c r="G26" s="11">
        <f>회귀모형!G26/10000000</f>
        <v>7.020954849859581E-4</v>
      </c>
      <c r="H26" s="19">
        <f>회귀모형!H26/10000000</f>
        <v>6.6291017567119651E-4</v>
      </c>
      <c r="I26" s="19">
        <f>회귀모형!I26/10000000</f>
        <v>1.0993843447669306E-3</v>
      </c>
      <c r="J26" s="19">
        <f>회귀모형!J26/10000000</f>
        <v>1.1690719987099895E-3</v>
      </c>
      <c r="K26" s="19">
        <f>회귀모형!K26/10000000</f>
        <v>1.1703854721183977E-3</v>
      </c>
      <c r="L26" s="19">
        <f>회귀모형!L26/10000000</f>
        <v>1.5097965206052912E-3</v>
      </c>
      <c r="M26" s="12">
        <f>회귀모형!M26/10000000</f>
        <v>1.3182505575840692E-3</v>
      </c>
      <c r="N26" s="12">
        <f>회귀모형!N26/10000000</f>
        <v>1.3736471928706769E-3</v>
      </c>
      <c r="O26" s="12">
        <f>회귀모형!O26/10000000</f>
        <v>1.4290438281572844E-3</v>
      </c>
      <c r="P26" s="12"/>
    </row>
    <row r="27" spans="1:16" x14ac:dyDescent="0.3">
      <c r="A27" s="1">
        <v>41</v>
      </c>
      <c r="B27" s="11">
        <f>회귀모형!B27/10000000</f>
        <v>1.9734245494013944E-4</v>
      </c>
      <c r="C27" s="11">
        <f>회귀모형!C27/10000000</f>
        <v>8.5522296884544906E-4</v>
      </c>
      <c r="D27" s="11">
        <f>회귀모형!D27/10000000</f>
        <v>1.3170498084291188E-3</v>
      </c>
      <c r="E27" s="11">
        <f>회귀모형!E27/10000000</f>
        <v>7.6353811817220717E-4</v>
      </c>
      <c r="F27" s="11">
        <f>회귀모형!F27/10000000</f>
        <v>1.1899365367180417E-3</v>
      </c>
      <c r="G27" s="11">
        <f>회귀모형!G27/10000000</f>
        <v>1.2374323279195668E-3</v>
      </c>
      <c r="H27" s="19">
        <f>회귀모형!H27/10000000</f>
        <v>8.4514977932200201E-4</v>
      </c>
      <c r="I27" s="19">
        <f>회귀모형!I27/10000000</f>
        <v>9.7822388567539984E-4</v>
      </c>
      <c r="J27" s="19">
        <f>회귀모형!J27/10000000</f>
        <v>1.0460251046025104E-3</v>
      </c>
      <c r="K27" s="19">
        <f>회귀모형!K27/10000000</f>
        <v>7.8893981516267185E-4</v>
      </c>
      <c r="L27" s="19">
        <f>회귀모형!L27/10000000</f>
        <v>1.1725293132328308E-3</v>
      </c>
      <c r="M27" s="12">
        <f>회귀모형!M27/10000000</f>
        <v>1.156434319885242E-3</v>
      </c>
      <c r="N27" s="12">
        <f>회귀모형!N27/10000000</f>
        <v>1.1917280684567227E-3</v>
      </c>
      <c r="O27" s="12">
        <f>회귀모형!O27/10000000</f>
        <v>1.2270218170282034E-3</v>
      </c>
      <c r="P27" s="12"/>
    </row>
    <row r="28" spans="1:16" x14ac:dyDescent="0.3">
      <c r="A28" s="1">
        <v>42</v>
      </c>
      <c r="B28" s="11">
        <f>회귀모형!B28/10000000</f>
        <v>7.2698433679201644E-4</v>
      </c>
      <c r="C28" s="11">
        <f>회귀모형!C28/10000000</f>
        <v>8.7234661238732192E-4</v>
      </c>
      <c r="D28" s="11">
        <f>회귀모형!D28/10000000</f>
        <v>1.4202217730922599E-3</v>
      </c>
      <c r="E28" s="11">
        <f>회귀모형!E28/10000000</f>
        <v>1.0307041336660519E-3</v>
      </c>
      <c r="F28" s="11">
        <f>회귀모형!F28/10000000</f>
        <v>1.2214551248008498E-3</v>
      </c>
      <c r="G28" s="11">
        <f>회귀모형!G28/10000000</f>
        <v>1.0576680936791741E-3</v>
      </c>
      <c r="H28" s="19">
        <f>회귀모형!H28/10000000</f>
        <v>1.3759574370499471E-3</v>
      </c>
      <c r="I28" s="19">
        <f>회귀모형!I28/10000000</f>
        <v>1.0646906009113752E-3</v>
      </c>
      <c r="J28" s="19">
        <f>회귀모형!J28/10000000</f>
        <v>8.198001249219238E-4</v>
      </c>
      <c r="K28" s="19">
        <f>회귀모형!K28/10000000</f>
        <v>1.1699437672189304E-3</v>
      </c>
      <c r="L28" s="19">
        <f>회귀모형!L28/10000000</f>
        <v>1.5118935626931864E-3</v>
      </c>
      <c r="M28" s="12">
        <f>회귀모형!M28/10000000</f>
        <v>1.3084865998045133E-3</v>
      </c>
      <c r="N28" s="12">
        <f>회귀모형!N28/10000000</f>
        <v>1.3406333729959773E-3</v>
      </c>
      <c r="O28" s="12">
        <f>회귀모형!O28/10000000</f>
        <v>1.3727801461874409E-3</v>
      </c>
      <c r="P28" s="12"/>
    </row>
    <row r="29" spans="1:16" x14ac:dyDescent="0.3">
      <c r="A29" s="1">
        <v>43</v>
      </c>
      <c r="B29" s="11">
        <f>회귀모형!B29/10000000</f>
        <v>7.9586152009550337E-4</v>
      </c>
      <c r="C29" s="11">
        <f>회귀모형!C29/10000000</f>
        <v>1.1751571772724602E-3</v>
      </c>
      <c r="D29" s="11">
        <f>회귀모형!D29/10000000</f>
        <v>1.1621150493898896E-3</v>
      </c>
      <c r="E29" s="11">
        <f>회귀모형!E29/10000000</f>
        <v>9.0316106372303052E-4</v>
      </c>
      <c r="F29" s="11">
        <f>회귀모형!F29/10000000</f>
        <v>8.9369941909537751E-4</v>
      </c>
      <c r="G29" s="11">
        <f>회귀모형!G29/10000000</f>
        <v>1.1150974498206148E-3</v>
      </c>
      <c r="H29" s="19">
        <f>회귀모형!H29/10000000</f>
        <v>1.2718023255813954E-3</v>
      </c>
      <c r="I29" s="19">
        <f>회귀모형!I29/10000000</f>
        <v>1.3815045840833927E-3</v>
      </c>
      <c r="J29" s="19">
        <f>회귀모형!J29/10000000</f>
        <v>1.065340909090909E-3</v>
      </c>
      <c r="K29" s="19">
        <f>회귀모형!K29/10000000</f>
        <v>1.2516105282532671E-3</v>
      </c>
      <c r="L29" s="19">
        <f>회귀모형!L29/10000000</f>
        <v>1.0810810810810811E-3</v>
      </c>
      <c r="M29" s="12">
        <f>회귀모형!M29/10000000</f>
        <v>1.2511143953257702E-3</v>
      </c>
      <c r="N29" s="12">
        <f>회귀모형!N29/10000000</f>
        <v>1.2763542020090514E-3</v>
      </c>
      <c r="O29" s="12">
        <f>회귀모형!O29/10000000</f>
        <v>1.3015940086923325E-3</v>
      </c>
      <c r="P29" s="12"/>
    </row>
    <row r="30" spans="1:16" x14ac:dyDescent="0.3">
      <c r="A30" s="1">
        <v>44</v>
      </c>
      <c r="B30" s="11">
        <f>회귀모형!B30/10000000</f>
        <v>5.2760007914001185E-4</v>
      </c>
      <c r="C30" s="11">
        <f>회귀모형!C30/10000000</f>
        <v>1.0090817356205853E-3</v>
      </c>
      <c r="D30" s="11">
        <f>회귀모형!D30/10000000</f>
        <v>1.1198805460750853E-3</v>
      </c>
      <c r="E30" s="11">
        <f>회귀모형!E30/10000000</f>
        <v>1.1220059515098298E-3</v>
      </c>
      <c r="F30" s="11">
        <f>회귀모형!F30/10000000</f>
        <v>1.3031135104947177E-3</v>
      </c>
      <c r="G30" s="11">
        <f>회귀모형!G30/10000000</f>
        <v>1.0425638003716967E-3</v>
      </c>
      <c r="H30" s="19">
        <f>회귀모형!H30/10000000</f>
        <v>1.396891915488039E-3</v>
      </c>
      <c r="I30" s="19">
        <f>회귀모형!I30/10000000</f>
        <v>1.9619302053765237E-3</v>
      </c>
      <c r="J30" s="19">
        <f>회귀모형!J30/10000000</f>
        <v>1.5609756097560976E-3</v>
      </c>
      <c r="K30" s="19">
        <f>회귀모형!K30/10000000</f>
        <v>1.2572104718236946E-3</v>
      </c>
      <c r="L30" s="19">
        <f>회귀모형!L30/10000000</f>
        <v>1.6988674217188542E-3</v>
      </c>
      <c r="M30" s="12">
        <f>회귀모형!M30/10000000</f>
        <v>1.8152345003873611E-3</v>
      </c>
      <c r="N30" s="12">
        <f>회귀모형!N30/10000000</f>
        <v>1.9056505345826009E-3</v>
      </c>
      <c r="O30" s="12">
        <f>회귀모형!O30/10000000</f>
        <v>1.9960665687778411E-3</v>
      </c>
      <c r="P30" s="12"/>
    </row>
    <row r="31" spans="1:16" x14ac:dyDescent="0.3">
      <c r="A31" s="1">
        <v>45</v>
      </c>
      <c r="B31" s="11">
        <f>회귀모형!B31/10000000</f>
        <v>7.8797031978462145E-4</v>
      </c>
      <c r="C31" s="11">
        <f>회귀모형!C31/10000000</f>
        <v>8.2805938368723023E-4</v>
      </c>
      <c r="D31" s="11">
        <f>회귀모형!D31/10000000</f>
        <v>1.0772959870724481E-3</v>
      </c>
      <c r="E31" s="11">
        <f>회귀모형!E31/10000000</f>
        <v>7.9325731284085274E-4</v>
      </c>
      <c r="F31" s="11">
        <f>회귀모형!F31/10000000</f>
        <v>1.8097909691430639E-3</v>
      </c>
      <c r="G31" s="11">
        <f>회귀모형!G31/10000000</f>
        <v>1.0307507301151005E-3</v>
      </c>
      <c r="H31" s="19">
        <f>회귀모형!H31/10000000</f>
        <v>1.492104281510341E-3</v>
      </c>
      <c r="I31" s="19">
        <f>회귀모형!I31/10000000</f>
        <v>1.7872374994922621E-3</v>
      </c>
      <c r="J31" s="19">
        <f>회귀모형!J31/10000000</f>
        <v>1.3267774916100835E-3</v>
      </c>
      <c r="K31" s="19">
        <f>회귀모형!K31/10000000</f>
        <v>1.1886189733303618E-3</v>
      </c>
      <c r="L31" s="19">
        <f>회귀모형!L31/10000000</f>
        <v>1.5280135823429542E-3</v>
      </c>
      <c r="M31" s="12">
        <f>회귀모형!M31/10000000</f>
        <v>1.6533254775743305E-3</v>
      </c>
      <c r="N31" s="12">
        <f>회귀모형!N31/10000000</f>
        <v>1.722063412762032E-3</v>
      </c>
      <c r="O31" s="12">
        <f>회귀모형!O31/10000000</f>
        <v>1.7908013479497338E-3</v>
      </c>
      <c r="P31" s="12"/>
    </row>
    <row r="32" spans="1:16" x14ac:dyDescent="0.3">
      <c r="A32" s="1">
        <v>46</v>
      </c>
      <c r="B32" s="11">
        <f>회귀모형!B32/10000000</f>
        <v>8.9893412097084889E-4</v>
      </c>
      <c r="C32" s="11">
        <f>회귀모형!C32/10000000</f>
        <v>1.3023916646933459E-3</v>
      </c>
      <c r="D32" s="11">
        <f>회귀모형!D32/10000000</f>
        <v>2.092274678111588E-3</v>
      </c>
      <c r="E32" s="11">
        <f>회귀모형!E32/10000000</f>
        <v>9.5660054375188808E-4</v>
      </c>
      <c r="F32" s="11">
        <f>회귀모형!F32/10000000</f>
        <v>1.6658954187875981E-3</v>
      </c>
      <c r="G32" s="11">
        <f>회귀모형!G32/10000000</f>
        <v>1.1757295821960949E-3</v>
      </c>
      <c r="H32" s="19">
        <f>회귀모형!H32/10000000</f>
        <v>1.5470665238605261E-3</v>
      </c>
      <c r="I32" s="19">
        <f>회귀모형!I32/10000000</f>
        <v>1.2760527435133986E-3</v>
      </c>
      <c r="J32" s="19">
        <f>회귀모형!J32/10000000</f>
        <v>9.5756090087329554E-4</v>
      </c>
      <c r="K32" s="19">
        <f>회귀모형!K32/10000000</f>
        <v>1.4453009190631486E-3</v>
      </c>
      <c r="L32" s="19">
        <f>회귀모형!L32/10000000</f>
        <v>1.807208374535411E-3</v>
      </c>
      <c r="M32" s="12">
        <f>회귀모형!M32/10000000</f>
        <v>1.4965800859333637E-3</v>
      </c>
      <c r="N32" s="12">
        <f>회귀모형!N32/10000000</f>
        <v>1.5168431991895736E-3</v>
      </c>
      <c r="O32" s="12">
        <f>회귀모형!O32/10000000</f>
        <v>1.5371063124457835E-3</v>
      </c>
      <c r="P32" s="12"/>
    </row>
    <row r="33" spans="1:16" x14ac:dyDescent="0.3">
      <c r="A33" s="1">
        <v>47</v>
      </c>
      <c r="B33" s="11">
        <f>회귀모형!B33/10000000</f>
        <v>1.0161956176563988E-3</v>
      </c>
      <c r="C33" s="11">
        <f>회귀모형!C33/10000000</f>
        <v>1.7562346329469615E-3</v>
      </c>
      <c r="D33" s="11">
        <f>회귀모형!D33/10000000</f>
        <v>1.4771856877120034E-3</v>
      </c>
      <c r="E33" s="11">
        <f>회귀모형!E33/10000000</f>
        <v>1.6649848637739658E-3</v>
      </c>
      <c r="F33" s="11">
        <f>회귀모형!F33/10000000</f>
        <v>1.7081040045549441E-3</v>
      </c>
      <c r="G33" s="11">
        <f>회귀모형!G33/10000000</f>
        <v>1.2095554883580285E-3</v>
      </c>
      <c r="H33" s="19">
        <f>회귀모형!H33/10000000</f>
        <v>1.8373011219264298E-3</v>
      </c>
      <c r="I33" s="19">
        <f>회귀모형!I33/10000000</f>
        <v>1.7483167801212662E-3</v>
      </c>
      <c r="J33" s="19">
        <f>회귀모형!J33/10000000</f>
        <v>1.6936671575846834E-3</v>
      </c>
      <c r="K33" s="19">
        <f>회귀모형!K33/10000000</f>
        <v>1.7693243392679422E-3</v>
      </c>
      <c r="L33" s="19">
        <f>회귀모형!L33/10000000</f>
        <v>2.2674957913903873E-3</v>
      </c>
      <c r="M33" s="12">
        <f>회귀모형!M33/10000000</f>
        <v>2.0455331379523461E-3</v>
      </c>
      <c r="N33" s="12">
        <f>회귀모형!N33/10000000</f>
        <v>2.1114800929854186E-3</v>
      </c>
      <c r="O33" s="12">
        <f>회귀모형!O33/10000000</f>
        <v>2.1774270480184911E-3</v>
      </c>
      <c r="P33" s="12"/>
    </row>
    <row r="34" spans="1:16" x14ac:dyDescent="0.3">
      <c r="A34" s="1">
        <v>48</v>
      </c>
      <c r="B34" s="11">
        <f>회귀모형!B34/10000000</f>
        <v>1.032657803020524E-3</v>
      </c>
      <c r="C34" s="11">
        <f>회귀모형!C34/10000000</f>
        <v>1.6940241836555874E-3</v>
      </c>
      <c r="D34" s="11">
        <f>회귀모형!D34/10000000</f>
        <v>1.5603981705676622E-3</v>
      </c>
      <c r="E34" s="11">
        <f>회귀모형!E34/10000000</f>
        <v>1.746994142431405E-3</v>
      </c>
      <c r="F34" s="11">
        <f>회귀모형!F34/10000000</f>
        <v>1.3391362571141614E-3</v>
      </c>
      <c r="G34" s="11">
        <f>회귀모형!G34/10000000</f>
        <v>1.9128964811601942E-3</v>
      </c>
      <c r="H34" s="19">
        <f>회귀모형!H34/10000000</f>
        <v>1.8121048604679258E-3</v>
      </c>
      <c r="I34" s="19">
        <f>회귀모형!I34/10000000</f>
        <v>1.6621112506463767E-3</v>
      </c>
      <c r="J34" s="19">
        <f>회귀모형!J34/10000000</f>
        <v>1.5930331350892098E-3</v>
      </c>
      <c r="K34" s="19">
        <f>회귀모형!K34/10000000</f>
        <v>1.4183391248847599E-3</v>
      </c>
      <c r="L34" s="19">
        <f>회귀모형!L34/10000000</f>
        <v>2.166511915815537E-3</v>
      </c>
      <c r="M34" s="12">
        <f>회귀모형!M34/10000000</f>
        <v>1.9017081954724915E-3</v>
      </c>
      <c r="N34" s="12">
        <f>회귀모형!N34/10000000</f>
        <v>1.9468685413110383E-3</v>
      </c>
      <c r="O34" s="12">
        <f>회귀모형!O34/10000000</f>
        <v>1.9920288871495846E-3</v>
      </c>
      <c r="P34" s="12"/>
    </row>
    <row r="35" spans="1:16" x14ac:dyDescent="0.3">
      <c r="A35" s="1">
        <v>49</v>
      </c>
      <c r="B35" s="11">
        <f>회귀모형!B35/10000000</f>
        <v>1.0552697533306951E-3</v>
      </c>
      <c r="C35" s="11">
        <f>회귀모형!C35/10000000</f>
        <v>2.0089813282911841E-3</v>
      </c>
      <c r="D35" s="11">
        <f>회귀모형!D35/10000000</f>
        <v>2.0002162395934696E-3</v>
      </c>
      <c r="E35" s="11">
        <f>회귀모형!E35/10000000</f>
        <v>1.6748718469268638E-3</v>
      </c>
      <c r="F35" s="11">
        <f>회귀모형!F35/10000000</f>
        <v>1.2609728890828847E-3</v>
      </c>
      <c r="G35" s="11">
        <f>회귀모형!G35/10000000</f>
        <v>1.838812396286496E-3</v>
      </c>
      <c r="H35" s="19">
        <f>회귀모형!H35/10000000</f>
        <v>1.7440411925919775E-3</v>
      </c>
      <c r="I35" s="19">
        <f>회귀모형!I35/10000000</f>
        <v>1.4090407098518603E-3</v>
      </c>
      <c r="J35" s="19">
        <f>회귀모형!J35/10000000</f>
        <v>1.7761989342806395E-3</v>
      </c>
      <c r="K35" s="19">
        <f>회귀모형!K35/10000000</f>
        <v>1.4376176621598495E-3</v>
      </c>
      <c r="L35" s="19">
        <f>회귀모형!L35/10000000</f>
        <v>1.7368649587494573E-3</v>
      </c>
      <c r="M35" s="12">
        <f>회귀모형!M35/10000000</f>
        <v>1.6530921087944382E-3</v>
      </c>
      <c r="N35" s="12">
        <f>회귀모형!N35/10000000</f>
        <v>1.6567455222125205E-3</v>
      </c>
      <c r="O35" s="12">
        <f>회귀모형!O35/10000000</f>
        <v>1.6603989356306029E-3</v>
      </c>
      <c r="P35" s="12"/>
    </row>
    <row r="36" spans="1:16" x14ac:dyDescent="0.3">
      <c r="A36" s="1">
        <v>50</v>
      </c>
      <c r="B36" s="11">
        <f>회귀모형!B36/10000000</f>
        <v>9.5128083169124147E-4</v>
      </c>
      <c r="C36" s="11">
        <f>회귀모형!C36/10000000</f>
        <v>1.9582644880974235E-3</v>
      </c>
      <c r="D36" s="11">
        <f>회귀모형!D36/10000000</f>
        <v>2.2448532632501094E-3</v>
      </c>
      <c r="E36" s="11">
        <f>회귀모형!E36/10000000</f>
        <v>1.8286178696601818E-3</v>
      </c>
      <c r="F36" s="11">
        <f>회귀모형!F36/10000000</f>
        <v>1.5255530129672007E-3</v>
      </c>
      <c r="G36" s="11">
        <f>회귀모형!G36/10000000</f>
        <v>2.052545155993432E-3</v>
      </c>
      <c r="H36" s="19">
        <f>회귀모형!H36/10000000</f>
        <v>1.7319308917331981E-3</v>
      </c>
      <c r="I36" s="19">
        <f>회귀모형!I36/10000000</f>
        <v>2.4558345876574505E-3</v>
      </c>
      <c r="J36" s="19">
        <f>회귀모형!J36/10000000</f>
        <v>1.5075746433299015E-3</v>
      </c>
      <c r="K36" s="19">
        <f>회귀모형!K36/10000000</f>
        <v>1.7613538249007081E-3</v>
      </c>
      <c r="L36" s="19">
        <f>회귀모형!L36/10000000</f>
        <v>2.5563033911467771E-3</v>
      </c>
      <c r="M36" s="12">
        <f>회귀모형!M36/10000000</f>
        <v>2.2241799381929146E-3</v>
      </c>
      <c r="N36" s="12">
        <f>회귀모형!N36/10000000</f>
        <v>2.2831476254610121E-3</v>
      </c>
      <c r="O36" s="12">
        <f>회귀모형!O36/10000000</f>
        <v>2.3421153127291096E-3</v>
      </c>
      <c r="P36" s="12"/>
    </row>
    <row r="37" spans="1:16" x14ac:dyDescent="0.3">
      <c r="A37" s="1">
        <v>51</v>
      </c>
      <c r="B37" s="11">
        <f>회귀모형!B37/10000000</f>
        <v>1.0868777624809796E-3</v>
      </c>
      <c r="C37" s="11">
        <f>회귀모형!C37/10000000</f>
        <v>2.3135121615706872E-3</v>
      </c>
      <c r="D37" s="11">
        <f>회귀모형!D37/10000000</f>
        <v>2.6091888825865001E-3</v>
      </c>
      <c r="E37" s="11">
        <f>회귀모형!E37/10000000</f>
        <v>1.6574299476873676E-3</v>
      </c>
      <c r="F37" s="11">
        <f>회귀모형!F37/10000000</f>
        <v>1.923539312334696E-3</v>
      </c>
      <c r="G37" s="11">
        <f>회귀모형!G37/10000000</f>
        <v>1.6592672317144264E-3</v>
      </c>
      <c r="H37" s="19">
        <f>회귀모형!H37/10000000</f>
        <v>2.5644313373509426E-3</v>
      </c>
      <c r="I37" s="19">
        <f>회귀모형!I37/10000000</f>
        <v>1.9060751074701922E-3</v>
      </c>
      <c r="J37" s="19">
        <f>회귀모형!J37/10000000</f>
        <v>2.6743075453677175E-3</v>
      </c>
      <c r="K37" s="19">
        <f>회귀모형!K37/10000000</f>
        <v>2.3584062890834377E-3</v>
      </c>
      <c r="L37" s="19">
        <f>회귀모형!L37/10000000</f>
        <v>1.7652250661959398E-3</v>
      </c>
      <c r="M37" s="12">
        <f>회귀모형!M37/10000000</f>
        <v>2.3146519509794272E-3</v>
      </c>
      <c r="N37" s="12">
        <f>회귀모형!N37/10000000</f>
        <v>2.3592415088117121E-3</v>
      </c>
      <c r="O37" s="12">
        <f>회귀모형!O37/10000000</f>
        <v>2.4038310666439971E-3</v>
      </c>
      <c r="P37" s="12"/>
    </row>
    <row r="38" spans="1:16" x14ac:dyDescent="0.3">
      <c r="A38" s="1">
        <v>52</v>
      </c>
      <c r="B38" s="11">
        <f>회귀모형!B38/10000000</f>
        <v>1.2180267965895249E-3</v>
      </c>
      <c r="C38" s="11">
        <f>회귀모형!C38/10000000</f>
        <v>2.1406114121345909E-3</v>
      </c>
      <c r="D38" s="11">
        <f>회귀모형!D38/10000000</f>
        <v>2.2835060600737748E-3</v>
      </c>
      <c r="E38" s="11">
        <f>회귀모형!E38/10000000</f>
        <v>2.3737591713422529E-3</v>
      </c>
      <c r="F38" s="11">
        <f>회귀모형!F38/10000000</f>
        <v>2.2442770934117998E-3</v>
      </c>
      <c r="G38" s="11">
        <f>회귀모형!G38/10000000</f>
        <v>1.6944495328814798E-3</v>
      </c>
      <c r="H38" s="19">
        <f>회귀모형!H38/10000000</f>
        <v>1.8062962325821434E-3</v>
      </c>
      <c r="I38" s="19">
        <f>회귀모형!I38/10000000</f>
        <v>2.1700121019905686E-3</v>
      </c>
      <c r="J38" s="19">
        <f>회귀모형!J38/10000000</f>
        <v>2.1787355411186818E-3</v>
      </c>
      <c r="K38" s="19">
        <f>회귀모형!K38/10000000</f>
        <v>2.6071185672183177E-3</v>
      </c>
      <c r="L38" s="19">
        <f>회귀모형!L38/10000000</f>
        <v>2.9011535539131034E-3</v>
      </c>
      <c r="M38" s="12">
        <f>회귀모형!M38/10000000</f>
        <v>2.6446428703262668E-3</v>
      </c>
      <c r="N38" s="12">
        <f>회귀모형!N38/10000000</f>
        <v>2.7275690144222165E-3</v>
      </c>
      <c r="O38" s="12">
        <f>회귀모형!O38/10000000</f>
        <v>2.8104951585181666E-3</v>
      </c>
      <c r="P38" s="12"/>
    </row>
    <row r="39" spans="1:16" x14ac:dyDescent="0.3">
      <c r="A39" s="1">
        <v>53</v>
      </c>
      <c r="B39" s="11">
        <f>회귀모형!B39/10000000</f>
        <v>1.7510347023241006E-3</v>
      </c>
      <c r="C39" s="11">
        <f>회귀모형!C39/10000000</f>
        <v>2.1309845148458589E-3</v>
      </c>
      <c r="D39" s="11">
        <f>회귀모형!D39/10000000</f>
        <v>1.8730099269526131E-3</v>
      </c>
      <c r="E39" s="11">
        <f>회귀모형!E39/10000000</f>
        <v>2.1324354657687992E-3</v>
      </c>
      <c r="F39" s="11">
        <f>회귀모형!F39/10000000</f>
        <v>2.3215022699133304E-3</v>
      </c>
      <c r="G39" s="11">
        <f>회귀모형!G39/10000000</f>
        <v>2.3745072897373796E-3</v>
      </c>
      <c r="H39" s="19">
        <f>회귀모형!H39/10000000</f>
        <v>2.1397379912663755E-3</v>
      </c>
      <c r="I39" s="19">
        <f>회귀모형!I39/10000000</f>
        <v>2.1434875803807841E-3</v>
      </c>
      <c r="J39" s="19">
        <f>회귀모형!J39/10000000</f>
        <v>2.1280078572597809E-3</v>
      </c>
      <c r="K39" s="19">
        <f>회귀모형!K39/10000000</f>
        <v>2.0219301656427403E-3</v>
      </c>
      <c r="L39" s="19">
        <f>회귀모형!L39/10000000</f>
        <v>2.4333551245732548E-3</v>
      </c>
      <c r="M39" s="12">
        <f>회귀모형!M39/10000000</f>
        <v>2.3271294511112823E-3</v>
      </c>
      <c r="N39" s="12">
        <f>회귀모형!N39/10000000</f>
        <v>2.3596814370742993E-3</v>
      </c>
      <c r="O39" s="12">
        <f>회귀모형!O39/10000000</f>
        <v>2.3922334230373154E-3</v>
      </c>
      <c r="P39" s="12"/>
    </row>
    <row r="40" spans="1:16" x14ac:dyDescent="0.3">
      <c r="A40" s="1">
        <v>54</v>
      </c>
      <c r="B40" s="11">
        <f>회귀모형!B40/10000000</f>
        <v>1.0873201739712277E-3</v>
      </c>
      <c r="C40" s="11">
        <f>회귀모형!C40/10000000</f>
        <v>2.9686804215526197E-3</v>
      </c>
      <c r="D40" s="11">
        <f>회귀모형!D40/10000000</f>
        <v>3.177124702144559E-3</v>
      </c>
      <c r="E40" s="11">
        <f>회귀모형!E40/10000000</f>
        <v>2.9841838257236644E-3</v>
      </c>
      <c r="F40" s="11">
        <f>회귀모형!F40/10000000</f>
        <v>2.798256470968089E-3</v>
      </c>
      <c r="G40" s="11">
        <f>회귀모형!G40/10000000</f>
        <v>2.6586578701196396E-3</v>
      </c>
      <c r="H40" s="19">
        <f>회귀모형!H40/10000000</f>
        <v>1.7649454677105489E-3</v>
      </c>
      <c r="I40" s="19">
        <f>회귀모형!I40/10000000</f>
        <v>2.5232006158320149E-3</v>
      </c>
      <c r="J40" s="19">
        <f>회귀모형!J40/10000000</f>
        <v>2.4301837054123074E-3</v>
      </c>
      <c r="K40" s="19">
        <f>회귀모형!K40/10000000</f>
        <v>2.9503293860889948E-3</v>
      </c>
      <c r="L40" s="19">
        <f>회귀모형!L40/10000000</f>
        <v>3.0136367060950801E-3</v>
      </c>
      <c r="M40" s="12">
        <f>회귀모형!M40/10000000</f>
        <v>2.8703423826304583E-3</v>
      </c>
      <c r="N40" s="12">
        <f>회귀모형!N40/10000000</f>
        <v>2.91908854722616E-3</v>
      </c>
      <c r="O40" s="12">
        <f>회귀모형!O40/10000000</f>
        <v>2.9678347118218618E-3</v>
      </c>
      <c r="P40" s="12"/>
    </row>
    <row r="41" spans="1:16" x14ac:dyDescent="0.3">
      <c r="A41" s="1">
        <v>55</v>
      </c>
      <c r="B41" s="11">
        <f>회귀모형!B41/10000000</f>
        <v>1.5827204170933806E-3</v>
      </c>
      <c r="C41" s="11">
        <f>회귀모형!C41/10000000</f>
        <v>2.1893814997263274E-3</v>
      </c>
      <c r="D41" s="11">
        <f>회귀모형!D41/10000000</f>
        <v>3.43209357708202E-3</v>
      </c>
      <c r="E41" s="11">
        <f>회귀모형!E41/10000000</f>
        <v>3.3605985669900454E-3</v>
      </c>
      <c r="F41" s="11">
        <f>회귀모형!F41/10000000</f>
        <v>2.0528026458345211E-3</v>
      </c>
      <c r="G41" s="11">
        <f>회귀모형!G41/10000000</f>
        <v>3.3268502405568636E-3</v>
      </c>
      <c r="H41" s="19">
        <f>회귀모형!H41/10000000</f>
        <v>2.6224594923667695E-3</v>
      </c>
      <c r="I41" s="19">
        <f>회귀모형!I41/10000000</f>
        <v>3.5407630344339211E-3</v>
      </c>
      <c r="J41" s="19">
        <f>회귀모형!J41/10000000</f>
        <v>3.0976600108836702E-3</v>
      </c>
      <c r="K41" s="19">
        <f>회귀모형!K41/10000000</f>
        <v>2.9301644147810518E-3</v>
      </c>
      <c r="L41" s="19">
        <f>회귀모형!L41/10000000</f>
        <v>3.3187568327346555E-3</v>
      </c>
      <c r="M41" s="12">
        <f>회귀모형!M41/10000000</f>
        <v>3.4905681841121239E-3</v>
      </c>
      <c r="N41" s="12">
        <f>회귀모형!N41/10000000</f>
        <v>3.5957499915780346E-3</v>
      </c>
      <c r="O41" s="12">
        <f>회귀모형!O41/10000000</f>
        <v>3.7009317990439458E-3</v>
      </c>
      <c r="P41" s="12"/>
    </row>
    <row r="42" spans="1:16" x14ac:dyDescent="0.3">
      <c r="A42" s="1">
        <v>56</v>
      </c>
      <c r="B42" s="11">
        <f>회귀모형!B42/10000000</f>
        <v>1.1867088607594937E-3</v>
      </c>
      <c r="C42" s="11">
        <f>회귀모형!C42/10000000</f>
        <v>2.9503644567858383E-3</v>
      </c>
      <c r="D42" s="11">
        <f>회귀모형!D42/10000000</f>
        <v>4.0893822111873817E-3</v>
      </c>
      <c r="E42" s="11">
        <f>회귀모형!E42/10000000</f>
        <v>3.5591968303001812E-3</v>
      </c>
      <c r="F42" s="11">
        <f>회귀모형!F42/10000000</f>
        <v>3.0612244897959182E-3</v>
      </c>
      <c r="G42" s="11">
        <f>회귀모형!G42/10000000</f>
        <v>3.3155777801934993E-3</v>
      </c>
      <c r="H42" s="19">
        <f>회귀모형!H42/10000000</f>
        <v>2.7901512555680648E-3</v>
      </c>
      <c r="I42" s="19">
        <f>회귀모형!I42/10000000</f>
        <v>2.7611596870685687E-3</v>
      </c>
      <c r="J42" s="19">
        <f>회귀모형!J42/10000000</f>
        <v>3.7482566248256627E-3</v>
      </c>
      <c r="K42" s="19">
        <f>회귀모형!K42/10000000</f>
        <v>3.7693645928257805E-3</v>
      </c>
      <c r="L42" s="19">
        <f>회귀모형!L42/10000000</f>
        <v>3.3108667376138112E-3</v>
      </c>
      <c r="M42" s="12">
        <f>회귀모형!M42/10000000</f>
        <v>3.7405466287379341E-3</v>
      </c>
      <c r="N42" s="12">
        <f>회귀모형!N42/10000000</f>
        <v>3.8406035891802529E-3</v>
      </c>
      <c r="O42" s="12">
        <f>회귀모형!O42/10000000</f>
        <v>3.9406605496225718E-3</v>
      </c>
      <c r="P42" s="12"/>
    </row>
    <row r="43" spans="1:16" x14ac:dyDescent="0.3">
      <c r="A43" s="1">
        <v>57</v>
      </c>
      <c r="B43" s="11">
        <f>회귀모형!B43/10000000</f>
        <v>1.7081242660403543E-3</v>
      </c>
      <c r="C43" s="11">
        <f>회귀모형!C43/10000000</f>
        <v>4.0443942814145971E-3</v>
      </c>
      <c r="D43" s="11">
        <f>회귀모형!D43/10000000</f>
        <v>3.5778175313059038E-3</v>
      </c>
      <c r="E43" s="11">
        <f>회귀모형!E43/10000000</f>
        <v>2.957954785548278E-3</v>
      </c>
      <c r="F43" s="11">
        <f>회귀모형!F43/10000000</f>
        <v>3.7303833290455359E-3</v>
      </c>
      <c r="G43" s="11">
        <f>회귀모형!G43/10000000</f>
        <v>3.3427468157454904E-3</v>
      </c>
      <c r="H43" s="19">
        <f>회귀모형!H43/10000000</f>
        <v>2.9724655819774719E-3</v>
      </c>
      <c r="I43" s="19">
        <f>회귀모형!I43/10000000</f>
        <v>3.9717136491330043E-3</v>
      </c>
      <c r="J43" s="19">
        <f>회귀모형!J43/10000000</f>
        <v>3.9813289401427789E-3</v>
      </c>
      <c r="K43" s="19">
        <f>회귀모형!K43/10000000</f>
        <v>3.1701915143092889E-3</v>
      </c>
      <c r="L43" s="19">
        <f>회귀모형!L43/10000000</f>
        <v>3.5097743133493857E-3</v>
      </c>
      <c r="M43" s="12">
        <f>회귀모형!M43/10000000</f>
        <v>3.7965308211685136E-3</v>
      </c>
      <c r="N43" s="12">
        <f>회귀모형!N43/10000000</f>
        <v>3.8691814882115677E-3</v>
      </c>
      <c r="O43" s="12">
        <f>회귀모형!O43/10000000</f>
        <v>3.9418321552546218E-3</v>
      </c>
      <c r="P43" s="12"/>
    </row>
    <row r="44" spans="1:16" x14ac:dyDescent="0.3">
      <c r="A44" s="1">
        <v>58</v>
      </c>
      <c r="B44" s="11">
        <f>회귀모형!B44/10000000</f>
        <v>1.4189428875487761E-3</v>
      </c>
      <c r="C44" s="11">
        <f>회귀모형!C44/10000000</f>
        <v>5.0327126321087065E-3</v>
      </c>
      <c r="D44" s="11">
        <f>회귀모형!D44/10000000</f>
        <v>3.2633621449991179E-3</v>
      </c>
      <c r="E44" s="11">
        <f>회귀모형!E44/10000000</f>
        <v>3.357801030766828E-3</v>
      </c>
      <c r="F44" s="11">
        <f>회귀모형!F44/10000000</f>
        <v>3.9181247044518001E-3</v>
      </c>
      <c r="G44" s="11">
        <f>회귀모형!G44/10000000</f>
        <v>4.3700375453929957E-3</v>
      </c>
      <c r="H44" s="19">
        <f>회귀모형!H44/10000000</f>
        <v>3.817216198273955E-3</v>
      </c>
      <c r="I44" s="19">
        <f>회귀모형!I44/10000000</f>
        <v>4.2798948074047336E-3</v>
      </c>
      <c r="J44" s="19">
        <f>회귀모형!J44/10000000</f>
        <v>3.177507101246931E-3</v>
      </c>
      <c r="K44" s="19">
        <f>회귀모형!K44/10000000</f>
        <v>3.6284470246734394E-3</v>
      </c>
      <c r="L44" s="19">
        <f>회귀모형!L44/10000000</f>
        <v>3.5769034236075624E-3</v>
      </c>
      <c r="M44" s="12">
        <f>회귀모형!M44/10000000</f>
        <v>3.9850929091192191E-3</v>
      </c>
      <c r="N44" s="12">
        <f>회귀모형!N44/10000000</f>
        <v>4.0456243106318946E-3</v>
      </c>
      <c r="O44" s="12">
        <f>회귀모형!O44/10000000</f>
        <v>4.1061557121445701E-3</v>
      </c>
      <c r="P44" s="12"/>
    </row>
    <row r="45" spans="1:16" x14ac:dyDescent="0.3">
      <c r="A45" s="1">
        <v>59</v>
      </c>
      <c r="B45" s="11">
        <f>회귀모형!B45/10000000</f>
        <v>1.9636078020683337E-3</v>
      </c>
      <c r="C45" s="11">
        <f>회귀모형!C45/10000000</f>
        <v>4.1211851191802181E-3</v>
      </c>
      <c r="D45" s="11">
        <f>회귀모형!D45/10000000</f>
        <v>4.1984732824427483E-3</v>
      </c>
      <c r="E45" s="11">
        <f>회귀모형!E45/10000000</f>
        <v>3.3115394412838585E-3</v>
      </c>
      <c r="F45" s="11">
        <f>회귀모형!F45/10000000</f>
        <v>3.382949932341001E-3</v>
      </c>
      <c r="G45" s="11">
        <f>회귀모형!G45/10000000</f>
        <v>3.5667963683527885E-3</v>
      </c>
      <c r="H45" s="19">
        <f>회귀모형!H45/10000000</f>
        <v>3.2440721953521292E-3</v>
      </c>
      <c r="I45" s="19">
        <f>회귀모형!I45/10000000</f>
        <v>4.3478260869565218E-3</v>
      </c>
      <c r="J45" s="19">
        <f>회귀모형!J45/10000000</f>
        <v>4.3083551315587013E-3</v>
      </c>
      <c r="K45" s="19">
        <f>회귀모형!K45/10000000</f>
        <v>4.3804755944931162E-3</v>
      </c>
      <c r="L45" s="19">
        <f>회귀모형!L45/10000000</f>
        <v>4.6387154326494205E-3</v>
      </c>
      <c r="M45" s="12">
        <f>회귀모형!M45/10000000</f>
        <v>4.6790564618359679E-3</v>
      </c>
      <c r="N45" s="12">
        <f>회귀모형!N45/10000000</f>
        <v>4.8306568359801618E-3</v>
      </c>
      <c r="O45" s="12">
        <f>회귀모형!O45/10000000</f>
        <v>4.9822572101243549E-3</v>
      </c>
      <c r="P45" s="12"/>
    </row>
    <row r="46" spans="1:16" x14ac:dyDescent="0.3">
      <c r="A46" s="1">
        <v>60</v>
      </c>
      <c r="B46" s="11">
        <f>회귀모형!B46/10000000</f>
        <v>3.0787274593168158E-3</v>
      </c>
      <c r="C46" s="11">
        <f>회귀모형!C46/10000000</f>
        <v>4.87012987012987E-3</v>
      </c>
      <c r="D46" s="11">
        <f>회귀모형!D46/10000000</f>
        <v>4.6600296547341666E-3</v>
      </c>
      <c r="E46" s="11">
        <f>회귀모형!E46/10000000</f>
        <v>4.3389955686853766E-3</v>
      </c>
      <c r="F46" s="11">
        <f>회귀모형!F46/10000000</f>
        <v>5.3030921106306597E-3</v>
      </c>
      <c r="G46" s="11">
        <f>회귀모형!G46/10000000</f>
        <v>4.0273282991729591E-3</v>
      </c>
      <c r="H46" s="19">
        <f>회귀모형!H46/10000000</f>
        <v>5.1301301301301299E-3</v>
      </c>
      <c r="I46" s="19">
        <f>회귀모형!I46/10000000</f>
        <v>4.584998824359276E-3</v>
      </c>
      <c r="J46" s="19">
        <f>회귀모형!J46/10000000</f>
        <v>4.4652701212789412E-3</v>
      </c>
      <c r="K46" s="19">
        <f>회귀모형!K46/10000000</f>
        <v>4.6241586600215797E-3</v>
      </c>
      <c r="L46" s="19">
        <f>회귀모형!L46/10000000</f>
        <v>4.6733383685800605E-3</v>
      </c>
      <c r="M46" s="12">
        <f>회귀모형!M46/10000000</f>
        <v>4.890050949896238E-3</v>
      </c>
      <c r="N46" s="12">
        <f>회귀모형!N46/10000000</f>
        <v>4.9511776374995525E-3</v>
      </c>
      <c r="O46" s="12">
        <f>회귀모형!O46/10000000</f>
        <v>5.0123043251028678E-3</v>
      </c>
      <c r="P46" s="12"/>
    </row>
    <row r="47" spans="1:16" x14ac:dyDescent="0.3">
      <c r="A47" s="1">
        <v>61</v>
      </c>
      <c r="B47" s="11">
        <f>회귀모형!B47/10000000</f>
        <v>3.0303030303030303E-3</v>
      </c>
      <c r="C47" s="11">
        <f>회귀모형!C47/10000000</f>
        <v>5.5409336473195734E-3</v>
      </c>
      <c r="D47" s="11">
        <f>회귀모형!D47/10000000</f>
        <v>3.6769066540149448E-3</v>
      </c>
      <c r="E47" s="11">
        <f>회귀모형!E47/10000000</f>
        <v>5.3012539504536651E-3</v>
      </c>
      <c r="F47" s="11">
        <f>회귀모형!F47/10000000</f>
        <v>4.6263345195729534E-3</v>
      </c>
      <c r="G47" s="11">
        <f>회귀모형!G47/10000000</f>
        <v>4.8803526448362722E-3</v>
      </c>
      <c r="H47" s="19">
        <f>회귀모형!H47/10000000</f>
        <v>5.5648302726766831E-3</v>
      </c>
      <c r="I47" s="19">
        <f>회귀모형!I47/10000000</f>
        <v>5.196594039569246E-3</v>
      </c>
      <c r="J47" s="19">
        <f>회귀모형!J47/10000000</f>
        <v>5.1095319198919366E-3</v>
      </c>
      <c r="K47" s="19">
        <f>회귀모형!K47/10000000</f>
        <v>5.3411155773360501E-3</v>
      </c>
      <c r="L47" s="19">
        <f>회귀모형!L47/10000000</f>
        <v>5.5075539386589866E-3</v>
      </c>
      <c r="M47" s="12">
        <f>회귀모형!M47/10000000</f>
        <v>5.7949209626472981E-3</v>
      </c>
      <c r="N47" s="12">
        <f>회귀모형!N47/10000000</f>
        <v>5.9459576352910402E-3</v>
      </c>
      <c r="O47" s="12">
        <f>회귀모형!O47/10000000</f>
        <v>6.0969943079347807E-3</v>
      </c>
      <c r="P47" s="12"/>
    </row>
    <row r="48" spans="1:16" x14ac:dyDescent="0.3">
      <c r="A48" s="1">
        <v>62</v>
      </c>
      <c r="B48" s="11">
        <f>회귀모형!B48/10000000</f>
        <v>3.0697002527988442E-3</v>
      </c>
      <c r="C48" s="11">
        <f>회귀모형!C48/10000000</f>
        <v>3.8461538461538459E-3</v>
      </c>
      <c r="D48" s="11">
        <f>회귀모형!D48/10000000</f>
        <v>5.1082134695523591E-3</v>
      </c>
      <c r="E48" s="11">
        <f>회귀모형!E48/10000000</f>
        <v>4.4222041196322589E-3</v>
      </c>
      <c r="F48" s="11">
        <f>회귀모형!F48/10000000</f>
        <v>6.0012002400480092E-3</v>
      </c>
      <c r="G48" s="11">
        <f>회귀모형!G48/10000000</f>
        <v>6.0837823744133495E-3</v>
      </c>
      <c r="H48" s="19">
        <f>회귀모형!H48/10000000</f>
        <v>4.0989945862335651E-3</v>
      </c>
      <c r="I48" s="19">
        <f>회귀모형!I48/10000000</f>
        <v>5.6405555947260802E-3</v>
      </c>
      <c r="J48" s="19">
        <f>회귀모형!J48/10000000</f>
        <v>5.8925254595529365E-3</v>
      </c>
      <c r="K48" s="19">
        <f>회귀모형!K48/10000000</f>
        <v>5.3856741068757106E-3</v>
      </c>
      <c r="L48" s="19">
        <f>회귀모형!L48/10000000</f>
        <v>6.8295391449194895E-3</v>
      </c>
      <c r="M48" s="12">
        <f>회귀모형!M48/10000000</f>
        <v>6.6441244051659827E-3</v>
      </c>
      <c r="N48" s="12">
        <f>회귀모형!N48/10000000</f>
        <v>6.8972581212556686E-3</v>
      </c>
      <c r="O48" s="12">
        <f>회귀모형!O48/10000000</f>
        <v>7.1503918373453578E-3</v>
      </c>
      <c r="P48" s="12"/>
    </row>
    <row r="49" spans="1:16" x14ac:dyDescent="0.3">
      <c r="A49" s="1">
        <v>63</v>
      </c>
      <c r="B49" s="11">
        <f>회귀모형!B49/10000000</f>
        <v>3.5728463676061931E-3</v>
      </c>
      <c r="C49" s="11">
        <f>회귀모형!C49/10000000</f>
        <v>5.7915057915057912E-3</v>
      </c>
      <c r="D49" s="11">
        <f>회귀모형!D49/10000000</f>
        <v>6.8913857677902618E-3</v>
      </c>
      <c r="E49" s="11">
        <f>회귀모형!E49/10000000</f>
        <v>5.1525961157352362E-3</v>
      </c>
      <c r="F49" s="11">
        <f>회귀모형!F49/10000000</f>
        <v>6.5834279228149826E-3</v>
      </c>
      <c r="G49" s="11">
        <f>회귀모형!G49/10000000</f>
        <v>6.5480844409695075E-3</v>
      </c>
      <c r="H49" s="19">
        <f>회귀모형!H49/10000000</f>
        <v>5.4361675019111528E-3</v>
      </c>
      <c r="I49" s="19">
        <f>회귀모형!I49/10000000</f>
        <v>6.615214994487321E-3</v>
      </c>
      <c r="J49" s="19">
        <f>회귀모형!J49/10000000</f>
        <v>5.9082066431299088E-3</v>
      </c>
      <c r="K49" s="19">
        <f>회귀모형!K49/10000000</f>
        <v>6.2561094819159335E-3</v>
      </c>
      <c r="L49" s="19">
        <f>회귀모형!L49/10000000</f>
        <v>5.9114489081915789E-3</v>
      </c>
      <c r="M49" s="12">
        <f>회귀모형!M49/10000000</f>
        <v>6.5540831265790854E-3</v>
      </c>
      <c r="N49" s="12">
        <f>회귀모형!N49/10000000</f>
        <v>6.6666273759171486E-3</v>
      </c>
      <c r="O49" s="12">
        <f>회귀모형!O49/10000000</f>
        <v>6.7791716252552101E-3</v>
      </c>
      <c r="P49" s="12"/>
    </row>
    <row r="50" spans="1:16" x14ac:dyDescent="0.3">
      <c r="A50" s="1">
        <v>64</v>
      </c>
      <c r="B50" s="11">
        <f>회귀모형!B50/10000000</f>
        <v>2.304147465437788E-3</v>
      </c>
      <c r="C50" s="11">
        <f>회귀모형!C50/10000000</f>
        <v>5.0048123195380175E-3</v>
      </c>
      <c r="D50" s="11">
        <f>회귀모형!D50/10000000</f>
        <v>6.5878378378378391E-3</v>
      </c>
      <c r="E50" s="11">
        <f>회귀모형!E50/10000000</f>
        <v>7.7815298781383057E-3</v>
      </c>
      <c r="F50" s="11">
        <f>회귀모형!F50/10000000</f>
        <v>6.4300411522633747E-3</v>
      </c>
      <c r="G50" s="11">
        <f>회귀모형!G50/10000000</f>
        <v>7.4419637898478297E-3</v>
      </c>
      <c r="H50" s="19">
        <f>회귀모형!H50/10000000</f>
        <v>6.392519797729224E-3</v>
      </c>
      <c r="I50" s="19">
        <f>회귀모형!I50/10000000</f>
        <v>6.3826116957046751E-3</v>
      </c>
      <c r="J50" s="19">
        <f>회귀모형!J50/10000000</f>
        <v>6.0921843687374751E-3</v>
      </c>
      <c r="K50" s="19">
        <f>회귀모형!K50/10000000</f>
        <v>6.312853262864274E-3</v>
      </c>
      <c r="L50" s="19">
        <f>회귀모형!L50/10000000</f>
        <v>7.7331410970574756E-3</v>
      </c>
      <c r="M50" s="12">
        <f>회귀모형!M50/10000000</f>
        <v>7.7542300861797153E-3</v>
      </c>
      <c r="N50" s="12">
        <f>회귀모형!N50/10000000</f>
        <v>8.0092738480406316E-3</v>
      </c>
      <c r="O50" s="12">
        <f>회귀모형!O50/10000000</f>
        <v>8.2643176099015496E-3</v>
      </c>
      <c r="P50" s="12"/>
    </row>
    <row r="51" spans="1:16" x14ac:dyDescent="0.3">
      <c r="A51" s="1">
        <v>65</v>
      </c>
      <c r="B51" s="11">
        <f>회귀모형!B51/10000000</f>
        <v>3.9535458364220412E-3</v>
      </c>
      <c r="C51" s="11">
        <f>회귀모형!C51/10000000</f>
        <v>7.0568700705687009E-3</v>
      </c>
      <c r="D51" s="11">
        <f>회귀모형!D51/10000000</f>
        <v>9.7216927182615324E-3</v>
      </c>
      <c r="E51" s="11">
        <f>회귀모형!E51/10000000</f>
        <v>7.3999327278842916E-3</v>
      </c>
      <c r="F51" s="11">
        <f>회귀모형!F51/10000000</f>
        <v>4.7916364164367646E-3</v>
      </c>
      <c r="G51" s="11">
        <f>회귀모형!G51/10000000</f>
        <v>7.7548944825832685E-3</v>
      </c>
      <c r="H51" s="19">
        <f>회귀모형!H51/10000000</f>
        <v>7.4123243721650623E-3</v>
      </c>
      <c r="I51" s="19">
        <f>회귀모형!I51/10000000</f>
        <v>6.0718832631475863E-3</v>
      </c>
      <c r="J51" s="19">
        <f>회귀모형!J51/10000000</f>
        <v>7.3418841220698802E-3</v>
      </c>
      <c r="K51" s="19">
        <f>회귀모형!K51/10000000</f>
        <v>8.921993942866498E-3</v>
      </c>
      <c r="L51" s="19">
        <f>회귀모형!L51/10000000</f>
        <v>6.6984221494492402E-3</v>
      </c>
      <c r="M51" s="12">
        <f>회귀모형!M51/10000000</f>
        <v>7.7755549342781042E-3</v>
      </c>
      <c r="N51" s="12">
        <f>회귀모형!N51/10000000</f>
        <v>7.9029189369327138E-3</v>
      </c>
      <c r="O51" s="12">
        <f>회귀모형!O51/10000000</f>
        <v>8.0302829395873243E-3</v>
      </c>
      <c r="P51" s="12"/>
    </row>
    <row r="52" spans="1:16" x14ac:dyDescent="0.3">
      <c r="A52" s="1">
        <v>66</v>
      </c>
      <c r="B52" s="11">
        <f>회귀모형!B52/10000000</f>
        <v>4.2735042735042739E-3</v>
      </c>
      <c r="C52" s="11">
        <f>회귀모형!C52/10000000</f>
        <v>7.740324594257178E-3</v>
      </c>
      <c r="D52" s="11">
        <f>회귀모형!D52/10000000</f>
        <v>9.0052356020942411E-3</v>
      </c>
      <c r="E52" s="11">
        <f>회귀모형!E52/10000000</f>
        <v>7.8274150439098886E-3</v>
      </c>
      <c r="F52" s="11">
        <f>회귀모형!F52/10000000</f>
        <v>1.0359231411862992E-2</v>
      </c>
      <c r="G52" s="11">
        <f>회귀모형!G52/10000000</f>
        <v>8.3308973984215148E-3</v>
      </c>
      <c r="H52" s="19">
        <f>회귀모형!H52/10000000</f>
        <v>7.4578886460074569E-3</v>
      </c>
      <c r="I52" s="19">
        <f>회귀모형!I52/10000000</f>
        <v>9.0330052113491606E-3</v>
      </c>
      <c r="J52" s="19">
        <f>회귀모형!J52/10000000</f>
        <v>7.2164948453608243E-3</v>
      </c>
      <c r="K52" s="19">
        <f>회귀모형!K52/10000000</f>
        <v>6.881800427787594E-3</v>
      </c>
      <c r="L52" s="19">
        <f>회귀모형!L52/10000000</f>
        <v>1.1058722674667809E-2</v>
      </c>
      <c r="M52" s="12">
        <f>회귀모형!M52/10000000</f>
        <v>9.4514442284072912E-3</v>
      </c>
      <c r="N52" s="12">
        <f>회귀모형!N52/10000000</f>
        <v>9.6754043251233105E-3</v>
      </c>
      <c r="O52" s="12">
        <f>회귀모형!O52/10000000</f>
        <v>9.8993644218393281E-3</v>
      </c>
      <c r="P52" s="12"/>
    </row>
    <row r="53" spans="1:16" x14ac:dyDescent="0.3">
      <c r="A53" s="1">
        <v>67</v>
      </c>
      <c r="B53" s="11">
        <f>회귀모형!B53/10000000</f>
        <v>5.4704595185995622E-3</v>
      </c>
      <c r="C53" s="11">
        <f>회귀모형!C53/10000000</f>
        <v>6.1389337641357027E-3</v>
      </c>
      <c r="D53" s="11">
        <f>회귀모형!D53/10000000</f>
        <v>8.601062484189223E-3</v>
      </c>
      <c r="E53" s="11">
        <f>회귀모형!E53/10000000</f>
        <v>1.0608356787183373E-2</v>
      </c>
      <c r="F53" s="11">
        <f>회귀모형!F53/10000000</f>
        <v>9.5347063310450043E-3</v>
      </c>
      <c r="G53" s="11">
        <f>회귀모형!G53/10000000</f>
        <v>8.5858585858585856E-3</v>
      </c>
      <c r="H53" s="19">
        <f>회귀모형!H53/10000000</f>
        <v>8.6156542056074759E-3</v>
      </c>
      <c r="I53" s="19">
        <f>회귀모형!I53/10000000</f>
        <v>1.0412494993992792E-2</v>
      </c>
      <c r="J53" s="19">
        <f>회귀모형!J53/10000000</f>
        <v>9.2367525522605732E-3</v>
      </c>
      <c r="K53" s="19">
        <f>회귀모형!K53/10000000</f>
        <v>8.057584873227332E-3</v>
      </c>
      <c r="L53" s="19">
        <f>회귀모형!L53/10000000</f>
        <v>8.6106811145510841E-3</v>
      </c>
      <c r="M53" s="12">
        <f>회귀모형!M53/10000000</f>
        <v>9.8414317596147646E-3</v>
      </c>
      <c r="N53" s="12">
        <f>회귀모형!N53/10000000</f>
        <v>1.0059359095146761E-2</v>
      </c>
      <c r="O53" s="12">
        <f>회귀모형!O53/10000000</f>
        <v>1.0277286430678755E-2</v>
      </c>
      <c r="P53" s="12"/>
    </row>
    <row r="54" spans="1:16" x14ac:dyDescent="0.3">
      <c r="A54" s="1">
        <v>68</v>
      </c>
      <c r="B54" s="11">
        <f>회귀모형!B54/10000000</f>
        <v>5.1485148514851488E-3</v>
      </c>
      <c r="C54" s="11">
        <f>회귀모형!C54/10000000</f>
        <v>9.5482923246419382E-3</v>
      </c>
      <c r="D54" s="11">
        <f>회귀모형!D54/10000000</f>
        <v>1.0894684714427203E-2</v>
      </c>
      <c r="E54" s="11">
        <f>회귀모형!E54/10000000</f>
        <v>1.0556875164951175E-2</v>
      </c>
      <c r="F54" s="11">
        <f>회귀모형!F54/10000000</f>
        <v>7.7854671280276812E-3</v>
      </c>
      <c r="G54" s="11">
        <f>회귀모형!G54/10000000</f>
        <v>1.0418676442214933E-2</v>
      </c>
      <c r="H54" s="19">
        <f>회귀모형!H54/10000000</f>
        <v>1.1264720942140297E-2</v>
      </c>
      <c r="I54" s="19">
        <f>회귀모형!I54/10000000</f>
        <v>9.6878363832077503E-3</v>
      </c>
      <c r="J54" s="19">
        <f>회귀모형!J54/10000000</f>
        <v>9.3120222376650453E-3</v>
      </c>
      <c r="K54" s="19">
        <f>회귀모형!K54/10000000</f>
        <v>9.2020673137526779E-3</v>
      </c>
      <c r="L54" s="19">
        <f>회귀모형!L54/10000000</f>
        <v>1.0055865921787709E-2</v>
      </c>
      <c r="M54" s="12">
        <f>회귀모형!M54/10000000</f>
        <v>1.0542004536479872E-2</v>
      </c>
      <c r="N54" s="12">
        <f>회귀모형!N54/10000000</f>
        <v>1.0725141301282553E-2</v>
      </c>
      <c r="O54" s="12">
        <f>회귀모형!O54/10000000</f>
        <v>1.0908278066085237E-2</v>
      </c>
      <c r="P54" s="12"/>
    </row>
    <row r="55" spans="1:16" x14ac:dyDescent="0.3">
      <c r="A55" s="1">
        <v>69</v>
      </c>
      <c r="B55" s="11">
        <f>회귀모형!B55/10000000</f>
        <v>3.2139577594123047E-3</v>
      </c>
      <c r="C55" s="11">
        <f>회귀모형!C55/10000000</f>
        <v>1.3709361535448494E-2</v>
      </c>
      <c r="D55" s="11">
        <f>회귀모형!D55/10000000</f>
        <v>1.3668267454746953E-2</v>
      </c>
      <c r="E55" s="11">
        <f>회귀모형!E55/10000000</f>
        <v>1.0141987829614604E-2</v>
      </c>
      <c r="F55" s="11">
        <f>회귀모형!F55/10000000</f>
        <v>7.7066170608557005E-3</v>
      </c>
      <c r="G55" s="11">
        <f>회귀모형!G55/10000000</f>
        <v>9.7366674042929854E-3</v>
      </c>
      <c r="H55" s="19">
        <f>회귀모형!H55/10000000</f>
        <v>1.0422812192723696E-2</v>
      </c>
      <c r="I55" s="19">
        <f>회귀모형!I55/10000000</f>
        <v>1.2633098718642844E-2</v>
      </c>
      <c r="J55" s="19">
        <f>회귀모형!J55/10000000</f>
        <v>9.3382708098534856E-3</v>
      </c>
      <c r="K55" s="19">
        <f>회귀모형!K55/10000000</f>
        <v>9.4821298322392417E-3</v>
      </c>
      <c r="L55" s="19">
        <f>회귀모형!L55/10000000</f>
        <v>1.2656558998022413E-2</v>
      </c>
      <c r="M55" s="12">
        <f>회귀모형!M55/10000000</f>
        <v>1.1610657582647937E-2</v>
      </c>
      <c r="N55" s="12">
        <f>회귀모형!N55/10000000</f>
        <v>1.1838044004061188E-2</v>
      </c>
      <c r="O55" s="12">
        <f>회귀모형!O55/10000000</f>
        <v>1.2065430425474439E-2</v>
      </c>
      <c r="P55" s="12"/>
    </row>
    <row r="56" spans="1:16" x14ac:dyDescent="0.3">
      <c r="A56" s="1">
        <v>70</v>
      </c>
      <c r="B56" s="11">
        <f>회귀모형!B56/10000000</f>
        <v>7.1546505228398472E-3</v>
      </c>
      <c r="C56" s="11">
        <f>회귀모형!C56/10000000</f>
        <v>1.0294805802526907E-2</v>
      </c>
      <c r="D56" s="11">
        <f>회귀모형!D56/10000000</f>
        <v>1.1042944785276074E-2</v>
      </c>
      <c r="E56" s="11">
        <f>회귀모형!E56/10000000</f>
        <v>1.2677679600461006E-2</v>
      </c>
      <c r="F56" s="11">
        <f>회귀모형!F56/10000000</f>
        <v>1.384083044982699E-2</v>
      </c>
      <c r="G56" s="11">
        <f>회귀모형!G56/10000000</f>
        <v>1.1478546050833561E-2</v>
      </c>
      <c r="H56" s="19">
        <f>회귀모형!H56/10000000</f>
        <v>9.3543235227013469E-3</v>
      </c>
      <c r="I56" s="19">
        <f>회귀모형!I56/10000000</f>
        <v>1.1403690648973668E-2</v>
      </c>
      <c r="J56" s="19">
        <f>회귀모형!J56/10000000</f>
        <v>9.9980772928283026E-3</v>
      </c>
      <c r="K56" s="19">
        <f>회귀모형!K56/10000000</f>
        <v>1.3689369612979551E-2</v>
      </c>
      <c r="L56" s="19">
        <f>회귀모형!L56/10000000</f>
        <v>1.0564997703261369E-2</v>
      </c>
      <c r="M56" s="12">
        <f>회귀모형!M56/10000000</f>
        <v>1.2161496208581216E-2</v>
      </c>
      <c r="N56" s="12">
        <f>회귀모형!N56/10000000</f>
        <v>1.2347504425276438E-2</v>
      </c>
      <c r="O56" s="12">
        <f>회귀모형!O56/10000000</f>
        <v>1.253351264197166E-2</v>
      </c>
      <c r="P56" s="12"/>
    </row>
    <row r="57" spans="1:16" x14ac:dyDescent="0.3">
      <c r="A57" s="1">
        <v>71</v>
      </c>
      <c r="B57" s="11">
        <f>회귀모형!B57/10000000</f>
        <v>4.5836516424751722E-3</v>
      </c>
      <c r="C57" s="11">
        <f>회귀모형!C57/10000000</f>
        <v>1.097631426920855E-2</v>
      </c>
      <c r="D57" s="11">
        <f>회귀모형!D57/10000000</f>
        <v>7.1465033180193975E-3</v>
      </c>
      <c r="E57" s="11">
        <f>회귀모형!E57/10000000</f>
        <v>1.5280898876404495E-2</v>
      </c>
      <c r="F57" s="11">
        <f>회귀모형!F57/10000000</f>
        <v>1.2736236647493838E-2</v>
      </c>
      <c r="G57" s="11">
        <f>회귀모형!G57/10000000</f>
        <v>1.0764662212323682E-2</v>
      </c>
      <c r="H57" s="19">
        <f>회귀모형!H57/10000000</f>
        <v>1.0891963497203415E-2</v>
      </c>
      <c r="I57" s="19">
        <f>회귀모형!I57/10000000</f>
        <v>1.2437810945273632E-2</v>
      </c>
      <c r="J57" s="19">
        <f>회귀모형!J57/10000000</f>
        <v>1.4056224899598395E-2</v>
      </c>
      <c r="K57" s="19">
        <f>회귀모형!K57/10000000</f>
        <v>9.8663926002055501E-3</v>
      </c>
      <c r="L57" s="19">
        <f>회귀모형!L57/10000000</f>
        <v>1.3486782952706347E-2</v>
      </c>
      <c r="M57" s="12">
        <f>회귀모형!M57/10000000</f>
        <v>1.4017477565937245E-2</v>
      </c>
      <c r="N57" s="12">
        <f>회귀모형!N57/10000000</f>
        <v>1.4501792889640232E-2</v>
      </c>
      <c r="O57" s="12">
        <f>회귀모형!O57/10000000</f>
        <v>1.4986108213343221E-2</v>
      </c>
      <c r="P57" s="12"/>
    </row>
    <row r="58" spans="1:16" x14ac:dyDescent="0.3">
      <c r="A58" s="1">
        <v>72</v>
      </c>
      <c r="B58" s="11">
        <f>회귀모형!B58/10000000</f>
        <v>8.2568807339449546E-3</v>
      </c>
      <c r="C58" s="11">
        <f>회귀모형!C58/10000000</f>
        <v>1.7500000000000002E-2</v>
      </c>
      <c r="D58" s="11">
        <f>회귀모형!D58/10000000</f>
        <v>1.2234385061171926E-2</v>
      </c>
      <c r="E58" s="11">
        <f>회귀모형!E58/10000000</f>
        <v>1.5481651376146792E-2</v>
      </c>
      <c r="F58" s="11">
        <f>회귀모형!F58/10000000</f>
        <v>2.1082894106372783E-2</v>
      </c>
      <c r="G58" s="11">
        <f>회귀모형!G58/10000000</f>
        <v>1.4420910319963948E-2</v>
      </c>
      <c r="H58" s="19">
        <f>회귀모형!H58/10000000</f>
        <v>1.1281224818694601E-2</v>
      </c>
      <c r="I58" s="19">
        <f>회귀모형!I58/10000000</f>
        <v>1.1787819253438114E-2</v>
      </c>
      <c r="J58" s="19">
        <f>회귀모형!J58/10000000</f>
        <v>9.8360655737704927E-3</v>
      </c>
      <c r="K58" s="19">
        <f>회귀모형!K58/10000000</f>
        <v>1.496861419604056E-2</v>
      </c>
      <c r="L58" s="19">
        <f>회귀모형!L58/10000000</f>
        <v>1.1627906976744186E-2</v>
      </c>
      <c r="M58" s="12">
        <f>회귀모형!M58/10000000</f>
        <v>1.2535048183454864E-2</v>
      </c>
      <c r="N58" s="12">
        <f>회귀모형!N58/10000000</f>
        <v>1.237455087438994E-2</v>
      </c>
      <c r="O58" s="12">
        <f>회귀모형!O58/10000000</f>
        <v>1.221405356532502E-2</v>
      </c>
      <c r="P58" s="12"/>
    </row>
    <row r="59" spans="1:16" x14ac:dyDescent="0.3">
      <c r="A59" s="1">
        <v>73</v>
      </c>
      <c r="B59" s="11">
        <f>회귀모형!B59/10000000</f>
        <v>1.079913606911447E-2</v>
      </c>
      <c r="C59" s="11">
        <f>회귀모형!C59/10000000</f>
        <v>1.7189079878665317E-2</v>
      </c>
      <c r="D59" s="11">
        <f>회귀모형!D59/10000000</f>
        <v>2.3853211009174313E-2</v>
      </c>
      <c r="E59" s="11">
        <f>회귀모형!E59/10000000</f>
        <v>1.0737294201861132E-2</v>
      </c>
      <c r="F59" s="11">
        <f>회귀모형!F59/10000000</f>
        <v>1.3157894736842105E-2</v>
      </c>
      <c r="G59" s="11">
        <f>회귀모형!G59/10000000</f>
        <v>1.6179540709812108E-2</v>
      </c>
      <c r="H59" s="19">
        <f>회귀모형!H59/10000000</f>
        <v>1.904296875E-2</v>
      </c>
      <c r="I59" s="19">
        <f>회귀모형!I59/10000000</f>
        <v>1.477170993733214E-2</v>
      </c>
      <c r="J59" s="19">
        <f>회귀모형!J59/10000000</f>
        <v>1.1211573236889693E-2</v>
      </c>
      <c r="K59" s="19">
        <f>회귀모형!K59/10000000</f>
        <v>1.3698630136986301E-2</v>
      </c>
      <c r="L59" s="19">
        <f>회귀모형!L59/10000000</f>
        <v>1.7076326002587322E-2</v>
      </c>
      <c r="M59" s="12">
        <f>회귀모형!M59/10000000</f>
        <v>1.4889931853636497E-2</v>
      </c>
      <c r="N59" s="12">
        <f>회귀모형!N59/10000000</f>
        <v>1.4830414970617354E-2</v>
      </c>
      <c r="O59" s="12">
        <f>회귀모형!O59/10000000</f>
        <v>1.4770898087598211E-2</v>
      </c>
      <c r="P59" s="12"/>
    </row>
    <row r="60" spans="1:16" x14ac:dyDescent="0.3">
      <c r="A60" s="1">
        <v>74</v>
      </c>
      <c r="B60" s="11">
        <f>회귀모형!B60/10000000</f>
        <v>1.4765100671140939E-2</v>
      </c>
      <c r="C60" s="11">
        <f>회귀모형!C60/10000000</f>
        <v>2.1634615384615384E-2</v>
      </c>
      <c r="D60" s="11">
        <f>회귀모형!D60/10000000</f>
        <v>2.6755852842809364E-2</v>
      </c>
      <c r="E60" s="11">
        <f>회귀모형!E60/10000000</f>
        <v>1.4507772020725387E-2</v>
      </c>
      <c r="F60" s="11">
        <f>회귀모형!F60/10000000</f>
        <v>1.8404907975460124E-2</v>
      </c>
      <c r="G60" s="11">
        <f>회귀모형!G60/10000000</f>
        <v>1.7808219178082191E-2</v>
      </c>
      <c r="H60" s="19">
        <f>회귀모형!H60/10000000</f>
        <v>1.9340159271899887E-2</v>
      </c>
      <c r="I60" s="19">
        <f>회귀모형!I60/10000000</f>
        <v>2.0879120879120878E-2</v>
      </c>
      <c r="J60" s="19">
        <f>회귀모형!J60/10000000</f>
        <v>1.3786312161496801E-2</v>
      </c>
      <c r="K60" s="19">
        <f>회귀모형!K60/10000000</f>
        <v>2.2317932654659357E-2</v>
      </c>
      <c r="L60" s="19">
        <f>회귀모형!L60/10000000</f>
        <v>1.7196625567813109E-2</v>
      </c>
      <c r="M60" s="12">
        <f>회귀모형!M60/10000000</f>
        <v>1.8290250084320118E-2</v>
      </c>
      <c r="N60" s="12">
        <f>회귀모형!N60/10000000</f>
        <v>1.8196252089164026E-2</v>
      </c>
      <c r="O60" s="12">
        <f>회귀모형!O60/10000000</f>
        <v>1.8102254094007932E-2</v>
      </c>
      <c r="P60" s="12"/>
    </row>
    <row r="61" spans="1:16" x14ac:dyDescent="0.3">
      <c r="A61" s="1">
        <v>75</v>
      </c>
      <c r="B61" s="11">
        <f>회귀모형!B61/10000000</f>
        <v>1.1475409836065573E-2</v>
      </c>
      <c r="C61" s="11">
        <f>회귀모형!C61/10000000</f>
        <v>7.7041602465331279E-3</v>
      </c>
      <c r="D61" s="11">
        <f>회귀모형!D61/10000000</f>
        <v>1.8229166666666668E-2</v>
      </c>
      <c r="E61" s="11">
        <f>회귀모형!E61/10000000</f>
        <v>1.4999999999999999E-2</v>
      </c>
      <c r="F61" s="11">
        <f>회귀모형!F61/10000000</f>
        <v>2.7522935779816519E-2</v>
      </c>
      <c r="G61" s="11">
        <f>회귀모형!G61/10000000</f>
        <v>1.7781541066892465E-2</v>
      </c>
      <c r="H61" s="19">
        <f>회귀모형!H61/10000000</f>
        <v>3.4168564920273349E-2</v>
      </c>
      <c r="I61" s="19">
        <f>회귀모형!I61/10000000</f>
        <v>1.967005076142132E-2</v>
      </c>
      <c r="J61" s="19">
        <f>회귀모형!J61/10000000</f>
        <v>2.7743526510480891E-2</v>
      </c>
      <c r="K61" s="19">
        <f>회귀모형!K61/10000000</f>
        <v>1.8498367791077257E-2</v>
      </c>
      <c r="L61" s="19">
        <f>회귀모형!L61/10000000</f>
        <v>2.0094057289439932E-2</v>
      </c>
      <c r="M61" s="12">
        <f>회귀모형!M61/10000000</f>
        <v>2.6942464313867397E-2</v>
      </c>
      <c r="N61" s="12">
        <f>회귀모형!N61/10000000</f>
        <v>2.8131545019683672E-2</v>
      </c>
      <c r="O61" s="12">
        <f>회귀모형!O61/10000000</f>
        <v>2.9320625725499948E-2</v>
      </c>
      <c r="P61" s="12"/>
    </row>
    <row r="62" spans="1:16" x14ac:dyDescent="0.3">
      <c r="A62" s="1">
        <v>76</v>
      </c>
      <c r="B62" s="11">
        <f>회귀모형!B62/10000000</f>
        <v>8.7145969498910684E-3</v>
      </c>
      <c r="C62" s="11">
        <f>회귀모형!C62/10000000</f>
        <v>1.9305019305019305E-2</v>
      </c>
      <c r="D62" s="11">
        <f>회귀모형!D62/10000000</f>
        <v>3.7453183520599252E-2</v>
      </c>
      <c r="E62" s="11">
        <f>회귀모형!E62/10000000</f>
        <v>2.2151898734177215E-2</v>
      </c>
      <c r="F62" s="11">
        <f>회귀모형!F62/10000000</f>
        <v>2.2796352583586626E-2</v>
      </c>
      <c r="G62" s="11">
        <f>회귀모형!G62/10000000</f>
        <v>4.2432814710042434E-2</v>
      </c>
      <c r="H62" s="19">
        <f>회귀모형!H62/10000000</f>
        <v>1.4752370916754479E-2</v>
      </c>
      <c r="I62" s="19">
        <f>회귀모형!I62/10000000</f>
        <v>2.583732057416268E-2</v>
      </c>
      <c r="J62" s="19">
        <f>회귀모형!J62/10000000</f>
        <v>1.6430171769977596E-2</v>
      </c>
      <c r="K62" s="19">
        <f>회귀모형!K62/10000000</f>
        <v>2.6523297491039422E-2</v>
      </c>
      <c r="L62" s="19">
        <f>회귀모형!L62/10000000</f>
        <v>2.4375380865326021E-2</v>
      </c>
      <c r="M62" s="12">
        <f>회귀모형!M62/10000000</f>
        <v>2.6075756624553956E-2</v>
      </c>
      <c r="N62" s="12">
        <f>회귀모형!N62/10000000</f>
        <v>2.6470618979849671E-2</v>
      </c>
      <c r="O62" s="12">
        <f>회귀모형!O62/10000000</f>
        <v>2.6865481335145391E-2</v>
      </c>
      <c r="P62" s="12"/>
    </row>
    <row r="63" spans="1:16" x14ac:dyDescent="0.3">
      <c r="A63" s="1">
        <v>77</v>
      </c>
      <c r="B63" s="11">
        <f>회귀모형!B63/10000000</f>
        <v>1.5625E-2</v>
      </c>
      <c r="C63" s="11">
        <f>회귀모형!C63/10000000</f>
        <v>7.537688442211055E-3</v>
      </c>
      <c r="D63" s="11">
        <f>회귀모형!D63/10000000</f>
        <v>2.5171624713958809E-2</v>
      </c>
      <c r="E63" s="11">
        <f>회귀모형!E63/10000000</f>
        <v>3.2332563510392612E-2</v>
      </c>
      <c r="F63" s="11">
        <f>회귀모형!F63/10000000</f>
        <v>2.376599634369287E-2</v>
      </c>
      <c r="G63" s="11">
        <f>회귀모형!G63/10000000</f>
        <v>3.5026269702276708E-2</v>
      </c>
      <c r="H63" s="19">
        <f>회귀모형!H63/10000000</f>
        <v>3.0694668820678513E-2</v>
      </c>
      <c r="I63" s="19">
        <f>회귀모형!I63/10000000</f>
        <v>2.2809123649459785E-2</v>
      </c>
      <c r="J63" s="19">
        <f>회귀모형!J63/10000000</f>
        <v>2.6229508196721315E-2</v>
      </c>
      <c r="K63" s="19">
        <f>회귀모형!K63/10000000</f>
        <v>2.7027027027027029E-2</v>
      </c>
      <c r="L63" s="19">
        <f>회귀모형!L63/10000000</f>
        <v>2.9503105590062112E-2</v>
      </c>
      <c r="M63" s="12">
        <f>회귀모형!M63/10000000</f>
        <v>3.2614961026570001E-2</v>
      </c>
      <c r="N63" s="12">
        <f>회귀모형!N63/10000000</f>
        <v>3.3873173076506204E-2</v>
      </c>
      <c r="O63" s="12">
        <f>회귀모형!O63/10000000</f>
        <v>3.5131385126442406E-2</v>
      </c>
      <c r="P63" s="12"/>
    </row>
    <row r="64" spans="1:16" x14ac:dyDescent="0.3">
      <c r="A64" s="1">
        <v>78</v>
      </c>
      <c r="B64" s="11">
        <f>회귀모형!B64/10000000</f>
        <v>7.7220077220077222E-3</v>
      </c>
      <c r="C64" s="11">
        <f>회귀모형!C64/10000000</f>
        <v>2.7397260273972601E-2</v>
      </c>
      <c r="D64" s="11">
        <f>회귀모형!D64/10000000</f>
        <v>3.8461538461538464E-2</v>
      </c>
      <c r="E64" s="11">
        <f>회귀모형!E64/10000000</f>
        <v>3.4188034188034191E-2</v>
      </c>
      <c r="F64" s="11">
        <f>회귀모형!F64/10000000</f>
        <v>3.5326086956521736E-2</v>
      </c>
      <c r="G64" s="11">
        <f>회귀모형!G64/10000000</f>
        <v>3.1185031185031187E-2</v>
      </c>
      <c r="H64" s="19">
        <f>회귀모형!H64/10000000</f>
        <v>2.5540275049115914E-2</v>
      </c>
      <c r="I64" s="19">
        <f>회귀모형!I64/10000000</f>
        <v>4.2592592592592592E-2</v>
      </c>
      <c r="J64" s="19">
        <f>회귀모형!J64/10000000</f>
        <v>2.0576131687242798E-2</v>
      </c>
      <c r="K64" s="19">
        <f>회귀모형!K64/10000000</f>
        <v>3.4398034398034398E-2</v>
      </c>
      <c r="L64" s="19">
        <f>회귀모형!L64/10000000</f>
        <v>2.5362318840579712E-2</v>
      </c>
      <c r="M64" s="12">
        <f>회귀모형!M64/10000000</f>
        <v>3.3135668486857277E-2</v>
      </c>
      <c r="N64" s="12">
        <f>회귀모형!N64/10000000</f>
        <v>3.3768138820202104E-2</v>
      </c>
      <c r="O64" s="12">
        <f>회귀모형!O64/10000000</f>
        <v>3.4400609153546931E-2</v>
      </c>
      <c r="P64" s="12"/>
    </row>
    <row r="65" spans="1:16" x14ac:dyDescent="0.3">
      <c r="A65" s="1">
        <v>79</v>
      </c>
      <c r="B65" s="11">
        <f>회귀모형!B65/10000000</f>
        <v>1.7857142857142856E-2</v>
      </c>
      <c r="C65" s="11">
        <f>회귀모형!C65/10000000</f>
        <v>3.9301310043668124E-2</v>
      </c>
      <c r="D65" s="11">
        <f>회귀모형!D65/10000000</f>
        <v>4.6808510638297871E-2</v>
      </c>
      <c r="E65" s="11">
        <f>회귀모형!E65/10000000</f>
        <v>2.6819923371647507E-2</v>
      </c>
      <c r="F65" s="11">
        <f>회귀모형!F65/10000000</f>
        <v>4.1095890410958902E-2</v>
      </c>
      <c r="G65" s="11">
        <f>회귀모형!G65/10000000</f>
        <v>2.8301886792452831E-2</v>
      </c>
      <c r="H65" s="19">
        <f>회귀모형!H65/10000000</f>
        <v>3.8369304556354913E-2</v>
      </c>
      <c r="I65" s="19">
        <f>회귀모형!I65/10000000</f>
        <v>4.5662100456621002E-2</v>
      </c>
      <c r="J65" s="19">
        <f>회귀모형!J65/10000000</f>
        <v>4.07725321888412E-2</v>
      </c>
      <c r="K65" s="19">
        <f>회귀모형!K65/10000000</f>
        <v>2.5796661608497723E-2</v>
      </c>
      <c r="L65" s="19">
        <f>회귀모형!L65/10000000</f>
        <v>4.9792531120331947E-2</v>
      </c>
      <c r="M65" s="12">
        <f>회귀모형!M65/10000000</f>
        <v>4.3098427488196082E-2</v>
      </c>
      <c r="N65" s="12">
        <f>회귀모형!N65/10000000</f>
        <v>4.4212138220398239E-2</v>
      </c>
      <c r="O65" s="12">
        <f>회귀모형!O65/10000000</f>
        <v>4.5325848952600396E-2</v>
      </c>
      <c r="P65" s="12"/>
    </row>
    <row r="66" spans="1:16" x14ac:dyDescent="0.3">
      <c r="A66" s="1">
        <v>80</v>
      </c>
      <c r="B66" s="11">
        <f>회귀모형!B66/10000000</f>
        <v>1.5625E-2</v>
      </c>
      <c r="C66" s="11">
        <f>회귀모형!C66/10000000</f>
        <v>3.6496350364963501E-2</v>
      </c>
      <c r="D66" s="11">
        <f>회귀모형!D66/10000000</f>
        <v>4.3956043956043959E-2</v>
      </c>
      <c r="E66" s="11">
        <f>회귀모형!E66/10000000</f>
        <v>3.4482758620689655E-2</v>
      </c>
      <c r="F66" s="11">
        <f>회귀모형!F66/10000000</f>
        <v>2.336448598130841E-2</v>
      </c>
      <c r="G66" s="11">
        <f>회귀모형!G66/10000000</f>
        <v>8.4033613445378148E-3</v>
      </c>
      <c r="H66" s="19">
        <f>회귀모형!H66/10000000</f>
        <v>2.734375E-2</v>
      </c>
      <c r="I66" s="19">
        <f>회귀모형!I66/10000000</f>
        <v>3.4582132564841501E-2</v>
      </c>
      <c r="J66" s="19">
        <f>회귀모형!J66/10000000</f>
        <v>5.3370786516853931E-2</v>
      </c>
      <c r="K66" s="19">
        <f>회귀모형!K66/10000000</f>
        <v>2.2058823529411766E-2</v>
      </c>
      <c r="L66" s="19">
        <f>회귀모형!L66/10000000</f>
        <v>3.3216783216783216E-2</v>
      </c>
      <c r="M66" s="12">
        <f>회귀모형!M66/10000000</f>
        <v>3.3679900463101306E-2</v>
      </c>
      <c r="N66" s="12">
        <f>회귀모형!N66/10000000</f>
        <v>3.424927362974798E-2</v>
      </c>
      <c r="O66" s="12">
        <f>회귀모형!O66/10000000</f>
        <v>3.481864679639466E-2</v>
      </c>
      <c r="P66" s="12"/>
    </row>
    <row r="67" spans="1:16" x14ac:dyDescent="0.3">
      <c r="A67" s="1">
        <v>81</v>
      </c>
      <c r="B67" s="11">
        <f>회귀모형!B67/10000000</f>
        <v>1.9607843137254902E-2</v>
      </c>
      <c r="C67" s="11">
        <f>회귀모형!C67/10000000</f>
        <v>1.4285714285714284E-2</v>
      </c>
      <c r="D67" s="11">
        <f>회귀모형!D67/10000000</f>
        <v>1.4925373134328358E-2</v>
      </c>
      <c r="E67" s="11">
        <f>회귀모형!E67/10000000</f>
        <v>4.5454545454545456E-2</v>
      </c>
      <c r="F67" s="11">
        <f>회귀모형!F67/10000000</f>
        <v>7.4468085106382975E-2</v>
      </c>
      <c r="G67" s="11">
        <f>회귀모형!G67/10000000</f>
        <v>5.3030303030303025E-2</v>
      </c>
      <c r="H67" s="19">
        <f>회귀모형!H67/10000000</f>
        <v>6.8965517241379309E-2</v>
      </c>
      <c r="I67" s="19">
        <f>회귀모형!I67/10000000</f>
        <v>4.6979865771812082E-2</v>
      </c>
      <c r="J67" s="19">
        <f>회귀모형!J67/10000000</f>
        <v>6.7708333333333329E-2</v>
      </c>
      <c r="K67" s="19">
        <f>회귀모형!K67/10000000</f>
        <v>3.4146341463414637E-2</v>
      </c>
      <c r="L67" s="19">
        <f>회귀모형!L67/10000000</f>
        <v>6.2240663900414939E-2</v>
      </c>
      <c r="M67" s="12">
        <f>회귀모형!M67/10000000</f>
        <v>7.0083156854070086E-2</v>
      </c>
      <c r="N67" s="12">
        <f>회귀모형!N67/10000000</f>
        <v>7.4160461998553223E-2</v>
      </c>
      <c r="O67" s="12">
        <f>회귀모형!O67/10000000</f>
        <v>7.8237767143036374E-2</v>
      </c>
      <c r="P67" s="12"/>
    </row>
    <row r="68" spans="1:16" x14ac:dyDescent="0.3">
      <c r="A68" s="1">
        <v>82</v>
      </c>
      <c r="B68" s="11">
        <f>회귀모형!B68/10000000</f>
        <v>4.3478260869565216E-2</v>
      </c>
      <c r="C68" s="11">
        <f>회귀모형!C68/10000000</f>
        <v>0</v>
      </c>
      <c r="D68" s="11">
        <f>회귀모형!D68/10000000</f>
        <v>4.6153846153846156E-2</v>
      </c>
      <c r="E68" s="11">
        <f>회귀모형!E68/10000000</f>
        <v>6.8965517241379309E-2</v>
      </c>
      <c r="F68" s="11">
        <f>회귀모형!F68/10000000</f>
        <v>5.6338028169014086E-2</v>
      </c>
      <c r="G68" s="11">
        <f>회귀모형!G68/10000000</f>
        <v>4.878048780487805E-2</v>
      </c>
      <c r="H68" s="19">
        <f>회귀모형!H68/10000000</f>
        <v>1.8867924528301886E-2</v>
      </c>
      <c r="I68" s="19">
        <f>회귀모형!I68/10000000</f>
        <v>5.4263565891472867E-2</v>
      </c>
      <c r="J68" s="19">
        <f>회귀모형!J68/10000000</f>
        <v>5.1724137931034482E-2</v>
      </c>
      <c r="K68" s="19">
        <f>회귀모형!K68/10000000</f>
        <v>9.202453987730061E-2</v>
      </c>
      <c r="L68" s="19">
        <f>회귀모형!L68/10000000</f>
        <v>6.2146892655367228E-2</v>
      </c>
      <c r="M68" s="12">
        <f>회귀모형!M68/10000000</f>
        <v>7.1773646689064663E-2</v>
      </c>
      <c r="N68" s="12">
        <f>회귀모형!N68/10000000</f>
        <v>7.5512539302057854E-2</v>
      </c>
      <c r="O68" s="12">
        <f>회귀모형!O68/10000000</f>
        <v>7.925143191505106E-2</v>
      </c>
      <c r="P68" s="12"/>
    </row>
    <row r="69" spans="1:16" x14ac:dyDescent="0.3">
      <c r="A69" s="1">
        <v>83</v>
      </c>
      <c r="B69" s="11">
        <f>회귀모형!B69/10000000</f>
        <v>0</v>
      </c>
      <c r="C69" s="11">
        <f>회귀모형!C69/10000000</f>
        <v>2.7777777777777776E-2</v>
      </c>
      <c r="D69" s="11">
        <f>회귀모형!D69/10000000</f>
        <v>4.878048780487805E-2</v>
      </c>
      <c r="E69" s="11">
        <f>회귀모형!E69/10000000</f>
        <v>1.7857142857142856E-2</v>
      </c>
      <c r="F69" s="11">
        <f>회귀모형!F69/10000000</f>
        <v>4.2553191489361701E-2</v>
      </c>
      <c r="G69" s="11">
        <f>회귀모형!G69/10000000</f>
        <v>0.15873015873015872</v>
      </c>
      <c r="H69" s="19">
        <f>회귀모형!H69/10000000</f>
        <v>8.6956521739130432E-2</v>
      </c>
      <c r="I69" s="19">
        <f>회귀모형!I69/10000000</f>
        <v>5.5555555555555552E-2</v>
      </c>
      <c r="J69" s="19">
        <f>회귀모형!J69/10000000</f>
        <v>9.7087378640776691E-3</v>
      </c>
      <c r="K69" s="19">
        <f>회귀모형!K69/10000000</f>
        <v>5.434782608695652E-2</v>
      </c>
      <c r="L69" s="19">
        <f>회귀모형!L69/10000000</f>
        <v>5.5944055944055944E-2</v>
      </c>
      <c r="M69" s="12">
        <f>회귀모형!M69/10000000</f>
        <v>7.1942062101618895E-2</v>
      </c>
      <c r="N69" s="12">
        <f>회귀모형!N69/10000000</f>
        <v>7.5474656454175157E-2</v>
      </c>
      <c r="O69" s="12">
        <f>회귀모형!O69/10000000</f>
        <v>7.9007250806731391E-2</v>
      </c>
      <c r="P69" s="12"/>
    </row>
    <row r="70" spans="1:16" x14ac:dyDescent="0.3">
      <c r="A70" s="1">
        <v>84</v>
      </c>
      <c r="B70" s="11">
        <f>회귀모형!B70/10000000</f>
        <v>0</v>
      </c>
      <c r="C70" s="11">
        <f>회귀모형!C70/10000000</f>
        <v>5.5555555555555552E-2</v>
      </c>
      <c r="D70" s="11">
        <f>회귀모형!D70/10000000</f>
        <v>3.125E-2</v>
      </c>
      <c r="E70" s="11">
        <f>회귀모형!E70/10000000</f>
        <v>8.5714285714285715E-2</v>
      </c>
      <c r="F70" s="11">
        <f>회귀모형!F70/10000000</f>
        <v>4.2553191489361701E-2</v>
      </c>
      <c r="G70" s="11">
        <f>회귀모형!G70/10000000</f>
        <v>0.2</v>
      </c>
      <c r="H70" s="19">
        <f>회귀모형!H70/10000000</f>
        <v>1.9230769230769232E-2</v>
      </c>
      <c r="I70" s="19">
        <f>회귀모형!I70/10000000</f>
        <v>5.4545454545454543E-2</v>
      </c>
      <c r="J70" s="19">
        <f>회귀모형!J70/10000000</f>
        <v>7.5949367088607597E-2</v>
      </c>
      <c r="K70" s="19">
        <f>회귀모형!K70/10000000</f>
        <v>4.7058823529411764E-2</v>
      </c>
      <c r="L70" s="19">
        <f>회귀모형!L70/10000000</f>
        <v>3.6585365853658534E-2</v>
      </c>
      <c r="M70" s="12">
        <f>회귀모형!M70/10000000</f>
        <v>6.9715414882461441E-2</v>
      </c>
      <c r="N70" s="12">
        <f>회귀모형!N70/10000000</f>
        <v>7.1509759590036776E-2</v>
      </c>
      <c r="O70" s="12">
        <f>회귀모형!O70/10000000</f>
        <v>7.3304104297612083E-2</v>
      </c>
      <c r="P70" s="12"/>
    </row>
    <row r="71" spans="1:16" x14ac:dyDescent="0.3">
      <c r="A71" s="1">
        <v>85</v>
      </c>
      <c r="B71" s="11">
        <f>회귀모형!B71/10000000</f>
        <v>0</v>
      </c>
      <c r="C71" s="11">
        <f>회귀모형!C71/10000000</f>
        <v>0</v>
      </c>
      <c r="D71" s="11">
        <f>회귀모형!D71/10000000</f>
        <v>0.11764705882352942</v>
      </c>
      <c r="E71" s="11">
        <f>회귀모형!E71/10000000</f>
        <v>6.8965517241379309E-2</v>
      </c>
      <c r="F71" s="11">
        <f>회귀모형!F71/10000000</f>
        <v>6.6666666666666666E-2</v>
      </c>
      <c r="G71" s="11">
        <f>회귀모형!G71/10000000</f>
        <v>7.4999999999999997E-2</v>
      </c>
      <c r="H71" s="19">
        <f>회귀모형!H71/10000000</f>
        <v>0.15625</v>
      </c>
      <c r="I71" s="19">
        <f>회귀모형!I71/10000000</f>
        <v>6.5217391304347824E-2</v>
      </c>
      <c r="J71" s="19">
        <f>회귀모형!J71/10000000</f>
        <v>4.2553191489361701E-2</v>
      </c>
      <c r="K71" s="19">
        <f>회귀모형!K71/10000000</f>
        <v>4.4776119402985072E-2</v>
      </c>
      <c r="L71" s="19">
        <f>회귀모형!L71/10000000</f>
        <v>2.9850746268656716E-2</v>
      </c>
      <c r="M71" s="12">
        <f>회귀모형!M71/10000000</f>
        <v>7.0729536749465582E-2</v>
      </c>
      <c r="N71" s="12">
        <f>회귀모형!N71/10000000</f>
        <v>7.2412843007756397E-2</v>
      </c>
      <c r="O71" s="12">
        <f>회귀모형!O71/10000000</f>
        <v>7.4096149266047226E-2</v>
      </c>
      <c r="P71" s="12"/>
    </row>
    <row r="72" spans="1:16" x14ac:dyDescent="0.3">
      <c r="A72" s="1">
        <v>86</v>
      </c>
      <c r="B72" s="11">
        <f>회귀모형!B72/10000000</f>
        <v>0</v>
      </c>
      <c r="C72" s="11">
        <f>회귀모형!C72/10000000</f>
        <v>0</v>
      </c>
      <c r="D72" s="11">
        <f>회귀모형!D72/10000000</f>
        <v>0</v>
      </c>
      <c r="E72" s="11">
        <f>회귀모형!E72/10000000</f>
        <v>0</v>
      </c>
      <c r="F72" s="11">
        <f>회귀모형!F72/10000000</f>
        <v>7.6923076923076927E-2</v>
      </c>
      <c r="G72" s="11">
        <f>회귀모형!G72/10000000</f>
        <v>3.7037037037037035E-2</v>
      </c>
      <c r="H72" s="19">
        <f>회귀모형!H72/10000000</f>
        <v>0</v>
      </c>
      <c r="I72" s="19">
        <f>회귀모형!I72/10000000</f>
        <v>0.10344827586206896</v>
      </c>
      <c r="J72" s="19">
        <f>회귀모형!J72/10000000</f>
        <v>2.2727272727272728E-2</v>
      </c>
      <c r="K72" s="19">
        <f>회귀모형!K72/10000000</f>
        <v>2.7027027027027029E-2</v>
      </c>
      <c r="L72" s="19">
        <f>회귀모형!L72/10000000</f>
        <v>6.6666666666666666E-2</v>
      </c>
      <c r="M72" s="12">
        <f>회귀모형!M72/10000000</f>
        <v>6.5235217899794695E-2</v>
      </c>
      <c r="N72" s="12">
        <f>회귀모형!N72/10000000</f>
        <v>7.104973366728852E-2</v>
      </c>
      <c r="O72" s="12">
        <f>회귀모형!O72/10000000</f>
        <v>7.6864249434782345E-2</v>
      </c>
      <c r="P72" s="12"/>
    </row>
    <row r="73" spans="1:16" x14ac:dyDescent="0.3">
      <c r="A73" s="1">
        <v>87</v>
      </c>
      <c r="B73" s="11">
        <f>회귀모형!B73/10000000</f>
        <v>0</v>
      </c>
      <c r="C73" s="11">
        <f>회귀모형!C73/10000000</f>
        <v>0</v>
      </c>
      <c r="D73" s="11">
        <f>회귀모형!D73/10000000</f>
        <v>0</v>
      </c>
      <c r="E73" s="11">
        <f>회귀모형!E73/10000000</f>
        <v>0</v>
      </c>
      <c r="F73" s="11">
        <f>회귀모형!F73/10000000</f>
        <v>0</v>
      </c>
      <c r="G73" s="11">
        <f>회귀모형!G73/10000000</f>
        <v>1</v>
      </c>
      <c r="H73" s="19">
        <f>회귀모형!H73/10000000</f>
        <v>0.75</v>
      </c>
      <c r="I73" s="19">
        <f>회귀모형!I73/10000000</f>
        <v>0.12121212121212122</v>
      </c>
      <c r="J73" s="19">
        <f>회귀모형!J73/10000000</f>
        <v>3.4482758620689655E-2</v>
      </c>
      <c r="K73" s="19">
        <f>회귀모형!K73/10000000</f>
        <v>0.11428571428571427</v>
      </c>
      <c r="L73" s="19">
        <f>회귀모형!L73/10000000</f>
        <v>0.15384615384615385</v>
      </c>
      <c r="M73" s="12">
        <f>회귀모형!M73/10000000</f>
        <v>0.32428858497824009</v>
      </c>
      <c r="N73" s="12">
        <f>회귀모형!N73/10000000</f>
        <v>0.3453999135660577</v>
      </c>
      <c r="O73" s="12">
        <f>회귀모형!O73/10000000</f>
        <v>0.36651124215387532</v>
      </c>
      <c r="P73" s="12"/>
    </row>
    <row r="74" spans="1:16" x14ac:dyDescent="0.3">
      <c r="A74" s="1">
        <v>88</v>
      </c>
      <c r="B74" s="11">
        <f>회귀모형!B74/10000000</f>
        <v>0</v>
      </c>
      <c r="C74" s="11">
        <f>회귀모형!C74/10000000</f>
        <v>0</v>
      </c>
      <c r="D74" s="11">
        <f>회귀모형!D74/10000000</f>
        <v>0</v>
      </c>
      <c r="E74" s="11">
        <f>회귀모형!E74/10000000</f>
        <v>0</v>
      </c>
      <c r="F74" s="11">
        <f>회귀모형!F74/10000000</f>
        <v>0</v>
      </c>
      <c r="G74" s="11">
        <f>회귀모형!G74/10000000</f>
        <v>0</v>
      </c>
      <c r="H74" s="19">
        <f>회귀모형!H74/10000000</f>
        <v>0</v>
      </c>
      <c r="I74" s="19">
        <f>회귀모형!I74/10000000</f>
        <v>0.13636363636363635</v>
      </c>
      <c r="J74" s="19">
        <f>회귀모형!J74/10000000</f>
        <v>0</v>
      </c>
      <c r="K74" s="19">
        <f>회귀모형!K74/10000000</f>
        <v>4.7619047619047616E-2</v>
      </c>
      <c r="L74" s="19">
        <f>회귀모형!L74/10000000</f>
        <v>0.16666666666666666</v>
      </c>
      <c r="M74" s="12">
        <f>회귀모형!M74/10000000</f>
        <v>0.10259740259740259</v>
      </c>
      <c r="N74" s="12">
        <f>회귀모형!N74/10000000</f>
        <v>0.1143841007477371</v>
      </c>
      <c r="O74" s="12">
        <f>회귀모형!O74/10000000</f>
        <v>0.12617079889807165</v>
      </c>
      <c r="P74" s="12"/>
    </row>
    <row r="75" spans="1:16" x14ac:dyDescent="0.3">
      <c r="A75" s="1">
        <v>89</v>
      </c>
      <c r="B75" s="11">
        <f>회귀모형!B75/10000000</f>
        <v>0</v>
      </c>
      <c r="C75" s="11">
        <f>회귀모형!C75/10000000</f>
        <v>0</v>
      </c>
      <c r="D75" s="11">
        <f>회귀모형!D75/10000000</f>
        <v>0</v>
      </c>
      <c r="E75" s="11">
        <f>회귀모형!E75/10000000</f>
        <v>0</v>
      </c>
      <c r="F75" s="11">
        <f>회귀모형!F75/10000000</f>
        <v>0</v>
      </c>
      <c r="G75" s="11">
        <f>회귀모형!G75/10000000</f>
        <v>0</v>
      </c>
      <c r="H75" s="19">
        <f>회귀모형!H75/10000000</f>
        <v>0</v>
      </c>
      <c r="I75" s="19">
        <f>회귀모형!I75/10000000</f>
        <v>0</v>
      </c>
      <c r="J75" s="19">
        <f>회귀모형!J75/10000000</f>
        <v>0.1</v>
      </c>
      <c r="K75" s="19">
        <f>회귀모형!K75/10000000</f>
        <v>8.6956521739130432E-2</v>
      </c>
      <c r="L75" s="19">
        <f>회귀모형!L75/10000000</f>
        <v>0.17647058823529413</v>
      </c>
      <c r="M75" s="12">
        <f>회귀모형!M75/10000000</f>
        <v>0.11650313880492907</v>
      </c>
      <c r="N75" s="12">
        <f>회귀모형!N75/10000000</f>
        <v>0.13041385724250174</v>
      </c>
      <c r="O75" s="12">
        <f>회귀모형!O75/10000000</f>
        <v>0.14432457568007437</v>
      </c>
      <c r="P75" s="12"/>
    </row>
    <row r="76" spans="1:16" x14ac:dyDescent="0.3">
      <c r="A76" s="1">
        <v>90</v>
      </c>
      <c r="B76" s="11">
        <f>회귀모형!B76/10000000</f>
        <v>0</v>
      </c>
      <c r="C76" s="11">
        <f>회귀모형!C76/10000000</f>
        <v>0</v>
      </c>
      <c r="D76" s="11">
        <f>회귀모형!D76/10000000</f>
        <v>0</v>
      </c>
      <c r="E76" s="11">
        <f>회귀모형!E76/10000000</f>
        <v>0</v>
      </c>
      <c r="F76" s="11">
        <f>회귀모형!F76/10000000</f>
        <v>0</v>
      </c>
      <c r="G76" s="11">
        <f>회귀모형!G76/10000000</f>
        <v>0</v>
      </c>
      <c r="H76" s="19">
        <f>회귀모형!H76/10000000</f>
        <v>0</v>
      </c>
      <c r="I76" s="19">
        <f>회귀모형!I76/10000000</f>
        <v>0.16666666666666666</v>
      </c>
      <c r="J76" s="19">
        <f>회귀모형!J76/10000000</f>
        <v>0</v>
      </c>
      <c r="K76" s="19">
        <f>회귀모형!K76/10000000</f>
        <v>0.05</v>
      </c>
      <c r="L76" s="19">
        <f>회귀모형!L76/10000000</f>
        <v>5.8823529411764712E-2</v>
      </c>
      <c r="M76" s="12">
        <f>회귀모형!M76/10000000</f>
        <v>7.0178253119429601E-2</v>
      </c>
      <c r="N76" s="12">
        <f>회귀모형!N76/10000000</f>
        <v>7.77005347593583E-2</v>
      </c>
      <c r="O76" s="12">
        <f>회귀모형!O76/10000000</f>
        <v>8.5222816399286999E-2</v>
      </c>
      <c r="P76" s="12"/>
    </row>
    <row r="77" spans="1:16" x14ac:dyDescent="0.3">
      <c r="A77" s="1">
        <v>91</v>
      </c>
      <c r="B77" s="11">
        <f>회귀모형!B77/10000000</f>
        <v>0</v>
      </c>
      <c r="C77" s="11">
        <f>회귀모형!C77/10000000</f>
        <v>0</v>
      </c>
      <c r="D77" s="11">
        <f>회귀모형!D77/10000000</f>
        <v>0</v>
      </c>
      <c r="E77" s="11">
        <f>회귀모형!E77/10000000</f>
        <v>0</v>
      </c>
      <c r="F77" s="11">
        <f>회귀모형!F77/10000000</f>
        <v>0</v>
      </c>
      <c r="G77" s="11">
        <f>회귀모형!G77/10000000</f>
        <v>0</v>
      </c>
      <c r="H77" s="19">
        <f>회귀모형!H77/10000000</f>
        <v>0</v>
      </c>
      <c r="I77" s="19">
        <f>회귀모형!I77/10000000</f>
        <v>0</v>
      </c>
      <c r="J77" s="19">
        <f>회귀모형!J77/10000000</f>
        <v>0</v>
      </c>
      <c r="K77" s="19">
        <f>회귀모형!K77/10000000</f>
        <v>0.14285714285714285</v>
      </c>
      <c r="L77" s="19">
        <f>회귀모형!L77/10000000</f>
        <v>9.0909090909090912E-2</v>
      </c>
      <c r="M77" s="12">
        <f>회귀모형!M77/10000000</f>
        <v>7.7213695395513565E-2</v>
      </c>
      <c r="N77" s="12">
        <f>회귀모형!N77/10000000</f>
        <v>8.654073199527744E-2</v>
      </c>
      <c r="O77" s="12">
        <f>회귀모형!O77/10000000</f>
        <v>9.5867768595041328E-2</v>
      </c>
      <c r="P77" s="12"/>
    </row>
    <row r="78" spans="1:16" x14ac:dyDescent="0.3">
      <c r="A78" s="1">
        <v>92</v>
      </c>
      <c r="B78" s="11">
        <f>회귀모형!B78/10000000</f>
        <v>0</v>
      </c>
      <c r="C78" s="11">
        <f>회귀모형!C78/10000000</f>
        <v>0</v>
      </c>
      <c r="D78" s="11">
        <f>회귀모형!D78/10000000</f>
        <v>0</v>
      </c>
      <c r="E78" s="11">
        <f>회귀모형!E78/10000000</f>
        <v>0</v>
      </c>
      <c r="F78" s="11">
        <f>회귀모형!F78/10000000</f>
        <v>0</v>
      </c>
      <c r="G78" s="11">
        <f>회귀모형!G78/10000000</f>
        <v>0</v>
      </c>
      <c r="H78" s="19">
        <f>회귀모형!H78/10000000</f>
        <v>0</v>
      </c>
      <c r="I78" s="19">
        <f>회귀모형!I78/10000000</f>
        <v>0</v>
      </c>
      <c r="J78" s="19">
        <f>회귀모형!J78/10000000</f>
        <v>0</v>
      </c>
      <c r="K78" s="19">
        <f>회귀모형!K78/10000000</f>
        <v>0</v>
      </c>
      <c r="L78" s="19">
        <f>회귀모형!L78/10000000</f>
        <v>0</v>
      </c>
      <c r="M78" s="12">
        <f>회귀모형!M78/10000000</f>
        <v>0</v>
      </c>
      <c r="N78" s="12">
        <f>회귀모형!N78/10000000</f>
        <v>0</v>
      </c>
      <c r="O78" s="12">
        <f>회귀모형!O78/10000000</f>
        <v>0</v>
      </c>
      <c r="P78" s="12"/>
    </row>
    <row r="79" spans="1:16" x14ac:dyDescent="0.3">
      <c r="A79" s="1">
        <v>93</v>
      </c>
      <c r="B79" s="11">
        <f>회귀모형!B79/10000000</f>
        <v>0</v>
      </c>
      <c r="C79" s="11">
        <f>회귀모형!C79/10000000</f>
        <v>0</v>
      </c>
      <c r="D79" s="11">
        <f>회귀모형!D79/10000000</f>
        <v>0</v>
      </c>
      <c r="E79" s="11">
        <f>회귀모형!E79/10000000</f>
        <v>0</v>
      </c>
      <c r="F79" s="11">
        <f>회귀모형!F79/10000000</f>
        <v>0</v>
      </c>
      <c r="G79" s="11">
        <f>회귀모형!G79/10000000</f>
        <v>0</v>
      </c>
      <c r="H79" s="19">
        <f>회귀모형!H79/10000000</f>
        <v>0</v>
      </c>
      <c r="I79" s="19">
        <f>회귀모형!I79/10000000</f>
        <v>0</v>
      </c>
      <c r="J79" s="19">
        <f>회귀모형!J79/10000000</f>
        <v>0</v>
      </c>
      <c r="K79" s="19">
        <f>회귀모형!K79/10000000</f>
        <v>0</v>
      </c>
      <c r="L79" s="19">
        <f>회귀모형!L79/10000000</f>
        <v>0</v>
      </c>
      <c r="M79" s="12">
        <f>회귀모형!M79/10000000</f>
        <v>0</v>
      </c>
      <c r="N79" s="12">
        <f>회귀모형!N79/10000000</f>
        <v>0</v>
      </c>
      <c r="O79" s="12">
        <f>회귀모형!O79/10000000</f>
        <v>0</v>
      </c>
      <c r="P79" s="12"/>
    </row>
    <row r="80" spans="1:16" x14ac:dyDescent="0.3">
      <c r="A80" s="1">
        <v>94</v>
      </c>
      <c r="B80" s="11">
        <f>회귀모형!B80/10000000</f>
        <v>0</v>
      </c>
      <c r="C80" s="11">
        <f>회귀모형!C80/10000000</f>
        <v>0</v>
      </c>
      <c r="D80" s="11">
        <f>회귀모형!D80/10000000</f>
        <v>0</v>
      </c>
      <c r="E80" s="11">
        <f>회귀모형!E80/10000000</f>
        <v>0</v>
      </c>
      <c r="F80" s="11">
        <f>회귀모형!F80/10000000</f>
        <v>0</v>
      </c>
      <c r="G80" s="11">
        <f>회귀모형!G80/10000000</f>
        <v>0</v>
      </c>
      <c r="H80" s="19">
        <f>회귀모형!H80/10000000</f>
        <v>0</v>
      </c>
      <c r="I80" s="19">
        <f>회귀모형!I80/10000000</f>
        <v>0</v>
      </c>
      <c r="J80" s="19">
        <f>회귀모형!J80/10000000</f>
        <v>0</v>
      </c>
      <c r="K80" s="19">
        <f>회귀모형!K80/10000000</f>
        <v>0</v>
      </c>
      <c r="L80" s="19">
        <f>회귀모형!L80/10000000</f>
        <v>0</v>
      </c>
      <c r="M80" s="12">
        <f>회귀모형!M80/10000000</f>
        <v>0</v>
      </c>
      <c r="N80" s="12">
        <f>회귀모형!N80/10000000</f>
        <v>0</v>
      </c>
      <c r="O80" s="12">
        <f>회귀모형!O80/10000000</f>
        <v>0</v>
      </c>
      <c r="P80" s="12"/>
    </row>
    <row r="81" spans="1:16" x14ac:dyDescent="0.3">
      <c r="A81" s="1">
        <v>95</v>
      </c>
      <c r="B81" s="11">
        <f>회귀모형!B81/10000000</f>
        <v>0</v>
      </c>
      <c r="C81" s="11">
        <f>회귀모형!C81/10000000</f>
        <v>0</v>
      </c>
      <c r="D81" s="11">
        <f>회귀모형!D81/10000000</f>
        <v>0</v>
      </c>
      <c r="E81" s="11">
        <f>회귀모형!E81/10000000</f>
        <v>0</v>
      </c>
      <c r="F81" s="11">
        <f>회귀모형!F81/10000000</f>
        <v>0</v>
      </c>
      <c r="G81" s="11">
        <f>회귀모형!G81/10000000</f>
        <v>0</v>
      </c>
      <c r="H81" s="19">
        <f>회귀모형!H81/10000000</f>
        <v>0</v>
      </c>
      <c r="I81" s="19">
        <f>회귀모형!I81/10000000</f>
        <v>0</v>
      </c>
      <c r="J81" s="19">
        <f>회귀모형!J81/10000000</f>
        <v>0</v>
      </c>
      <c r="K81" s="19">
        <f>회귀모형!K81/10000000</f>
        <v>0</v>
      </c>
      <c r="L81" s="19">
        <f>회귀모형!L81/10000000</f>
        <v>0</v>
      </c>
      <c r="M81" s="12">
        <f>회귀모형!M81/10000000</f>
        <v>0</v>
      </c>
      <c r="N81" s="12">
        <f>회귀모형!N81/10000000</f>
        <v>0</v>
      </c>
      <c r="O81" s="12">
        <f>회귀모형!O81/10000000</f>
        <v>0</v>
      </c>
      <c r="P81" s="1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E6874-50F3-4A1D-ACE7-30C17691E3DA}">
  <dimension ref="A3:R81"/>
  <sheetViews>
    <sheetView topLeftCell="A18" zoomScale="85" zoomScaleNormal="85" workbookViewId="0">
      <selection activeCell="A81" sqref="A81"/>
    </sheetView>
  </sheetViews>
  <sheetFormatPr defaultRowHeight="16.5" x14ac:dyDescent="0.3"/>
  <cols>
    <col min="2" max="16" width="10.875" bestFit="1" customWidth="1"/>
    <col min="18" max="18" width="9.875" bestFit="1" customWidth="1"/>
  </cols>
  <sheetData>
    <row r="3" spans="1:18" x14ac:dyDescent="0.3">
      <c r="A3" s="1"/>
      <c r="B3" s="1">
        <v>2010</v>
      </c>
      <c r="C3" s="1">
        <f t="shared" ref="C3:G3" si="0">+B3+1</f>
        <v>2011</v>
      </c>
      <c r="D3" s="1">
        <f t="shared" si="0"/>
        <v>2012</v>
      </c>
      <c r="E3" s="1">
        <f t="shared" si="0"/>
        <v>2013</v>
      </c>
      <c r="F3" s="1">
        <f t="shared" si="0"/>
        <v>2014</v>
      </c>
      <c r="G3" s="1">
        <f t="shared" si="0"/>
        <v>2015</v>
      </c>
      <c r="H3" s="1">
        <f>+G3+1</f>
        <v>2016</v>
      </c>
      <c r="I3" s="1">
        <f t="shared" ref="I3:P3" si="1">+H3+1</f>
        <v>2017</v>
      </c>
      <c r="J3" s="1">
        <f t="shared" si="1"/>
        <v>2018</v>
      </c>
      <c r="K3" s="1">
        <f t="shared" si="1"/>
        <v>2019</v>
      </c>
      <c r="L3" s="1">
        <f t="shared" si="1"/>
        <v>2020</v>
      </c>
      <c r="M3" s="7">
        <f t="shared" si="1"/>
        <v>2021</v>
      </c>
      <c r="N3" s="7">
        <f t="shared" si="1"/>
        <v>2022</v>
      </c>
      <c r="O3" s="7">
        <f t="shared" si="1"/>
        <v>2023</v>
      </c>
      <c r="P3" s="7">
        <f t="shared" si="1"/>
        <v>2024</v>
      </c>
      <c r="R3" s="9"/>
    </row>
    <row r="4" spans="1:18" x14ac:dyDescent="0.3">
      <c r="A4" s="1">
        <v>18</v>
      </c>
      <c r="B4" s="11">
        <f>ARIMA1차!B4/10000000</f>
        <v>0</v>
      </c>
      <c r="C4" s="11">
        <f>ARIMA1차!C4/10000000</f>
        <v>0.5</v>
      </c>
      <c r="D4" s="11">
        <f>ARIMA1차!D4/10000000</f>
        <v>0</v>
      </c>
      <c r="E4" s="11">
        <f>ARIMA1차!E4/10000000</f>
        <v>0</v>
      </c>
      <c r="F4" s="11">
        <f>ARIMA1차!F4/10000000</f>
        <v>1</v>
      </c>
      <c r="G4" s="11">
        <f>ARIMA1차!G4/10000000</f>
        <v>0</v>
      </c>
      <c r="H4" s="19">
        <f>ARIMA1차!H4/10000000</f>
        <v>0</v>
      </c>
      <c r="I4" s="19">
        <f>ARIMA1차!I4/10000000</f>
        <v>1</v>
      </c>
      <c r="J4" s="19">
        <f>ARIMA1차!J4/10000000</f>
        <v>0</v>
      </c>
      <c r="K4" s="19">
        <f>ARIMA1차!K4/10000000</f>
        <v>0</v>
      </c>
      <c r="L4" s="19">
        <f>ARIMA1차!L4/10000000</f>
        <v>0.4</v>
      </c>
      <c r="M4" s="12">
        <f>ARIMA1차!M4/10000000</f>
        <v>0.26446598422370765</v>
      </c>
      <c r="N4" s="12">
        <f>ARIMA1차!N4/10000000</f>
        <v>0.26459684319660409</v>
      </c>
      <c r="O4" s="12">
        <f>ARIMA1차!O4/10000000</f>
        <v>0.26472770216950048</v>
      </c>
      <c r="P4" s="12"/>
    </row>
    <row r="5" spans="1:18" x14ac:dyDescent="0.3">
      <c r="A5" s="1">
        <v>19</v>
      </c>
      <c r="B5" s="11">
        <f>ARIMA1차!B5/10000000</f>
        <v>0</v>
      </c>
      <c r="C5" s="11">
        <f>ARIMA1차!C5/10000000</f>
        <v>4.5558086560364463E-3</v>
      </c>
      <c r="D5" s="11">
        <f>ARIMA1차!D5/10000000</f>
        <v>2.1052631578947368E-3</v>
      </c>
      <c r="E5" s="11">
        <f>ARIMA1차!E5/10000000</f>
        <v>6.3157894736842104E-3</v>
      </c>
      <c r="F5" s="11">
        <f>ARIMA1차!F5/10000000</f>
        <v>0</v>
      </c>
      <c r="G5" s="11">
        <f>ARIMA1차!G5/10000000</f>
        <v>0</v>
      </c>
      <c r="H5" s="19">
        <f>ARIMA1차!H5/10000000</f>
        <v>4.0983606557377051E-3</v>
      </c>
      <c r="I5" s="19">
        <f>ARIMA1차!I5/10000000</f>
        <v>2.4630541871921183E-3</v>
      </c>
      <c r="J5" s="19">
        <f>ARIMA1차!J5/10000000</f>
        <v>1.1013215859030838E-3</v>
      </c>
      <c r="K5" s="19">
        <f>ARIMA1차!K5/10000000</f>
        <v>1.2285012285012285E-3</v>
      </c>
      <c r="L5" s="19">
        <f>ARIMA1차!L5/10000000</f>
        <v>6.4724919093851136E-3</v>
      </c>
      <c r="M5" s="12">
        <f>ARIMA1차!M5/10000000</f>
        <v>2.5846453571419978E-3</v>
      </c>
      <c r="N5" s="12">
        <f>ARIMA1차!N5/10000000</f>
        <v>2.585924251430539E-3</v>
      </c>
      <c r="O5" s="12">
        <f>ARIMA1차!O5/10000000</f>
        <v>2.5872031457190806E-3</v>
      </c>
      <c r="P5" s="12"/>
    </row>
    <row r="6" spans="1:18" x14ac:dyDescent="0.3">
      <c r="A6" s="1">
        <v>20</v>
      </c>
      <c r="B6" s="11">
        <f>ARIMA1차!B6/10000000</f>
        <v>0</v>
      </c>
      <c r="C6" s="11">
        <f>ARIMA1차!C6/10000000</f>
        <v>9.1659028414298811E-4</v>
      </c>
      <c r="D6" s="11">
        <f>ARIMA1차!D6/10000000</f>
        <v>2.1929824561403508E-3</v>
      </c>
      <c r="E6" s="11">
        <f>ARIMA1차!E6/10000000</f>
        <v>0</v>
      </c>
      <c r="F6" s="11">
        <f>ARIMA1차!F6/10000000</f>
        <v>0</v>
      </c>
      <c r="G6" s="11">
        <f>ARIMA1차!G6/10000000</f>
        <v>1.2658227848101266E-3</v>
      </c>
      <c r="H6" s="19">
        <f>ARIMA1차!H6/10000000</f>
        <v>1.9627085377821392E-3</v>
      </c>
      <c r="I6" s="19">
        <f>ARIMA1차!I6/10000000</f>
        <v>2.6869682042095834E-3</v>
      </c>
      <c r="J6" s="19">
        <f>ARIMA1차!J6/10000000</f>
        <v>2.1645021645021645E-3</v>
      </c>
      <c r="K6" s="19">
        <f>ARIMA1차!K6/10000000</f>
        <v>1.780151312861593E-3</v>
      </c>
      <c r="L6" s="19">
        <f>ARIMA1차!L6/10000000</f>
        <v>0</v>
      </c>
      <c r="M6" s="12">
        <f>ARIMA1차!M6/10000000</f>
        <v>1.1830583564697349E-3</v>
      </c>
      <c r="N6" s="12">
        <f>ARIMA1차!N6/10000000</f>
        <v>1.1836437391300365E-3</v>
      </c>
      <c r="O6" s="12">
        <f>ARIMA1차!O6/10000000</f>
        <v>1.1842291217903382E-3</v>
      </c>
      <c r="P6" s="12"/>
    </row>
    <row r="7" spans="1:18" x14ac:dyDescent="0.3">
      <c r="A7" s="1">
        <v>21</v>
      </c>
      <c r="B7" s="11">
        <f>ARIMA1차!B7/10000000</f>
        <v>0</v>
      </c>
      <c r="C7" s="11">
        <f>ARIMA1차!C7/10000000</f>
        <v>2.6367831245880024E-3</v>
      </c>
      <c r="D7" s="11">
        <f>ARIMA1차!D7/10000000</f>
        <v>5.025125628140704E-4</v>
      </c>
      <c r="E7" s="11">
        <f>ARIMA1차!E7/10000000</f>
        <v>3.2710280373831778E-3</v>
      </c>
      <c r="F7" s="11">
        <f>ARIMA1차!F7/10000000</f>
        <v>1.4071294559099437E-3</v>
      </c>
      <c r="G7" s="11">
        <f>ARIMA1차!G7/10000000</f>
        <v>1.9770660340055358E-3</v>
      </c>
      <c r="H7" s="19">
        <f>ARIMA1차!H7/10000000</f>
        <v>2.2727272727272726E-3</v>
      </c>
      <c r="I7" s="19">
        <f>ARIMA1차!I7/10000000</f>
        <v>2.8530670470756063E-4</v>
      </c>
      <c r="J7" s="19">
        <f>ARIMA1차!J7/10000000</f>
        <v>1.0979961570134504E-3</v>
      </c>
      <c r="K7" s="19">
        <f>ARIMA1차!K7/10000000</f>
        <v>1.6906170752324597E-3</v>
      </c>
      <c r="L7" s="19">
        <f>ARIMA1차!L7/10000000</f>
        <v>1.7565872020075283E-3</v>
      </c>
      <c r="M7" s="12">
        <f>ARIMA1차!M7/10000000</f>
        <v>1.5408057677578307E-3</v>
      </c>
      <c r="N7" s="12">
        <f>ARIMA1차!N7/10000000</f>
        <v>1.5415681654657762E-3</v>
      </c>
      <c r="O7" s="12">
        <f>ARIMA1차!O7/10000000</f>
        <v>1.5423305631737218E-3</v>
      </c>
      <c r="P7" s="12"/>
    </row>
    <row r="8" spans="1:18" x14ac:dyDescent="0.3">
      <c r="A8" s="1">
        <v>22</v>
      </c>
      <c r="B8" s="11">
        <f>ARIMA1차!B8/10000000</f>
        <v>0</v>
      </c>
      <c r="C8" s="11">
        <f>ARIMA1차!C8/10000000</f>
        <v>1.076426264800861E-3</v>
      </c>
      <c r="D8" s="11">
        <f>ARIMA1차!D8/10000000</f>
        <v>1.9470404984423676E-3</v>
      </c>
      <c r="E8" s="11">
        <f>ARIMA1차!E8/10000000</f>
        <v>1.4035087719298245E-3</v>
      </c>
      <c r="F8" s="11">
        <f>ARIMA1차!F8/10000000</f>
        <v>2.5948751216347712E-3</v>
      </c>
      <c r="G8" s="11">
        <f>ARIMA1차!G8/10000000</f>
        <v>2.0307513780098638E-3</v>
      </c>
      <c r="H8" s="19">
        <f>ARIMA1차!H8/10000000</f>
        <v>7.5244544770504136E-4</v>
      </c>
      <c r="I8" s="19">
        <f>ARIMA1차!I8/10000000</f>
        <v>1.488095238095238E-3</v>
      </c>
      <c r="J8" s="19">
        <f>ARIMA1차!J8/10000000</f>
        <v>1.586357326987904E-3</v>
      </c>
      <c r="K8" s="19">
        <f>ARIMA1차!K8/10000000</f>
        <v>2.0584602717167557E-3</v>
      </c>
      <c r="L8" s="19">
        <f>ARIMA1차!L8/10000000</f>
        <v>2.7609055770292656E-3</v>
      </c>
      <c r="M8" s="12">
        <f>ARIMA1차!M8/10000000</f>
        <v>2.4259345900418702E-3</v>
      </c>
      <c r="N8" s="12">
        <f>ARIMA1차!N8/10000000</f>
        <v>2.5620923869222869E-3</v>
      </c>
      <c r="O8" s="12">
        <f>ARIMA1차!O8/10000000</f>
        <v>2.6982501838027032E-3</v>
      </c>
      <c r="P8" s="12"/>
    </row>
    <row r="9" spans="1:18" x14ac:dyDescent="0.3">
      <c r="A9" s="1">
        <v>23</v>
      </c>
      <c r="B9" s="11">
        <f>ARIMA1차!B9/10000000</f>
        <v>0</v>
      </c>
      <c r="C9" s="11">
        <f>ARIMA1차!C9/10000000</f>
        <v>9.0744101633393826E-4</v>
      </c>
      <c r="D9" s="11">
        <f>ARIMA1차!D9/10000000</f>
        <v>2.2158911047799935E-3</v>
      </c>
      <c r="E9" s="11">
        <f>ARIMA1차!E9/10000000</f>
        <v>8.3682008368200843E-4</v>
      </c>
      <c r="F9" s="11">
        <f>ARIMA1차!F9/10000000</f>
        <v>1.9733596447952641E-3</v>
      </c>
      <c r="G9" s="11">
        <f>ARIMA1차!G9/10000000</f>
        <v>1.9797624285085788E-3</v>
      </c>
      <c r="H9" s="19">
        <f>ARIMA1차!H9/10000000</f>
        <v>9.7106234220236927E-4</v>
      </c>
      <c r="I9" s="19">
        <f>ARIMA1차!I9/10000000</f>
        <v>1.387443635102324E-3</v>
      </c>
      <c r="J9" s="19">
        <f>ARIMA1차!J9/10000000</f>
        <v>8.0619155111254432E-4</v>
      </c>
      <c r="K9" s="19">
        <f>ARIMA1차!K9/10000000</f>
        <v>1.5822784810126582E-3</v>
      </c>
      <c r="L9" s="19">
        <f>ARIMA1차!L9/10000000</f>
        <v>1.170103846716396E-3</v>
      </c>
      <c r="M9" s="12">
        <f>ARIMA1차!M9/10000000</f>
        <v>1.2612456455619446E-3</v>
      </c>
      <c r="N9" s="12">
        <f>ARIMA1차!N9/10000000</f>
        <v>1.2618697156488137E-3</v>
      </c>
      <c r="O9" s="12">
        <f>ARIMA1차!O9/10000000</f>
        <v>1.2624937857356824E-3</v>
      </c>
      <c r="P9" s="12"/>
    </row>
    <row r="10" spans="1:18" x14ac:dyDescent="0.3">
      <c r="A10" s="1">
        <v>24</v>
      </c>
      <c r="B10" s="11">
        <f>ARIMA1차!B10/10000000</f>
        <v>0</v>
      </c>
      <c r="C10" s="11">
        <f>ARIMA1차!C10/10000000</f>
        <v>7.6132470498667686E-4</v>
      </c>
      <c r="D10" s="11">
        <f>ARIMA1차!D10/10000000</f>
        <v>7.955449482895784E-4</v>
      </c>
      <c r="E10" s="11">
        <f>ARIMA1차!E10/10000000</f>
        <v>1.3422818791946308E-3</v>
      </c>
      <c r="F10" s="11">
        <f>ARIMA1차!F10/10000000</f>
        <v>8.0547724526782122E-4</v>
      </c>
      <c r="G10" s="11">
        <f>ARIMA1차!G10/10000000</f>
        <v>1.0606328442637441E-3</v>
      </c>
      <c r="H10" s="19">
        <f>ARIMA1차!H10/10000000</f>
        <v>6.2025120173670335E-4</v>
      </c>
      <c r="I10" s="19">
        <f>ARIMA1차!I10/10000000</f>
        <v>1.411631846414455E-3</v>
      </c>
      <c r="J10" s="19">
        <f>ARIMA1차!J10/10000000</f>
        <v>9.4786729857819897E-4</v>
      </c>
      <c r="K10" s="19">
        <f>ARIMA1차!K10/10000000</f>
        <v>1.0642543567912731E-3</v>
      </c>
      <c r="L10" s="19">
        <f>ARIMA1차!L10/10000000</f>
        <v>1.8715639256053343E-3</v>
      </c>
      <c r="M10" s="12">
        <f>ARIMA1차!M10/10000000</f>
        <v>1.5698925233945484E-3</v>
      </c>
      <c r="N10" s="12">
        <f>ARIMA1차!N10/10000000</f>
        <v>1.6697105159129016E-3</v>
      </c>
      <c r="O10" s="12">
        <f>ARIMA1차!O10/10000000</f>
        <v>1.7695285084312548E-3</v>
      </c>
      <c r="P10" s="12"/>
    </row>
    <row r="11" spans="1:18" x14ac:dyDescent="0.3">
      <c r="A11" s="1">
        <v>25</v>
      </c>
      <c r="B11" s="11">
        <f>ARIMA1차!B11/10000000</f>
        <v>1.6820857863751051E-3</v>
      </c>
      <c r="C11" s="11">
        <f>ARIMA1차!C11/10000000</f>
        <v>1.3016596160104132E-3</v>
      </c>
      <c r="D11" s="11">
        <f>ARIMA1차!D11/10000000</f>
        <v>6.8352699931647305E-4</v>
      </c>
      <c r="E11" s="11">
        <f>ARIMA1차!E11/10000000</f>
        <v>1.8632383081796161E-4</v>
      </c>
      <c r="F11" s="11">
        <f>ARIMA1차!F11/10000000</f>
        <v>1.6374652038644178E-3</v>
      </c>
      <c r="G11" s="11">
        <f>ARIMA1차!G11/10000000</f>
        <v>1.1345908381789817E-3</v>
      </c>
      <c r="H11" s="19">
        <f>ARIMA1차!H11/10000000</f>
        <v>1.4771048744460858E-3</v>
      </c>
      <c r="I11" s="19">
        <f>ARIMA1차!I11/10000000</f>
        <v>1.0268111808328579E-3</v>
      </c>
      <c r="J11" s="19">
        <f>ARIMA1차!J11/10000000</f>
        <v>1.4291996481970097E-3</v>
      </c>
      <c r="K11" s="19">
        <f>ARIMA1차!K11/10000000</f>
        <v>1.4310876265962132E-3</v>
      </c>
      <c r="L11" s="19">
        <f>ARIMA1차!L11/10000000</f>
        <v>2.1490671095047379E-3</v>
      </c>
      <c r="M11" s="12">
        <f>ARIMA1차!M11/10000000</f>
        <v>1.2894799163517977E-3</v>
      </c>
      <c r="N11" s="12">
        <f>ARIMA1차!N11/10000000</f>
        <v>1.2901179568843813E-3</v>
      </c>
      <c r="O11" s="12">
        <f>ARIMA1차!O11/10000000</f>
        <v>1.2907559974169652E-3</v>
      </c>
      <c r="P11" s="12"/>
    </row>
    <row r="12" spans="1:18" x14ac:dyDescent="0.3">
      <c r="A12" s="1">
        <v>26</v>
      </c>
      <c r="B12" s="11">
        <f>ARIMA1차!B12/10000000</f>
        <v>5.8343057176196028E-4</v>
      </c>
      <c r="C12" s="11">
        <f>ARIMA1차!C12/10000000</f>
        <v>9.0273076055066577E-4</v>
      </c>
      <c r="D12" s="11">
        <f>ARIMA1차!D12/10000000</f>
        <v>1.2480499219968799E-3</v>
      </c>
      <c r="E12" s="11">
        <f>ARIMA1차!E12/10000000</f>
        <v>1.2281659388646289E-3</v>
      </c>
      <c r="F12" s="11">
        <f>ARIMA1차!F12/10000000</f>
        <v>1.3123359580052493E-3</v>
      </c>
      <c r="G12" s="11">
        <f>ARIMA1차!G12/10000000</f>
        <v>1.1305241521068858E-3</v>
      </c>
      <c r="H12" s="19">
        <f>ARIMA1차!H12/10000000</f>
        <v>1.0109364948074626E-3</v>
      </c>
      <c r="I12" s="19">
        <f>ARIMA1차!I12/10000000</f>
        <v>1.9988340134921294E-3</v>
      </c>
      <c r="J12" s="19">
        <f>ARIMA1차!J12/10000000</f>
        <v>2.0572745227123109E-3</v>
      </c>
      <c r="K12" s="19">
        <f>ARIMA1차!K12/10000000</f>
        <v>1.8219461697722567E-3</v>
      </c>
      <c r="L12" s="19">
        <f>ARIMA1차!L12/10000000</f>
        <v>1.8394525789125157E-3</v>
      </c>
      <c r="M12" s="12">
        <f>ARIMA1차!M12/10000000</f>
        <v>2.1189482163203881E-3</v>
      </c>
      <c r="N12" s="12">
        <f>ARIMA1차!N12/10000000</f>
        <v>2.2428080541473812E-3</v>
      </c>
      <c r="O12" s="12">
        <f>ARIMA1차!O12/10000000</f>
        <v>2.3666678919743748E-3</v>
      </c>
      <c r="P12" s="12"/>
    </row>
    <row r="13" spans="1:18" x14ac:dyDescent="0.3">
      <c r="A13" s="1">
        <v>27</v>
      </c>
      <c r="B13" s="11">
        <f>ARIMA1차!B13/10000000</f>
        <v>0</v>
      </c>
      <c r="C13" s="11">
        <f>ARIMA1차!C13/10000000</f>
        <v>4.4414834554741284E-4</v>
      </c>
      <c r="D13" s="11">
        <f>ARIMA1차!D13/10000000</f>
        <v>7.3572689817539725E-4</v>
      </c>
      <c r="E13" s="11">
        <f>ARIMA1차!E13/10000000</f>
        <v>1.0590727229936455E-3</v>
      </c>
      <c r="F13" s="11">
        <f>ARIMA1차!F13/10000000</f>
        <v>8.4709868699703512E-4</v>
      </c>
      <c r="G13" s="11">
        <f>ARIMA1차!G13/10000000</f>
        <v>1.0904134484325306E-3</v>
      </c>
      <c r="H13" s="19">
        <f>ARIMA1차!H13/10000000</f>
        <v>1.001695176452458E-3</v>
      </c>
      <c r="I13" s="19">
        <f>ARIMA1차!I13/10000000</f>
        <v>1.9293983135629555E-3</v>
      </c>
      <c r="J13" s="19">
        <f>ARIMA1차!J13/10000000</f>
        <v>1.1604887705645437E-3</v>
      </c>
      <c r="K13" s="19">
        <f>ARIMA1차!K13/10000000</f>
        <v>1.7484962931878585E-3</v>
      </c>
      <c r="L13" s="19">
        <f>ARIMA1차!L13/10000000</f>
        <v>1.791197543500512E-3</v>
      </c>
      <c r="M13" s="12">
        <f>ARIMA1차!M13/10000000</f>
        <v>2.0194076251735913E-3</v>
      </c>
      <c r="N13" s="12">
        <f>ARIMA1차!N13/10000000</f>
        <v>2.1770704687720166E-3</v>
      </c>
      <c r="O13" s="12">
        <f>ARIMA1차!O13/10000000</f>
        <v>2.3347333123704419E-3</v>
      </c>
      <c r="P13" s="12"/>
    </row>
    <row r="14" spans="1:18" x14ac:dyDescent="0.3">
      <c r="A14" s="1">
        <v>28</v>
      </c>
      <c r="B14" s="11">
        <f>ARIMA1차!B14/10000000</f>
        <v>0</v>
      </c>
      <c r="C14" s="11">
        <f>ARIMA1차!C14/10000000</f>
        <v>6.5876152832674575E-4</v>
      </c>
      <c r="D14" s="11">
        <f>ARIMA1차!D14/10000000</f>
        <v>1.330770368179802E-3</v>
      </c>
      <c r="E14" s="11">
        <f>ARIMA1차!E14/10000000</f>
        <v>8.9706212155191752E-4</v>
      </c>
      <c r="F14" s="11">
        <f>ARIMA1차!F14/10000000</f>
        <v>8.5551330798479079E-4</v>
      </c>
      <c r="G14" s="11">
        <f>ARIMA1차!G14/10000000</f>
        <v>1.1760752688172043E-3</v>
      </c>
      <c r="H14" s="19">
        <f>ARIMA1차!H14/10000000</f>
        <v>1.3646484234719528E-3</v>
      </c>
      <c r="I14" s="19">
        <f>ARIMA1차!I14/10000000</f>
        <v>1.2078062424512111E-3</v>
      </c>
      <c r="J14" s="19">
        <f>ARIMA1차!J14/10000000</f>
        <v>1.1042267345561622E-3</v>
      </c>
      <c r="K14" s="19">
        <f>ARIMA1차!K14/10000000</f>
        <v>1.4336061167194312E-3</v>
      </c>
      <c r="L14" s="19">
        <f>ARIMA1차!L14/10000000</f>
        <v>1.0049129075480126E-3</v>
      </c>
      <c r="M14" s="12">
        <f>ARIMA1차!M14/10000000</f>
        <v>1.4707585662038765E-3</v>
      </c>
      <c r="N14" s="12">
        <f>ARIMA1차!N14/10000000</f>
        <v>1.548712523910473E-3</v>
      </c>
      <c r="O14" s="12">
        <f>ARIMA1차!O14/10000000</f>
        <v>1.6266664816170697E-3</v>
      </c>
      <c r="P14" s="12"/>
    </row>
    <row r="15" spans="1:18" x14ac:dyDescent="0.3">
      <c r="A15" s="1">
        <v>29</v>
      </c>
      <c r="B15" s="11">
        <f>ARIMA1차!B15/10000000</f>
        <v>0</v>
      </c>
      <c r="C15" s="11">
        <f>ARIMA1차!C15/10000000</f>
        <v>8.1383519837232958E-4</v>
      </c>
      <c r="D15" s="11">
        <f>ARIMA1차!D15/10000000</f>
        <v>5.6866647711117425E-4</v>
      </c>
      <c r="E15" s="11">
        <f>ARIMA1차!E15/10000000</f>
        <v>1.2372061635361601E-3</v>
      </c>
      <c r="F15" s="11">
        <f>ARIMA1차!F15/10000000</f>
        <v>4.5587162654996355E-4</v>
      </c>
      <c r="G15" s="11">
        <f>ARIMA1차!G15/10000000</f>
        <v>9.8098400241472994E-4</v>
      </c>
      <c r="H15" s="19">
        <f>ARIMA1차!H15/10000000</f>
        <v>8.8225313878520517E-4</v>
      </c>
      <c r="I15" s="19">
        <f>ARIMA1차!I15/10000000</f>
        <v>1.5013211626231082E-3</v>
      </c>
      <c r="J15" s="19">
        <f>ARIMA1차!J15/10000000</f>
        <v>1.3830493472007082E-3</v>
      </c>
      <c r="K15" s="19">
        <f>ARIMA1차!K15/10000000</f>
        <v>9.3705214419578884E-4</v>
      </c>
      <c r="L15" s="19">
        <f>ARIMA1차!L15/10000000</f>
        <v>1.1976645541194671E-3</v>
      </c>
      <c r="M15" s="12">
        <f>ARIMA1차!M15/10000000</f>
        <v>1.4441158381500049E-3</v>
      </c>
      <c r="N15" s="12">
        <f>ARIMA1차!N15/10000000</f>
        <v>1.5339244806460803E-3</v>
      </c>
      <c r="O15" s="12">
        <f>ARIMA1차!O15/10000000</f>
        <v>1.6237331231421558E-3</v>
      </c>
      <c r="P15" s="12"/>
    </row>
    <row r="16" spans="1:18" x14ac:dyDescent="0.3">
      <c r="A16" s="1">
        <v>30</v>
      </c>
      <c r="B16" s="11">
        <f>ARIMA1차!B16/10000000</f>
        <v>3.2082130253448829E-4</v>
      </c>
      <c r="C16" s="11">
        <f>ARIMA1차!C16/10000000</f>
        <v>3.6010082823190496E-4</v>
      </c>
      <c r="D16" s="11">
        <f>ARIMA1차!D16/10000000</f>
        <v>9.4187298170075352E-4</v>
      </c>
      <c r="E16" s="11">
        <f>ARIMA1차!E16/10000000</f>
        <v>1.199825479930192E-3</v>
      </c>
      <c r="F16" s="11">
        <f>ARIMA1차!F16/10000000</f>
        <v>3.6094567767550983E-4</v>
      </c>
      <c r="G16" s="11">
        <f>ARIMA1차!G16/10000000</f>
        <v>8.1037277147487841E-4</v>
      </c>
      <c r="H16" s="19">
        <f>ARIMA1차!H16/10000000</f>
        <v>3.7292560134253216E-4</v>
      </c>
      <c r="I16" s="19">
        <f>ARIMA1차!I16/10000000</f>
        <v>1.0821894401093581E-3</v>
      </c>
      <c r="J16" s="19">
        <f>ARIMA1차!J16/10000000</f>
        <v>1.2097622554176309E-3</v>
      </c>
      <c r="K16" s="19">
        <f>ARIMA1차!K16/10000000</f>
        <v>9.980537950995559E-4</v>
      </c>
      <c r="L16" s="19">
        <f>ARIMA1차!L16/10000000</f>
        <v>1.2918704438497739E-3</v>
      </c>
      <c r="M16" s="12">
        <f>ARIMA1차!M16/10000000</f>
        <v>1.2492000473546096E-3</v>
      </c>
      <c r="N16" s="12">
        <f>ARIMA1차!N16/10000000</f>
        <v>1.3218130768020871E-3</v>
      </c>
      <c r="O16" s="12">
        <f>ARIMA1차!O16/10000000</f>
        <v>1.3944261062495643E-3</v>
      </c>
      <c r="P16" s="12"/>
    </row>
    <row r="17" spans="1:16" x14ac:dyDescent="0.3">
      <c r="A17" s="1">
        <v>31</v>
      </c>
      <c r="B17" s="11">
        <f>ARIMA1차!B17/10000000</f>
        <v>2.6350461133069827E-4</v>
      </c>
      <c r="C17" s="11">
        <f>ARIMA1차!C17/10000000</f>
        <v>1.6136840406648378E-4</v>
      </c>
      <c r="D17" s="11">
        <f>ARIMA1차!D17/10000000</f>
        <v>8.4205461325634551E-4</v>
      </c>
      <c r="E17" s="11">
        <f>ARIMA1차!E17/10000000</f>
        <v>9.2812209961843869E-4</v>
      </c>
      <c r="F17" s="11">
        <f>ARIMA1차!F17/10000000</f>
        <v>8.7161160986664341E-4</v>
      </c>
      <c r="G17" s="11">
        <f>ARIMA1차!G17/10000000</f>
        <v>5.7678442682047588E-4</v>
      </c>
      <c r="H17" s="19">
        <f>ARIMA1차!H17/10000000</f>
        <v>9.6165404495732675E-4</v>
      </c>
      <c r="I17" s="19">
        <f>ARIMA1차!I17/10000000</f>
        <v>9.4691988005681524E-4</v>
      </c>
      <c r="J17" s="19">
        <f>ARIMA1차!J17/10000000</f>
        <v>9.5940214098161976E-4</v>
      </c>
      <c r="K17" s="19">
        <f>ARIMA1차!K17/10000000</f>
        <v>1.1338939809127846E-3</v>
      </c>
      <c r="L17" s="19">
        <f>ARIMA1차!L17/10000000</f>
        <v>1.3524364988800135E-3</v>
      </c>
      <c r="M17" s="12">
        <f>ARIMA1차!M17/10000000</f>
        <v>1.3533107004829682E-3</v>
      </c>
      <c r="N17" s="12">
        <f>ARIMA1차!N17/10000000</f>
        <v>1.4425329034309135E-3</v>
      </c>
      <c r="O17" s="12">
        <f>ARIMA1차!O17/10000000</f>
        <v>1.5317551063788821E-3</v>
      </c>
      <c r="P17" s="12"/>
    </row>
    <row r="18" spans="1:16" x14ac:dyDescent="0.3">
      <c r="A18" s="1">
        <v>32</v>
      </c>
      <c r="B18" s="11">
        <f>ARIMA1차!B18/10000000</f>
        <v>6.6740823136818685E-4</v>
      </c>
      <c r="C18" s="11">
        <f>ARIMA1차!C18/10000000</f>
        <v>4.4169611307420489E-4</v>
      </c>
      <c r="D18" s="11">
        <f>ARIMA1차!D18/10000000</f>
        <v>1.1346873936230568E-3</v>
      </c>
      <c r="E18" s="11">
        <f>ARIMA1차!E18/10000000</f>
        <v>8.4674005080440291E-4</v>
      </c>
      <c r="F18" s="11">
        <f>ARIMA1차!F18/10000000</f>
        <v>6.6500415627597672E-4</v>
      </c>
      <c r="G18" s="11">
        <f>ARIMA1차!G18/10000000</f>
        <v>6.3447303489601694E-4</v>
      </c>
      <c r="H18" s="19">
        <f>ARIMA1차!H18/10000000</f>
        <v>9.434518544725513E-4</v>
      </c>
      <c r="I18" s="19">
        <f>ARIMA1차!I18/10000000</f>
        <v>1.224739742804654E-3</v>
      </c>
      <c r="J18" s="19">
        <f>ARIMA1차!J18/10000000</f>
        <v>9.8107918710581645E-4</v>
      </c>
      <c r="K18" s="19">
        <f>ARIMA1차!K18/10000000</f>
        <v>1.4256806475349522E-3</v>
      </c>
      <c r="L18" s="19">
        <f>ARIMA1차!L18/10000000</f>
        <v>1.2478866435874727E-3</v>
      </c>
      <c r="M18" s="12">
        <f>ARIMA1차!M18/10000000</f>
        <v>1.3327289684089134E-3</v>
      </c>
      <c r="N18" s="12">
        <f>ARIMA1차!N18/10000000</f>
        <v>1.4001103562415111E-3</v>
      </c>
      <c r="O18" s="12">
        <f>ARIMA1차!O18/10000000</f>
        <v>1.467491744074109E-3</v>
      </c>
      <c r="P18" s="12"/>
    </row>
    <row r="19" spans="1:16" x14ac:dyDescent="0.3">
      <c r="A19" s="1">
        <v>33</v>
      </c>
      <c r="B19" s="11">
        <f>ARIMA1차!B19/10000000</f>
        <v>5.2789019883864156E-4</v>
      </c>
      <c r="C19" s="11">
        <f>ARIMA1차!C19/10000000</f>
        <v>1.0710938545990091E-3</v>
      </c>
      <c r="D19" s="11">
        <f>ARIMA1차!D19/10000000</f>
        <v>8.5406213302017717E-4</v>
      </c>
      <c r="E19" s="11">
        <f>ARIMA1차!E19/10000000</f>
        <v>7.9801383223975886E-4</v>
      </c>
      <c r="F19" s="11">
        <f>ARIMA1차!F19/10000000</f>
        <v>4.6001686728513379E-4</v>
      </c>
      <c r="G19" s="11">
        <f>ARIMA1차!G19/10000000</f>
        <v>1.0099649878804202E-3</v>
      </c>
      <c r="H19" s="19">
        <f>ARIMA1차!H19/10000000</f>
        <v>1.047242262043286E-3</v>
      </c>
      <c r="I19" s="19">
        <f>ARIMA1차!I19/10000000</f>
        <v>8.0857085102082065E-4</v>
      </c>
      <c r="J19" s="19">
        <f>ARIMA1차!J19/10000000</f>
        <v>7.2929486302930851E-4</v>
      </c>
      <c r="K19" s="19">
        <f>ARIMA1차!K19/10000000</f>
        <v>1.2001200120012002E-3</v>
      </c>
      <c r="L19" s="19">
        <f>ARIMA1차!L19/10000000</f>
        <v>1.3450431205000396E-3</v>
      </c>
      <c r="M19" s="12">
        <f>ARIMA1차!M19/10000000</f>
        <v>8.9845724325903224E-4</v>
      </c>
      <c r="N19" s="12">
        <f>ARIMA1차!N19/10000000</f>
        <v>8.9890180399295567E-4</v>
      </c>
      <c r="O19" s="12">
        <f>ARIMA1차!O19/10000000</f>
        <v>8.9934636472687888E-4</v>
      </c>
      <c r="P19" s="12"/>
    </row>
    <row r="20" spans="1:16" x14ac:dyDescent="0.3">
      <c r="A20" s="1">
        <v>34</v>
      </c>
      <c r="B20" s="11">
        <f>ARIMA1차!B20/10000000</f>
        <v>4.4078754040552447E-4</v>
      </c>
      <c r="C20" s="11">
        <f>ARIMA1차!C20/10000000</f>
        <v>7.0274068868587491E-4</v>
      </c>
      <c r="D20" s="11">
        <f>ARIMA1차!D20/10000000</f>
        <v>4.9598254141454217E-4</v>
      </c>
      <c r="E20" s="11">
        <f>ARIMA1차!E20/10000000</f>
        <v>1.015744032503809E-3</v>
      </c>
      <c r="F20" s="11">
        <f>ARIMA1차!F20/10000000</f>
        <v>8.7584847821326915E-4</v>
      </c>
      <c r="G20" s="11">
        <f>ARIMA1차!G20/10000000</f>
        <v>2.5480952987641737E-4</v>
      </c>
      <c r="H20" s="19">
        <f>ARIMA1차!H20/10000000</f>
        <v>5.0055617352614016E-4</v>
      </c>
      <c r="I20" s="19">
        <f>ARIMA1차!I20/10000000</f>
        <v>9.4876660341555979E-4</v>
      </c>
      <c r="J20" s="19">
        <f>ARIMA1차!J20/10000000</f>
        <v>7.6373601689204364E-4</v>
      </c>
      <c r="K20" s="19">
        <f>ARIMA1차!K20/10000000</f>
        <v>1.2194609141751819E-3</v>
      </c>
      <c r="L20" s="19">
        <f>ARIMA1차!L20/10000000</f>
        <v>1.1976047904191617E-3</v>
      </c>
      <c r="M20" s="12">
        <f>ARIMA1차!M20/10000000</f>
        <v>1.1002750508076278E-3</v>
      </c>
      <c r="N20" s="12">
        <f>ARIMA1차!N20/10000000</f>
        <v>1.156138509131223E-3</v>
      </c>
      <c r="O20" s="12">
        <f>ARIMA1차!O20/10000000</f>
        <v>1.2120019674547948E-3</v>
      </c>
      <c r="P20" s="12"/>
    </row>
    <row r="21" spans="1:16" x14ac:dyDescent="0.3">
      <c r="A21" s="1">
        <v>35</v>
      </c>
      <c r="B21" s="11">
        <f>ARIMA1차!B21/10000000</f>
        <v>2.5796465884173866E-4</v>
      </c>
      <c r="C21" s="11">
        <f>ARIMA1차!C21/10000000</f>
        <v>5.3067289322861384E-4</v>
      </c>
      <c r="D21" s="11">
        <f>ARIMA1차!D21/10000000</f>
        <v>7.3166270349368941E-4</v>
      </c>
      <c r="E21" s="11">
        <f>ARIMA1차!E21/10000000</f>
        <v>8.1274382314694405E-4</v>
      </c>
      <c r="F21" s="11">
        <f>ARIMA1차!F21/10000000</f>
        <v>6.3875088715400997E-4</v>
      </c>
      <c r="G21" s="11">
        <f>ARIMA1차!G21/10000000</f>
        <v>1.0503552672227372E-3</v>
      </c>
      <c r="H21" s="19">
        <f>ARIMA1차!H21/10000000</f>
        <v>9.0420722302005216E-4</v>
      </c>
      <c r="I21" s="19">
        <f>ARIMA1차!I21/10000000</f>
        <v>9.1535385653032696E-4</v>
      </c>
      <c r="J21" s="19">
        <f>ARIMA1차!J21/10000000</f>
        <v>5.3409293217019759E-4</v>
      </c>
      <c r="K21" s="19">
        <f>ARIMA1차!K21/10000000</f>
        <v>7.8795670385269361E-4</v>
      </c>
      <c r="L21" s="19">
        <f>ARIMA1차!L21/10000000</f>
        <v>9.1706100289791286E-4</v>
      </c>
      <c r="M21" s="12">
        <f>ARIMA1차!M21/10000000</f>
        <v>9.6385203476567988E-4</v>
      </c>
      <c r="N21" s="12">
        <f>ARIMA1차!N21/10000000</f>
        <v>1.0020573443242232E-3</v>
      </c>
      <c r="O21" s="12">
        <f>ARIMA1차!O21/10000000</f>
        <v>1.0402626538827666E-3</v>
      </c>
      <c r="P21" s="12"/>
    </row>
    <row r="22" spans="1:16" x14ac:dyDescent="0.3">
      <c r="A22" s="1">
        <v>36</v>
      </c>
      <c r="B22" s="11">
        <f>ARIMA1차!B22/10000000</f>
        <v>4.5813767036994625E-4</v>
      </c>
      <c r="C22" s="11">
        <f>ARIMA1차!C22/10000000</f>
        <v>7.8701426463354646E-4</v>
      </c>
      <c r="D22" s="11">
        <f>ARIMA1차!D22/10000000</f>
        <v>1.185737274498179E-3</v>
      </c>
      <c r="E22" s="11">
        <f>ARIMA1차!E22/10000000</f>
        <v>1.2279355333844973E-3</v>
      </c>
      <c r="F22" s="11">
        <f>ARIMA1차!F22/10000000</f>
        <v>8.9928057553956839E-4</v>
      </c>
      <c r="G22" s="11">
        <f>ARIMA1차!G22/10000000</f>
        <v>8.3041698795895374E-4</v>
      </c>
      <c r="H22" s="19">
        <f>ARIMA1차!H22/10000000</f>
        <v>7.3042207961600671E-4</v>
      </c>
      <c r="I22" s="19">
        <f>ARIMA1차!I22/10000000</f>
        <v>1.3891461381737359E-3</v>
      </c>
      <c r="J22" s="19">
        <f>ARIMA1차!J22/10000000</f>
        <v>6.9090595042749811E-4</v>
      </c>
      <c r="K22" s="19">
        <f>ARIMA1차!K22/10000000</f>
        <v>8.5728282168517304E-4</v>
      </c>
      <c r="L22" s="19">
        <f>ARIMA1차!L22/10000000</f>
        <v>1.1244921648287871E-3</v>
      </c>
      <c r="M22" s="12">
        <f>ARIMA1차!M22/10000000</f>
        <v>9.2838155435432876E-4</v>
      </c>
      <c r="N22" s="12">
        <f>ARIMA1차!N22/10000000</f>
        <v>9.2884092177360363E-4</v>
      </c>
      <c r="O22" s="12">
        <f>ARIMA1차!O22/10000000</f>
        <v>9.2930028919287829E-4</v>
      </c>
      <c r="P22" s="12"/>
    </row>
    <row r="23" spans="1:16" x14ac:dyDescent="0.3">
      <c r="A23" s="1">
        <v>37</v>
      </c>
      <c r="B23" s="11">
        <f>ARIMA1차!B23/10000000</f>
        <v>4.0440804772014964E-4</v>
      </c>
      <c r="C23" s="11">
        <f>ARIMA1차!C23/10000000</f>
        <v>8.0472103004291845E-4</v>
      </c>
      <c r="D23" s="11">
        <f>ARIMA1차!D23/10000000</f>
        <v>7.230077120822622E-4</v>
      </c>
      <c r="E23" s="11">
        <f>ARIMA1차!E23/10000000</f>
        <v>7.1828760235598331E-4</v>
      </c>
      <c r="F23" s="11">
        <f>ARIMA1차!F23/10000000</f>
        <v>6.5547981122181438E-4</v>
      </c>
      <c r="G23" s="11">
        <f>ARIMA1차!G23/10000000</f>
        <v>7.5806169455944954E-4</v>
      </c>
      <c r="H23" s="19">
        <f>ARIMA1차!H23/10000000</f>
        <v>9.0895318891077114E-4</v>
      </c>
      <c r="I23" s="19">
        <f>ARIMA1차!I23/10000000</f>
        <v>1.460786998995709E-3</v>
      </c>
      <c r="J23" s="19">
        <f>ARIMA1차!J23/10000000</f>
        <v>1.0902838931521786E-3</v>
      </c>
      <c r="K23" s="19">
        <f>ARIMA1차!K23/10000000</f>
        <v>1.0357740419090111E-3</v>
      </c>
      <c r="L23" s="19">
        <f>ARIMA1차!L23/10000000</f>
        <v>1.1061552185548617E-3</v>
      </c>
      <c r="M23" s="12">
        <f>ARIMA1차!M23/10000000</f>
        <v>1.2754425826358841E-3</v>
      </c>
      <c r="N23" s="12">
        <f>ARIMA1차!N23/10000000</f>
        <v>1.3415630245978479E-3</v>
      </c>
      <c r="O23" s="12">
        <f>ARIMA1차!O23/10000000</f>
        <v>1.4076834665598115E-3</v>
      </c>
      <c r="P23" s="12"/>
    </row>
    <row r="24" spans="1:16" x14ac:dyDescent="0.3">
      <c r="A24" s="1">
        <v>38</v>
      </c>
      <c r="B24" s="11">
        <f>ARIMA1차!B24/10000000</f>
        <v>4.4742729306487697E-4</v>
      </c>
      <c r="C24" s="11">
        <f>ARIMA1차!C24/10000000</f>
        <v>9.1104853404008605E-4</v>
      </c>
      <c r="D24" s="11">
        <f>ARIMA1차!D24/10000000</f>
        <v>6.7269601614470436E-4</v>
      </c>
      <c r="E24" s="11">
        <f>ARIMA1차!E24/10000000</f>
        <v>6.3091482649842276E-4</v>
      </c>
      <c r="F24" s="11">
        <f>ARIMA1차!F24/10000000</f>
        <v>6.7947371672123042E-4</v>
      </c>
      <c r="G24" s="11">
        <f>ARIMA1차!G24/10000000</f>
        <v>1.0255241567912489E-3</v>
      </c>
      <c r="H24" s="19">
        <f>ARIMA1차!H24/10000000</f>
        <v>9.4744190685150094E-4</v>
      </c>
      <c r="I24" s="19">
        <f>ARIMA1차!I24/10000000</f>
        <v>9.7951914514692777E-4</v>
      </c>
      <c r="J24" s="19">
        <f>ARIMA1차!J24/10000000</f>
        <v>1.0772736689455148E-3</v>
      </c>
      <c r="K24" s="19">
        <f>ARIMA1차!K24/10000000</f>
        <v>6.2460961898813238E-4</v>
      </c>
      <c r="L24" s="19">
        <f>ARIMA1차!L24/10000000</f>
        <v>1.1921458625525946E-3</v>
      </c>
      <c r="M24" s="12">
        <f>ARIMA1차!M24/10000000</f>
        <v>1.0947384481437854E-3</v>
      </c>
      <c r="N24" s="12">
        <f>ARIMA1차!N24/10000000</f>
        <v>1.1379816024443368E-3</v>
      </c>
      <c r="O24" s="12">
        <f>ARIMA1차!O24/10000000</f>
        <v>1.1812247567448764E-3</v>
      </c>
      <c r="P24" s="12"/>
    </row>
    <row r="25" spans="1:16" x14ac:dyDescent="0.3">
      <c r="A25" s="1">
        <v>39</v>
      </c>
      <c r="B25" s="11">
        <f>ARIMA1차!B25/10000000</f>
        <v>6.9236095084237244E-4</v>
      </c>
      <c r="C25" s="11">
        <f>ARIMA1차!C25/10000000</f>
        <v>8.9712918660287083E-4</v>
      </c>
      <c r="D25" s="11">
        <f>ARIMA1차!D25/10000000</f>
        <v>1.928158251803185E-3</v>
      </c>
      <c r="E25" s="11">
        <f>ARIMA1차!E25/10000000</f>
        <v>1.0425490323841794E-3</v>
      </c>
      <c r="F25" s="11">
        <f>ARIMA1차!F25/10000000</f>
        <v>1.0448678549477566E-3</v>
      </c>
      <c r="G25" s="11">
        <f>ARIMA1차!G25/10000000</f>
        <v>7.0679062686891756E-4</v>
      </c>
      <c r="H25" s="19">
        <f>ARIMA1차!H25/10000000</f>
        <v>7.3731812819504523E-4</v>
      </c>
      <c r="I25" s="19">
        <f>ARIMA1차!I25/10000000</f>
        <v>1.3184495033840204E-3</v>
      </c>
      <c r="J25" s="19">
        <f>ARIMA1차!J25/10000000</f>
        <v>1.095734751024715E-3</v>
      </c>
      <c r="K25" s="19">
        <f>ARIMA1차!K25/10000000</f>
        <v>1.2390134355519417E-3</v>
      </c>
      <c r="L25" s="19">
        <f>ARIMA1차!L25/10000000</f>
        <v>1.338596190149305E-3</v>
      </c>
      <c r="M25" s="12">
        <f>ARIMA1차!M25/10000000</f>
        <v>1.0979963405373476E-3</v>
      </c>
      <c r="N25" s="12">
        <f>ARIMA1차!N25/10000000</f>
        <v>1.0985396341249463E-3</v>
      </c>
      <c r="O25" s="12">
        <f>ARIMA1차!O25/10000000</f>
        <v>1.0990829277125454E-3</v>
      </c>
      <c r="P25" s="12"/>
    </row>
    <row r="26" spans="1:16" x14ac:dyDescent="0.3">
      <c r="A26" s="1">
        <v>40</v>
      </c>
      <c r="B26" s="11">
        <f>ARIMA1차!B26/10000000</f>
        <v>4.8845160840136769E-4</v>
      </c>
      <c r="C26" s="11">
        <f>ARIMA1차!C26/10000000</f>
        <v>8.6287003849727867E-4</v>
      </c>
      <c r="D26" s="11">
        <f>ARIMA1차!D26/10000000</f>
        <v>1.240451785597702E-3</v>
      </c>
      <c r="E26" s="11">
        <f>ARIMA1차!E26/10000000</f>
        <v>9.5153514336462832E-4</v>
      </c>
      <c r="F26" s="11">
        <f>ARIMA1차!F26/10000000</f>
        <v>9.8762563178992615E-4</v>
      </c>
      <c r="G26" s="11">
        <f>ARIMA1차!G26/10000000</f>
        <v>7.020954849859581E-4</v>
      </c>
      <c r="H26" s="19">
        <f>ARIMA1차!H26/10000000</f>
        <v>6.6291017567119651E-4</v>
      </c>
      <c r="I26" s="19">
        <f>ARIMA1차!I26/10000000</f>
        <v>1.0993843447669306E-3</v>
      </c>
      <c r="J26" s="19">
        <f>ARIMA1차!J26/10000000</f>
        <v>1.1690719987099895E-3</v>
      </c>
      <c r="K26" s="19">
        <f>ARIMA1차!K26/10000000</f>
        <v>1.1703854721183977E-3</v>
      </c>
      <c r="L26" s="19">
        <f>ARIMA1차!L26/10000000</f>
        <v>1.5097965206052912E-3</v>
      </c>
      <c r="M26" s="12">
        <f>ARIMA1차!M26/10000000</f>
        <v>1.3182505575840594E-3</v>
      </c>
      <c r="N26" s="12">
        <f>ARIMA1차!N26/10000000</f>
        <v>1.3736471928706626E-3</v>
      </c>
      <c r="O26" s="12">
        <f>ARIMA1차!O26/10000000</f>
        <v>1.4290438281572657E-3</v>
      </c>
      <c r="P26" s="12"/>
    </row>
    <row r="27" spans="1:16" x14ac:dyDescent="0.3">
      <c r="A27" s="1">
        <v>41</v>
      </c>
      <c r="B27" s="11">
        <f>ARIMA1차!B27/10000000</f>
        <v>1.9734245494013944E-4</v>
      </c>
      <c r="C27" s="11">
        <f>ARIMA1차!C27/10000000</f>
        <v>8.5522296884544906E-4</v>
      </c>
      <c r="D27" s="11">
        <f>ARIMA1차!D27/10000000</f>
        <v>1.3170498084291188E-3</v>
      </c>
      <c r="E27" s="11">
        <f>ARIMA1차!E27/10000000</f>
        <v>7.6353811817220717E-4</v>
      </c>
      <c r="F27" s="11">
        <f>ARIMA1차!F27/10000000</f>
        <v>1.1899365367180417E-3</v>
      </c>
      <c r="G27" s="11">
        <f>ARIMA1차!G27/10000000</f>
        <v>1.2374323279195668E-3</v>
      </c>
      <c r="H27" s="19">
        <f>ARIMA1차!H27/10000000</f>
        <v>8.4514977932200201E-4</v>
      </c>
      <c r="I27" s="19">
        <f>ARIMA1차!I27/10000000</f>
        <v>9.7822388567539984E-4</v>
      </c>
      <c r="J27" s="19">
        <f>ARIMA1차!J27/10000000</f>
        <v>1.0460251046025104E-3</v>
      </c>
      <c r="K27" s="19">
        <f>ARIMA1차!K27/10000000</f>
        <v>7.8893981516267185E-4</v>
      </c>
      <c r="L27" s="19">
        <f>ARIMA1차!L27/10000000</f>
        <v>1.1725293132328308E-3</v>
      </c>
      <c r="M27" s="12">
        <f>ARIMA1차!M27/10000000</f>
        <v>9.4765808968172601E-4</v>
      </c>
      <c r="N27" s="12">
        <f>ARIMA1차!N27/10000000</f>
        <v>9.4812699521843152E-4</v>
      </c>
      <c r="O27" s="12">
        <f>ARIMA1차!O27/10000000</f>
        <v>9.4859590075513692E-4</v>
      </c>
      <c r="P27" s="12"/>
    </row>
    <row r="28" spans="1:16" x14ac:dyDescent="0.3">
      <c r="A28" s="1">
        <v>42</v>
      </c>
      <c r="B28" s="11">
        <f>ARIMA1차!B28/10000000</f>
        <v>7.2698433679201644E-4</v>
      </c>
      <c r="C28" s="11">
        <f>ARIMA1차!C28/10000000</f>
        <v>8.7234661238732192E-4</v>
      </c>
      <c r="D28" s="11">
        <f>ARIMA1차!D28/10000000</f>
        <v>1.4202217730922599E-3</v>
      </c>
      <c r="E28" s="11">
        <f>ARIMA1차!E28/10000000</f>
        <v>1.0307041336660519E-3</v>
      </c>
      <c r="F28" s="11">
        <f>ARIMA1차!F28/10000000</f>
        <v>1.2214551248008498E-3</v>
      </c>
      <c r="G28" s="11">
        <f>ARIMA1차!G28/10000000</f>
        <v>1.0576680936791741E-3</v>
      </c>
      <c r="H28" s="19">
        <f>ARIMA1차!H28/10000000</f>
        <v>1.3759574370499471E-3</v>
      </c>
      <c r="I28" s="19">
        <f>ARIMA1차!I28/10000000</f>
        <v>1.0646906009113752E-3</v>
      </c>
      <c r="J28" s="19">
        <f>ARIMA1차!J28/10000000</f>
        <v>8.198001249219238E-4</v>
      </c>
      <c r="K28" s="19">
        <f>ARIMA1차!K28/10000000</f>
        <v>1.1699437672189304E-3</v>
      </c>
      <c r="L28" s="19">
        <f>ARIMA1차!L28/10000000</f>
        <v>1.5118935626931864E-3</v>
      </c>
      <c r="M28" s="12">
        <f>ARIMA1차!M28/10000000</f>
        <v>1.1190851204311921E-3</v>
      </c>
      <c r="N28" s="12">
        <f>ARIMA1차!N28/10000000</f>
        <v>1.1196388488430829E-3</v>
      </c>
      <c r="O28" s="12">
        <f>ARIMA1차!O28/10000000</f>
        <v>1.1201925772549735E-3</v>
      </c>
      <c r="P28" s="12"/>
    </row>
    <row r="29" spans="1:16" x14ac:dyDescent="0.3">
      <c r="A29" s="1">
        <v>43</v>
      </c>
      <c r="B29" s="11">
        <f>ARIMA1차!B29/10000000</f>
        <v>7.9586152009550337E-4</v>
      </c>
      <c r="C29" s="11">
        <f>ARIMA1차!C29/10000000</f>
        <v>1.1751571772724602E-3</v>
      </c>
      <c r="D29" s="11">
        <f>ARIMA1차!D29/10000000</f>
        <v>1.1621150493898896E-3</v>
      </c>
      <c r="E29" s="11">
        <f>ARIMA1차!E29/10000000</f>
        <v>9.0316106372303052E-4</v>
      </c>
      <c r="F29" s="11">
        <f>ARIMA1차!F29/10000000</f>
        <v>8.9369941909537751E-4</v>
      </c>
      <c r="G29" s="11">
        <f>ARIMA1차!G29/10000000</f>
        <v>1.1150974498206148E-3</v>
      </c>
      <c r="H29" s="19">
        <f>ARIMA1차!H29/10000000</f>
        <v>1.2718023255813954E-3</v>
      </c>
      <c r="I29" s="19">
        <f>ARIMA1차!I29/10000000</f>
        <v>1.3815045840833927E-3</v>
      </c>
      <c r="J29" s="19">
        <f>ARIMA1차!J29/10000000</f>
        <v>1.065340909090909E-3</v>
      </c>
      <c r="K29" s="19">
        <f>ARIMA1차!K29/10000000</f>
        <v>1.2516105282532671E-3</v>
      </c>
      <c r="L29" s="19">
        <f>ARIMA1차!L29/10000000</f>
        <v>1.0810810810810811E-3</v>
      </c>
      <c r="M29" s="12">
        <f>ARIMA1차!M29/10000000</f>
        <v>1.1030729391706586E-3</v>
      </c>
      <c r="N29" s="12">
        <f>ARIMA1차!N29/10000000</f>
        <v>1.1036187446823709E-3</v>
      </c>
      <c r="O29" s="12">
        <f>ARIMA1차!O29/10000000</f>
        <v>1.1041645501940834E-3</v>
      </c>
      <c r="P29" s="12"/>
    </row>
    <row r="30" spans="1:16" x14ac:dyDescent="0.3">
      <c r="A30" s="1">
        <v>44</v>
      </c>
      <c r="B30" s="11">
        <f>ARIMA1차!B30/10000000</f>
        <v>5.2760007914001185E-4</v>
      </c>
      <c r="C30" s="11">
        <f>ARIMA1차!C30/10000000</f>
        <v>1.0090817356205853E-3</v>
      </c>
      <c r="D30" s="11">
        <f>ARIMA1차!D30/10000000</f>
        <v>1.1198805460750853E-3</v>
      </c>
      <c r="E30" s="11">
        <f>ARIMA1차!E30/10000000</f>
        <v>1.1220059515098298E-3</v>
      </c>
      <c r="F30" s="11">
        <f>ARIMA1차!F30/10000000</f>
        <v>1.3031135104947177E-3</v>
      </c>
      <c r="G30" s="11">
        <f>ARIMA1차!G30/10000000</f>
        <v>1.0425638003716967E-3</v>
      </c>
      <c r="H30" s="19">
        <f>ARIMA1차!H30/10000000</f>
        <v>1.396891915488039E-3</v>
      </c>
      <c r="I30" s="19">
        <f>ARIMA1차!I30/10000000</f>
        <v>1.9619302053765237E-3</v>
      </c>
      <c r="J30" s="19">
        <f>ARIMA1차!J30/10000000</f>
        <v>1.5609756097560976E-3</v>
      </c>
      <c r="K30" s="19">
        <f>ARIMA1차!K30/10000000</f>
        <v>1.2572104718236946E-3</v>
      </c>
      <c r="L30" s="19">
        <f>ARIMA1차!L30/10000000</f>
        <v>1.6988674217188542E-3</v>
      </c>
      <c r="M30" s="12">
        <f>ARIMA1차!M30/10000000</f>
        <v>1.8152345003873808E-3</v>
      </c>
      <c r="N30" s="12">
        <f>ARIMA1차!N30/10000000</f>
        <v>1.9056505345826269E-3</v>
      </c>
      <c r="O30" s="12">
        <f>ARIMA1차!O30/10000000</f>
        <v>1.9960665687778732E-3</v>
      </c>
      <c r="P30" s="12"/>
    </row>
    <row r="31" spans="1:16" x14ac:dyDescent="0.3">
      <c r="A31" s="1">
        <v>45</v>
      </c>
      <c r="B31" s="11">
        <f>ARIMA1차!B31/10000000</f>
        <v>7.8797031978462145E-4</v>
      </c>
      <c r="C31" s="11">
        <f>ARIMA1차!C31/10000000</f>
        <v>8.2805938368723023E-4</v>
      </c>
      <c r="D31" s="11">
        <f>ARIMA1차!D31/10000000</f>
        <v>1.0772959870724481E-3</v>
      </c>
      <c r="E31" s="11">
        <f>ARIMA1차!E31/10000000</f>
        <v>7.9325731284085274E-4</v>
      </c>
      <c r="F31" s="11">
        <f>ARIMA1차!F31/10000000</f>
        <v>1.8097909691430639E-3</v>
      </c>
      <c r="G31" s="11">
        <f>ARIMA1차!G31/10000000</f>
        <v>1.0307507301151005E-3</v>
      </c>
      <c r="H31" s="19">
        <f>ARIMA1차!H31/10000000</f>
        <v>1.492104281510341E-3</v>
      </c>
      <c r="I31" s="19">
        <f>ARIMA1차!I31/10000000</f>
        <v>1.7872374994922621E-3</v>
      </c>
      <c r="J31" s="19">
        <f>ARIMA1차!J31/10000000</f>
        <v>1.3267774916100835E-3</v>
      </c>
      <c r="K31" s="19">
        <f>ARIMA1차!K31/10000000</f>
        <v>1.1886189733303618E-3</v>
      </c>
      <c r="L31" s="19">
        <f>ARIMA1차!L31/10000000</f>
        <v>1.5280135823429542E-3</v>
      </c>
      <c r="M31" s="12">
        <f>ARIMA1차!M31/10000000</f>
        <v>1.6533254775743466E-3</v>
      </c>
      <c r="N31" s="12">
        <f>ARIMA1차!N31/10000000</f>
        <v>1.7220634127620607E-3</v>
      </c>
      <c r="O31" s="12">
        <f>ARIMA1차!O31/10000000</f>
        <v>1.7908013479497515E-3</v>
      </c>
      <c r="P31" s="12"/>
    </row>
    <row r="32" spans="1:16" x14ac:dyDescent="0.3">
      <c r="A32" s="1">
        <v>46</v>
      </c>
      <c r="B32" s="11">
        <f>ARIMA1차!B32/10000000</f>
        <v>8.9893412097084889E-4</v>
      </c>
      <c r="C32" s="11">
        <f>ARIMA1차!C32/10000000</f>
        <v>1.3023916646933459E-3</v>
      </c>
      <c r="D32" s="11">
        <f>ARIMA1차!D32/10000000</f>
        <v>2.092274678111588E-3</v>
      </c>
      <c r="E32" s="11">
        <f>ARIMA1차!E32/10000000</f>
        <v>9.5660054375188808E-4</v>
      </c>
      <c r="F32" s="11">
        <f>ARIMA1차!F32/10000000</f>
        <v>1.6658954187875981E-3</v>
      </c>
      <c r="G32" s="11">
        <f>ARIMA1차!G32/10000000</f>
        <v>1.1757295821960949E-3</v>
      </c>
      <c r="H32" s="19">
        <f>ARIMA1차!H32/10000000</f>
        <v>1.5470665238605261E-3</v>
      </c>
      <c r="I32" s="19">
        <f>ARIMA1차!I32/10000000</f>
        <v>1.2760527435133986E-3</v>
      </c>
      <c r="J32" s="19">
        <f>ARIMA1차!J32/10000000</f>
        <v>9.5756090087329554E-4</v>
      </c>
      <c r="K32" s="19">
        <f>ARIMA1차!K32/10000000</f>
        <v>1.4453009190631486E-3</v>
      </c>
      <c r="L32" s="19">
        <f>ARIMA1차!L32/10000000</f>
        <v>1.807208374535411E-3</v>
      </c>
      <c r="M32" s="12">
        <f>ARIMA1차!M32/10000000</f>
        <v>1.3791931673429883E-3</v>
      </c>
      <c r="N32" s="12">
        <f>ARIMA1차!N32/10000000</f>
        <v>1.3798755984005555E-3</v>
      </c>
      <c r="O32" s="12">
        <f>ARIMA1차!O32/10000000</f>
        <v>1.3805580294581224E-3</v>
      </c>
      <c r="P32" s="12"/>
    </row>
    <row r="33" spans="1:16" x14ac:dyDescent="0.3">
      <c r="A33" s="1">
        <v>47</v>
      </c>
      <c r="B33" s="11">
        <f>ARIMA1차!B33/10000000</f>
        <v>1.0161956176563988E-3</v>
      </c>
      <c r="C33" s="11">
        <f>ARIMA1차!C33/10000000</f>
        <v>1.7562346329469615E-3</v>
      </c>
      <c r="D33" s="11">
        <f>ARIMA1차!D33/10000000</f>
        <v>1.4771856877120034E-3</v>
      </c>
      <c r="E33" s="11">
        <f>ARIMA1차!E33/10000000</f>
        <v>1.6649848637739658E-3</v>
      </c>
      <c r="F33" s="11">
        <f>ARIMA1차!F33/10000000</f>
        <v>1.7081040045549441E-3</v>
      </c>
      <c r="G33" s="11">
        <f>ARIMA1차!G33/10000000</f>
        <v>1.2095554883580285E-3</v>
      </c>
      <c r="H33" s="19">
        <f>ARIMA1차!H33/10000000</f>
        <v>1.8373011219264298E-3</v>
      </c>
      <c r="I33" s="19">
        <f>ARIMA1차!I33/10000000</f>
        <v>1.7483167801212662E-3</v>
      </c>
      <c r="J33" s="19">
        <f>ARIMA1차!J33/10000000</f>
        <v>1.6936671575846834E-3</v>
      </c>
      <c r="K33" s="19">
        <f>ARIMA1차!K33/10000000</f>
        <v>1.7693243392679422E-3</v>
      </c>
      <c r="L33" s="19">
        <f>ARIMA1차!L33/10000000</f>
        <v>2.2674957913903873E-3</v>
      </c>
      <c r="M33" s="12">
        <f>ARIMA1차!M33/10000000</f>
        <v>2.0455331379523266E-3</v>
      </c>
      <c r="N33" s="12">
        <f>ARIMA1차!N33/10000000</f>
        <v>2.1114800929853926E-3</v>
      </c>
      <c r="O33" s="12">
        <f>ARIMA1차!O33/10000000</f>
        <v>2.1774270480184816E-3</v>
      </c>
      <c r="P33" s="12"/>
    </row>
    <row r="34" spans="1:16" x14ac:dyDescent="0.3">
      <c r="A34" s="1">
        <v>48</v>
      </c>
      <c r="B34" s="11">
        <f>ARIMA1차!B34/10000000</f>
        <v>1.032657803020524E-3</v>
      </c>
      <c r="C34" s="11">
        <f>ARIMA1차!C34/10000000</f>
        <v>1.6940241836555874E-3</v>
      </c>
      <c r="D34" s="11">
        <f>ARIMA1차!D34/10000000</f>
        <v>1.5603981705676622E-3</v>
      </c>
      <c r="E34" s="11">
        <f>ARIMA1차!E34/10000000</f>
        <v>1.746994142431405E-3</v>
      </c>
      <c r="F34" s="11">
        <f>ARIMA1차!F34/10000000</f>
        <v>1.3391362571141614E-3</v>
      </c>
      <c r="G34" s="11">
        <f>ARIMA1차!G34/10000000</f>
        <v>1.9128964811601942E-3</v>
      </c>
      <c r="H34" s="19">
        <f>ARIMA1차!H34/10000000</f>
        <v>1.8121048604679258E-3</v>
      </c>
      <c r="I34" s="19">
        <f>ARIMA1차!I34/10000000</f>
        <v>1.6621112506463767E-3</v>
      </c>
      <c r="J34" s="19">
        <f>ARIMA1차!J34/10000000</f>
        <v>1.5930331350892098E-3</v>
      </c>
      <c r="K34" s="19">
        <f>ARIMA1차!K34/10000000</f>
        <v>1.4183391248847599E-3</v>
      </c>
      <c r="L34" s="19">
        <f>ARIMA1차!L34/10000000</f>
        <v>2.166511915815537E-3</v>
      </c>
      <c r="M34" s="12">
        <f>ARIMA1차!M34/10000000</f>
        <v>1.6358226994383218E-3</v>
      </c>
      <c r="N34" s="12">
        <f>ARIMA1차!N34/10000000</f>
        <v>1.636632111956599E-3</v>
      </c>
      <c r="O34" s="12">
        <f>ARIMA1차!O34/10000000</f>
        <v>1.6374415244748764E-3</v>
      </c>
      <c r="P34" s="12"/>
    </row>
    <row r="35" spans="1:16" x14ac:dyDescent="0.3">
      <c r="A35" s="1">
        <v>49</v>
      </c>
      <c r="B35" s="11">
        <f>ARIMA1차!B35/10000000</f>
        <v>1.0552697533306951E-3</v>
      </c>
      <c r="C35" s="11">
        <f>ARIMA1차!C35/10000000</f>
        <v>2.0089813282911841E-3</v>
      </c>
      <c r="D35" s="11">
        <f>ARIMA1차!D35/10000000</f>
        <v>2.0002162395934696E-3</v>
      </c>
      <c r="E35" s="11">
        <f>ARIMA1차!E35/10000000</f>
        <v>1.6748718469268638E-3</v>
      </c>
      <c r="F35" s="11">
        <f>ARIMA1차!F35/10000000</f>
        <v>1.2609728890828847E-3</v>
      </c>
      <c r="G35" s="11">
        <f>ARIMA1차!G35/10000000</f>
        <v>1.838812396286496E-3</v>
      </c>
      <c r="H35" s="19">
        <f>ARIMA1차!H35/10000000</f>
        <v>1.7440411925919775E-3</v>
      </c>
      <c r="I35" s="19">
        <f>ARIMA1차!I35/10000000</f>
        <v>1.4090407098518603E-3</v>
      </c>
      <c r="J35" s="19">
        <f>ARIMA1차!J35/10000000</f>
        <v>1.7761989342806395E-3</v>
      </c>
      <c r="K35" s="19">
        <f>ARIMA1차!K35/10000000</f>
        <v>1.4376176621598495E-3</v>
      </c>
      <c r="L35" s="19">
        <f>ARIMA1차!L35/10000000</f>
        <v>1.7368649587494573E-3</v>
      </c>
      <c r="M35" s="12">
        <f>ARIMA1차!M35/10000000</f>
        <v>1.6360428706536565E-3</v>
      </c>
      <c r="N35" s="12">
        <f>ARIMA1차!N35/10000000</f>
        <v>1.6368523921136532E-3</v>
      </c>
      <c r="O35" s="12">
        <f>ARIMA1차!O35/10000000</f>
        <v>1.6376619135736502E-3</v>
      </c>
      <c r="P35" s="12"/>
    </row>
    <row r="36" spans="1:16" x14ac:dyDescent="0.3">
      <c r="A36" s="1">
        <v>50</v>
      </c>
      <c r="B36" s="11">
        <f>ARIMA1차!B36/10000000</f>
        <v>9.5128083169124147E-4</v>
      </c>
      <c r="C36" s="11">
        <f>ARIMA1차!C36/10000000</f>
        <v>1.9582644880974235E-3</v>
      </c>
      <c r="D36" s="11">
        <f>ARIMA1차!D36/10000000</f>
        <v>2.2448532632501094E-3</v>
      </c>
      <c r="E36" s="11">
        <f>ARIMA1차!E36/10000000</f>
        <v>1.8286178696601818E-3</v>
      </c>
      <c r="F36" s="11">
        <f>ARIMA1차!F36/10000000</f>
        <v>1.5255530129672007E-3</v>
      </c>
      <c r="G36" s="11">
        <f>ARIMA1차!G36/10000000</f>
        <v>2.052545155993432E-3</v>
      </c>
      <c r="H36" s="19">
        <f>ARIMA1차!H36/10000000</f>
        <v>1.7319308917331981E-3</v>
      </c>
      <c r="I36" s="19">
        <f>ARIMA1차!I36/10000000</f>
        <v>2.4558345876574505E-3</v>
      </c>
      <c r="J36" s="19">
        <f>ARIMA1차!J36/10000000</f>
        <v>1.5075746433299015E-3</v>
      </c>
      <c r="K36" s="19">
        <f>ARIMA1차!K36/10000000</f>
        <v>1.7613538249007081E-3</v>
      </c>
      <c r="L36" s="19">
        <f>ARIMA1차!L36/10000000</f>
        <v>2.5563033911467771E-3</v>
      </c>
      <c r="M36" s="12">
        <f>ARIMA1차!M36/10000000</f>
        <v>1.8762320598927575E-3</v>
      </c>
      <c r="N36" s="12">
        <f>ARIMA1차!N36/10000000</f>
        <v>1.8771604280569795E-3</v>
      </c>
      <c r="O36" s="12">
        <f>ARIMA1차!O36/10000000</f>
        <v>1.8780887962212016E-3</v>
      </c>
      <c r="P36" s="12"/>
    </row>
    <row r="37" spans="1:16" x14ac:dyDescent="0.3">
      <c r="A37" s="1">
        <v>51</v>
      </c>
      <c r="B37" s="11">
        <f>ARIMA1차!B37/10000000</f>
        <v>1.0868777624809796E-3</v>
      </c>
      <c r="C37" s="11">
        <f>ARIMA1차!C37/10000000</f>
        <v>2.3135121615706872E-3</v>
      </c>
      <c r="D37" s="11">
        <f>ARIMA1차!D37/10000000</f>
        <v>2.6091888825865001E-3</v>
      </c>
      <c r="E37" s="11">
        <f>ARIMA1차!E37/10000000</f>
        <v>1.6574299476873676E-3</v>
      </c>
      <c r="F37" s="11">
        <f>ARIMA1차!F37/10000000</f>
        <v>1.923539312334696E-3</v>
      </c>
      <c r="G37" s="11">
        <f>ARIMA1차!G37/10000000</f>
        <v>1.6592672317144264E-3</v>
      </c>
      <c r="H37" s="19">
        <f>ARIMA1차!H37/10000000</f>
        <v>2.5644313373509426E-3</v>
      </c>
      <c r="I37" s="19">
        <f>ARIMA1차!I37/10000000</f>
        <v>1.9060751074701922E-3</v>
      </c>
      <c r="J37" s="19">
        <f>ARIMA1차!J37/10000000</f>
        <v>2.6743075453677175E-3</v>
      </c>
      <c r="K37" s="19">
        <f>ARIMA1차!K37/10000000</f>
        <v>2.3584062890834377E-3</v>
      </c>
      <c r="L37" s="19">
        <f>ARIMA1차!L37/10000000</f>
        <v>1.7652250661959398E-3</v>
      </c>
      <c r="M37" s="12">
        <f>ARIMA1차!M37/10000000</f>
        <v>2.0534271202267565E-3</v>
      </c>
      <c r="N37" s="12">
        <f>ARIMA1차!N37/10000000</f>
        <v>2.05444316531346E-3</v>
      </c>
      <c r="O37" s="12">
        <f>ARIMA1차!O37/10000000</f>
        <v>2.0554592104001625E-3</v>
      </c>
      <c r="P37" s="12"/>
    </row>
    <row r="38" spans="1:16" x14ac:dyDescent="0.3">
      <c r="A38" s="1">
        <v>52</v>
      </c>
      <c r="B38" s="11">
        <f>ARIMA1차!B38/10000000</f>
        <v>1.2180267965895249E-3</v>
      </c>
      <c r="C38" s="11">
        <f>ARIMA1차!C38/10000000</f>
        <v>2.1406114121345909E-3</v>
      </c>
      <c r="D38" s="11">
        <f>ARIMA1차!D38/10000000</f>
        <v>2.2835060600737748E-3</v>
      </c>
      <c r="E38" s="11">
        <f>ARIMA1차!E38/10000000</f>
        <v>2.3737591713422529E-3</v>
      </c>
      <c r="F38" s="11">
        <f>ARIMA1차!F38/10000000</f>
        <v>2.2442770934117998E-3</v>
      </c>
      <c r="G38" s="11">
        <f>ARIMA1차!G38/10000000</f>
        <v>1.6944495328814798E-3</v>
      </c>
      <c r="H38" s="19">
        <f>ARIMA1차!H38/10000000</f>
        <v>1.8062962325821434E-3</v>
      </c>
      <c r="I38" s="19">
        <f>ARIMA1차!I38/10000000</f>
        <v>2.1700121019905686E-3</v>
      </c>
      <c r="J38" s="19">
        <f>ARIMA1차!J38/10000000</f>
        <v>2.1787355411186818E-3</v>
      </c>
      <c r="K38" s="19">
        <f>ARIMA1차!K38/10000000</f>
        <v>2.6071185672183177E-3</v>
      </c>
      <c r="L38" s="19">
        <f>ARIMA1차!L38/10000000</f>
        <v>2.9011535539131034E-3</v>
      </c>
      <c r="M38" s="12">
        <f>ARIMA1차!M38/10000000</f>
        <v>2.6446428703262703E-3</v>
      </c>
      <c r="N38" s="12">
        <f>ARIMA1차!N38/10000000</f>
        <v>2.727569014422223E-3</v>
      </c>
      <c r="O38" s="12">
        <f>ARIMA1차!O38/10000000</f>
        <v>2.8104951585181757E-3</v>
      </c>
      <c r="P38" s="12"/>
    </row>
    <row r="39" spans="1:16" x14ac:dyDescent="0.3">
      <c r="A39" s="1">
        <v>53</v>
      </c>
      <c r="B39" s="11">
        <f>ARIMA1차!B39/10000000</f>
        <v>1.7510347023241006E-3</v>
      </c>
      <c r="C39" s="11">
        <f>ARIMA1차!C39/10000000</f>
        <v>2.1309845148458589E-3</v>
      </c>
      <c r="D39" s="11">
        <f>ARIMA1차!D39/10000000</f>
        <v>1.8730099269526131E-3</v>
      </c>
      <c r="E39" s="11">
        <f>ARIMA1차!E39/10000000</f>
        <v>2.1324354657687992E-3</v>
      </c>
      <c r="F39" s="11">
        <f>ARIMA1차!F39/10000000</f>
        <v>2.3215022699133304E-3</v>
      </c>
      <c r="G39" s="11">
        <f>ARIMA1차!G39/10000000</f>
        <v>2.3745072897373796E-3</v>
      </c>
      <c r="H39" s="19">
        <f>ARIMA1차!H39/10000000</f>
        <v>2.1397379912663755E-3</v>
      </c>
      <c r="I39" s="19">
        <f>ARIMA1차!I39/10000000</f>
        <v>2.1434875803807841E-3</v>
      </c>
      <c r="J39" s="19">
        <f>ARIMA1차!J39/10000000</f>
        <v>2.1280078572597809E-3</v>
      </c>
      <c r="K39" s="19">
        <f>ARIMA1차!K39/10000000</f>
        <v>2.0219301656427403E-3</v>
      </c>
      <c r="L39" s="19">
        <f>ARIMA1차!L39/10000000</f>
        <v>2.4333551245732548E-3</v>
      </c>
      <c r="M39" s="12">
        <f>ARIMA1차!M39/10000000</f>
        <v>2.138322141954016E-3</v>
      </c>
      <c r="N39" s="12">
        <f>ARIMA1차!N39/10000000</f>
        <v>2.1393801934839292E-3</v>
      </c>
      <c r="O39" s="12">
        <f>ARIMA1차!O39/10000000</f>
        <v>2.1404382450138423E-3</v>
      </c>
      <c r="P39" s="12"/>
    </row>
    <row r="40" spans="1:16" x14ac:dyDescent="0.3">
      <c r="A40" s="1">
        <v>54</v>
      </c>
      <c r="B40" s="11">
        <f>ARIMA1차!B40/10000000</f>
        <v>1.0873201739712277E-3</v>
      </c>
      <c r="C40" s="11">
        <f>ARIMA1차!C40/10000000</f>
        <v>2.9686804215526197E-3</v>
      </c>
      <c r="D40" s="11">
        <f>ARIMA1차!D40/10000000</f>
        <v>3.177124702144559E-3</v>
      </c>
      <c r="E40" s="11">
        <f>ARIMA1차!E40/10000000</f>
        <v>2.9841838257236644E-3</v>
      </c>
      <c r="F40" s="11">
        <f>ARIMA1차!F40/10000000</f>
        <v>2.798256470968089E-3</v>
      </c>
      <c r="G40" s="11">
        <f>ARIMA1차!G40/10000000</f>
        <v>2.6586578701196396E-3</v>
      </c>
      <c r="H40" s="19">
        <f>ARIMA1차!H40/10000000</f>
        <v>1.7649454677105489E-3</v>
      </c>
      <c r="I40" s="19">
        <f>ARIMA1차!I40/10000000</f>
        <v>2.5232006158320149E-3</v>
      </c>
      <c r="J40" s="19">
        <f>ARIMA1차!J40/10000000</f>
        <v>2.4301837054123074E-3</v>
      </c>
      <c r="K40" s="19">
        <f>ARIMA1차!K40/10000000</f>
        <v>2.9503293860889948E-3</v>
      </c>
      <c r="L40" s="19">
        <f>ARIMA1차!L40/10000000</f>
        <v>3.0136367060950801E-3</v>
      </c>
      <c r="M40" s="12">
        <f>ARIMA1차!M40/10000000</f>
        <v>2.5857776892852184E-3</v>
      </c>
      <c r="N40" s="12">
        <f>ARIMA1차!N40/10000000</f>
        <v>2.5870571438568585E-3</v>
      </c>
      <c r="O40" s="12">
        <f>ARIMA1차!O40/10000000</f>
        <v>2.5883365984284991E-3</v>
      </c>
      <c r="P40" s="12"/>
    </row>
    <row r="41" spans="1:16" x14ac:dyDescent="0.3">
      <c r="A41" s="1">
        <v>55</v>
      </c>
      <c r="B41" s="11">
        <f>ARIMA1차!B41/10000000</f>
        <v>1.5827204170933806E-3</v>
      </c>
      <c r="C41" s="11">
        <f>ARIMA1차!C41/10000000</f>
        <v>2.1893814997263274E-3</v>
      </c>
      <c r="D41" s="11">
        <f>ARIMA1차!D41/10000000</f>
        <v>3.43209357708202E-3</v>
      </c>
      <c r="E41" s="11">
        <f>ARIMA1차!E41/10000000</f>
        <v>3.3605985669900454E-3</v>
      </c>
      <c r="F41" s="11">
        <f>ARIMA1차!F41/10000000</f>
        <v>2.0528026458345211E-3</v>
      </c>
      <c r="G41" s="11">
        <f>ARIMA1차!G41/10000000</f>
        <v>3.3268502405568636E-3</v>
      </c>
      <c r="H41" s="19">
        <f>ARIMA1차!H41/10000000</f>
        <v>2.6224594923667695E-3</v>
      </c>
      <c r="I41" s="19">
        <f>ARIMA1차!I41/10000000</f>
        <v>3.5407630344339211E-3</v>
      </c>
      <c r="J41" s="19">
        <f>ARIMA1차!J41/10000000</f>
        <v>3.0976600108836702E-3</v>
      </c>
      <c r="K41" s="19">
        <f>ARIMA1차!K41/10000000</f>
        <v>2.9301644147810518E-3</v>
      </c>
      <c r="L41" s="19">
        <f>ARIMA1차!L41/10000000</f>
        <v>3.3187568327346555E-3</v>
      </c>
      <c r="M41" s="12">
        <f>ARIMA1차!M41/10000000</f>
        <v>2.8685083955456254E-3</v>
      </c>
      <c r="N41" s="12">
        <f>ARIMA1차!N41/10000000</f>
        <v>2.8699277465577704E-3</v>
      </c>
      <c r="O41" s="12">
        <f>ARIMA1차!O41/10000000</f>
        <v>2.8713470975699163E-3</v>
      </c>
      <c r="P41" s="12"/>
    </row>
    <row r="42" spans="1:16" x14ac:dyDescent="0.3">
      <c r="A42" s="1">
        <v>56</v>
      </c>
      <c r="B42" s="11">
        <f>ARIMA1차!B42/10000000</f>
        <v>1.1867088607594937E-3</v>
      </c>
      <c r="C42" s="11">
        <f>ARIMA1차!C42/10000000</f>
        <v>2.9503644567858383E-3</v>
      </c>
      <c r="D42" s="11">
        <f>ARIMA1차!D42/10000000</f>
        <v>4.0893822111873817E-3</v>
      </c>
      <c r="E42" s="11">
        <f>ARIMA1차!E42/10000000</f>
        <v>3.5591968303001812E-3</v>
      </c>
      <c r="F42" s="11">
        <f>ARIMA1차!F42/10000000</f>
        <v>3.0612244897959182E-3</v>
      </c>
      <c r="G42" s="11">
        <f>ARIMA1차!G42/10000000</f>
        <v>3.3155777801934993E-3</v>
      </c>
      <c r="H42" s="19">
        <f>ARIMA1차!H42/10000000</f>
        <v>2.7901512555680648E-3</v>
      </c>
      <c r="I42" s="19">
        <f>ARIMA1차!I42/10000000</f>
        <v>2.7611596870685687E-3</v>
      </c>
      <c r="J42" s="19">
        <f>ARIMA1차!J42/10000000</f>
        <v>3.7482566248256627E-3</v>
      </c>
      <c r="K42" s="19">
        <f>ARIMA1차!K42/10000000</f>
        <v>3.7693645928257805E-3</v>
      </c>
      <c r="L42" s="19">
        <f>ARIMA1차!L42/10000000</f>
        <v>3.3108667376138112E-3</v>
      </c>
      <c r="M42" s="12">
        <f>ARIMA1차!M42/10000000</f>
        <v>3.1500456329245662E-3</v>
      </c>
      <c r="N42" s="12">
        <f>ARIMA1차!N42/10000000</f>
        <v>3.1516042898433812E-3</v>
      </c>
      <c r="O42" s="12">
        <f>ARIMA1차!O42/10000000</f>
        <v>3.1531629467621957E-3</v>
      </c>
      <c r="P42" s="12"/>
    </row>
    <row r="43" spans="1:16" x14ac:dyDescent="0.3">
      <c r="A43" s="1">
        <v>57</v>
      </c>
      <c r="B43" s="11">
        <f>ARIMA1차!B43/10000000</f>
        <v>1.7081242660403543E-3</v>
      </c>
      <c r="C43" s="11">
        <f>ARIMA1차!C43/10000000</f>
        <v>4.0443942814145971E-3</v>
      </c>
      <c r="D43" s="11">
        <f>ARIMA1차!D43/10000000</f>
        <v>3.5778175313059038E-3</v>
      </c>
      <c r="E43" s="11">
        <f>ARIMA1차!E43/10000000</f>
        <v>2.957954785548278E-3</v>
      </c>
      <c r="F43" s="11">
        <f>ARIMA1차!F43/10000000</f>
        <v>3.7303833290455359E-3</v>
      </c>
      <c r="G43" s="11">
        <f>ARIMA1차!G43/10000000</f>
        <v>3.3427468157454904E-3</v>
      </c>
      <c r="H43" s="19">
        <f>ARIMA1차!H43/10000000</f>
        <v>2.9724655819774719E-3</v>
      </c>
      <c r="I43" s="19">
        <f>ARIMA1차!I43/10000000</f>
        <v>3.9717136491330043E-3</v>
      </c>
      <c r="J43" s="19">
        <f>ARIMA1차!J43/10000000</f>
        <v>3.9813289401427789E-3</v>
      </c>
      <c r="K43" s="19">
        <f>ARIMA1차!K43/10000000</f>
        <v>3.1701915143092889E-3</v>
      </c>
      <c r="L43" s="19">
        <f>ARIMA1차!L43/10000000</f>
        <v>3.5097743133493857E-3</v>
      </c>
      <c r="M43" s="12">
        <f>ARIMA1차!M43/10000000</f>
        <v>3.3709869684959586E-3</v>
      </c>
      <c r="N43" s="12">
        <f>ARIMA1차!N43/10000000</f>
        <v>3.3726549481933833E-3</v>
      </c>
      <c r="O43" s="12">
        <f>ARIMA1차!O43/10000000</f>
        <v>3.3743229278908088E-3</v>
      </c>
      <c r="P43" s="12"/>
    </row>
    <row r="44" spans="1:16" x14ac:dyDescent="0.3">
      <c r="A44" s="1">
        <v>58</v>
      </c>
      <c r="B44" s="11">
        <f>ARIMA1차!B44/10000000</f>
        <v>1.4189428875487761E-3</v>
      </c>
      <c r="C44" s="11">
        <f>ARIMA1차!C44/10000000</f>
        <v>5.0327126321087065E-3</v>
      </c>
      <c r="D44" s="11">
        <f>ARIMA1차!D44/10000000</f>
        <v>3.2633621449991179E-3</v>
      </c>
      <c r="E44" s="11">
        <f>ARIMA1차!E44/10000000</f>
        <v>3.357801030766828E-3</v>
      </c>
      <c r="F44" s="11">
        <f>ARIMA1차!F44/10000000</f>
        <v>3.9181247044518001E-3</v>
      </c>
      <c r="G44" s="11">
        <f>ARIMA1차!G44/10000000</f>
        <v>4.3700375453929957E-3</v>
      </c>
      <c r="H44" s="19">
        <f>ARIMA1차!H44/10000000</f>
        <v>3.817216198273955E-3</v>
      </c>
      <c r="I44" s="19">
        <f>ARIMA1차!I44/10000000</f>
        <v>4.2798948074047336E-3</v>
      </c>
      <c r="J44" s="19">
        <f>ARIMA1차!J44/10000000</f>
        <v>3.177507101246931E-3</v>
      </c>
      <c r="K44" s="19">
        <f>ARIMA1차!K44/10000000</f>
        <v>3.6284470246734394E-3</v>
      </c>
      <c r="L44" s="19">
        <f>ARIMA1차!L44/10000000</f>
        <v>3.5769034236075624E-3</v>
      </c>
      <c r="M44" s="12">
        <f>ARIMA1차!M44/10000000</f>
        <v>3.6329816780846093E-3</v>
      </c>
      <c r="N44" s="12">
        <f>ARIMA1차!N44/10000000</f>
        <v>3.6347792939569919E-3</v>
      </c>
      <c r="O44" s="12">
        <f>ARIMA1차!O44/10000000</f>
        <v>3.6365769098293736E-3</v>
      </c>
      <c r="P44" s="12"/>
    </row>
    <row r="45" spans="1:16" x14ac:dyDescent="0.3">
      <c r="A45" s="1">
        <v>59</v>
      </c>
      <c r="B45" s="11">
        <f>ARIMA1차!B45/10000000</f>
        <v>1.9636078020683337E-3</v>
      </c>
      <c r="C45" s="11">
        <f>ARIMA1차!C45/10000000</f>
        <v>4.1211851191802181E-3</v>
      </c>
      <c r="D45" s="11">
        <f>ARIMA1차!D45/10000000</f>
        <v>4.1984732824427483E-3</v>
      </c>
      <c r="E45" s="11">
        <f>ARIMA1차!E45/10000000</f>
        <v>3.3115394412838585E-3</v>
      </c>
      <c r="F45" s="11">
        <f>ARIMA1차!F45/10000000</f>
        <v>3.382949932341001E-3</v>
      </c>
      <c r="G45" s="11">
        <f>ARIMA1차!G45/10000000</f>
        <v>3.5667963683527885E-3</v>
      </c>
      <c r="H45" s="19">
        <f>ARIMA1차!H45/10000000</f>
        <v>3.2440721953521292E-3</v>
      </c>
      <c r="I45" s="19">
        <f>ARIMA1차!I45/10000000</f>
        <v>4.3478260869565218E-3</v>
      </c>
      <c r="J45" s="19">
        <f>ARIMA1차!J45/10000000</f>
        <v>4.3083551315587013E-3</v>
      </c>
      <c r="K45" s="19">
        <f>ARIMA1차!K45/10000000</f>
        <v>4.3804755944931162E-3</v>
      </c>
      <c r="L45" s="19">
        <f>ARIMA1차!L45/10000000</f>
        <v>4.6387154326494205E-3</v>
      </c>
      <c r="M45" s="12">
        <f>ARIMA1차!M45/10000000</f>
        <v>4.6790564618359783E-3</v>
      </c>
      <c r="N45" s="12">
        <f>ARIMA1차!N45/10000000</f>
        <v>4.8306568359801549E-3</v>
      </c>
      <c r="O45" s="12">
        <f>ARIMA1차!O45/10000000</f>
        <v>4.9822572101243306E-3</v>
      </c>
      <c r="P45" s="12"/>
    </row>
    <row r="46" spans="1:16" x14ac:dyDescent="0.3">
      <c r="A46" s="1">
        <v>60</v>
      </c>
      <c r="B46" s="11">
        <f>ARIMA1차!B46/10000000</f>
        <v>3.0787274593168158E-3</v>
      </c>
      <c r="C46" s="11">
        <f>ARIMA1차!C46/10000000</f>
        <v>4.87012987012987E-3</v>
      </c>
      <c r="D46" s="11">
        <f>ARIMA1차!D46/10000000</f>
        <v>4.6600296547341666E-3</v>
      </c>
      <c r="E46" s="11">
        <f>ARIMA1차!E46/10000000</f>
        <v>4.3389955686853766E-3</v>
      </c>
      <c r="F46" s="11">
        <f>ARIMA1차!F46/10000000</f>
        <v>5.3030921106306597E-3</v>
      </c>
      <c r="G46" s="11">
        <f>ARIMA1차!G46/10000000</f>
        <v>4.0273282991729591E-3</v>
      </c>
      <c r="H46" s="19">
        <f>ARIMA1차!H46/10000000</f>
        <v>5.1301301301301299E-3</v>
      </c>
      <c r="I46" s="19">
        <f>ARIMA1차!I46/10000000</f>
        <v>4.584998824359276E-3</v>
      </c>
      <c r="J46" s="19">
        <f>ARIMA1차!J46/10000000</f>
        <v>4.4652701212789412E-3</v>
      </c>
      <c r="K46" s="19">
        <f>ARIMA1차!K46/10000000</f>
        <v>4.6241586600215797E-3</v>
      </c>
      <c r="L46" s="19">
        <f>ARIMA1차!L46/10000000</f>
        <v>4.6733383685800605E-3</v>
      </c>
      <c r="M46" s="12">
        <f>ARIMA1차!M46/10000000</f>
        <v>4.537052767492375E-3</v>
      </c>
      <c r="N46" s="12">
        <f>ARIMA1차!N46/10000000</f>
        <v>4.5392977218553102E-3</v>
      </c>
      <c r="O46" s="12">
        <f>ARIMA1차!O46/10000000</f>
        <v>4.5415426762182463E-3</v>
      </c>
      <c r="P46" s="12"/>
    </row>
    <row r="47" spans="1:16" x14ac:dyDescent="0.3">
      <c r="A47" s="1">
        <v>61</v>
      </c>
      <c r="B47" s="11">
        <f>ARIMA1차!B47/10000000</f>
        <v>3.0303030303030303E-3</v>
      </c>
      <c r="C47" s="11">
        <f>ARIMA1차!C47/10000000</f>
        <v>5.5409336473195734E-3</v>
      </c>
      <c r="D47" s="11">
        <f>ARIMA1차!D47/10000000</f>
        <v>3.6769066540149448E-3</v>
      </c>
      <c r="E47" s="11">
        <f>ARIMA1차!E47/10000000</f>
        <v>5.3012539504536651E-3</v>
      </c>
      <c r="F47" s="11">
        <f>ARIMA1차!F47/10000000</f>
        <v>4.6263345195729534E-3</v>
      </c>
      <c r="G47" s="11">
        <f>ARIMA1차!G47/10000000</f>
        <v>4.8803526448362722E-3</v>
      </c>
      <c r="H47" s="19">
        <f>ARIMA1차!H47/10000000</f>
        <v>5.5648302726766831E-3</v>
      </c>
      <c r="I47" s="19">
        <f>ARIMA1차!I47/10000000</f>
        <v>5.196594039569246E-3</v>
      </c>
      <c r="J47" s="19">
        <f>ARIMA1차!J47/10000000</f>
        <v>5.1095319198919366E-3</v>
      </c>
      <c r="K47" s="19">
        <f>ARIMA1차!K47/10000000</f>
        <v>5.3411155773360501E-3</v>
      </c>
      <c r="L47" s="19">
        <f>ARIMA1차!L47/10000000</f>
        <v>5.5075539386589866E-3</v>
      </c>
      <c r="M47" s="12">
        <f>ARIMA1차!M47/10000000</f>
        <v>5.7093227622507046E-3</v>
      </c>
      <c r="N47" s="12">
        <f>ARIMA1차!N47/10000000</f>
        <v>5.754784411198797E-3</v>
      </c>
      <c r="O47" s="12">
        <f>ARIMA1차!O47/10000000</f>
        <v>5.9442154430914733E-3</v>
      </c>
      <c r="P47" s="12"/>
    </row>
    <row r="48" spans="1:16" x14ac:dyDescent="0.3">
      <c r="A48" s="1">
        <v>62</v>
      </c>
      <c r="B48" s="11">
        <f>ARIMA1차!B48/10000000</f>
        <v>3.0697002527988442E-3</v>
      </c>
      <c r="C48" s="11">
        <f>ARIMA1차!C48/10000000</f>
        <v>3.8461538461538459E-3</v>
      </c>
      <c r="D48" s="11">
        <f>ARIMA1차!D48/10000000</f>
        <v>5.1082134695523591E-3</v>
      </c>
      <c r="E48" s="11">
        <f>ARIMA1차!E48/10000000</f>
        <v>4.4222041196322589E-3</v>
      </c>
      <c r="F48" s="11">
        <f>ARIMA1차!F48/10000000</f>
        <v>6.0012002400480092E-3</v>
      </c>
      <c r="G48" s="11">
        <f>ARIMA1차!G48/10000000</f>
        <v>6.0837823744133495E-3</v>
      </c>
      <c r="H48" s="19">
        <f>ARIMA1차!H48/10000000</f>
        <v>4.0989945862335651E-3</v>
      </c>
      <c r="I48" s="19">
        <f>ARIMA1차!I48/10000000</f>
        <v>5.6405555947260802E-3</v>
      </c>
      <c r="J48" s="19">
        <f>ARIMA1차!J48/10000000</f>
        <v>5.8925254595529365E-3</v>
      </c>
      <c r="K48" s="19">
        <f>ARIMA1차!K48/10000000</f>
        <v>5.3856741068757106E-3</v>
      </c>
      <c r="L48" s="19">
        <f>ARIMA1차!L48/10000000</f>
        <v>6.8295391449194895E-3</v>
      </c>
      <c r="M48" s="12">
        <f>ARIMA1차!M48/10000000</f>
        <v>6.6441244051659481E-3</v>
      </c>
      <c r="N48" s="12">
        <f>ARIMA1차!N48/10000000</f>
        <v>6.897258121255692E-3</v>
      </c>
      <c r="O48" s="12">
        <f>ARIMA1차!O48/10000000</f>
        <v>7.1503918373453431E-3</v>
      </c>
      <c r="P48" s="12"/>
    </row>
    <row r="49" spans="1:16" x14ac:dyDescent="0.3">
      <c r="A49" s="1">
        <v>63</v>
      </c>
      <c r="B49" s="11">
        <f>ARIMA1차!B49/10000000</f>
        <v>3.5728463676061931E-3</v>
      </c>
      <c r="C49" s="11">
        <f>ARIMA1차!C49/10000000</f>
        <v>5.7915057915057912E-3</v>
      </c>
      <c r="D49" s="11">
        <f>ARIMA1차!D49/10000000</f>
        <v>6.8913857677902618E-3</v>
      </c>
      <c r="E49" s="11">
        <f>ARIMA1차!E49/10000000</f>
        <v>5.1525961157352362E-3</v>
      </c>
      <c r="F49" s="11">
        <f>ARIMA1차!F49/10000000</f>
        <v>6.5834279228149826E-3</v>
      </c>
      <c r="G49" s="11">
        <f>ARIMA1차!G49/10000000</f>
        <v>6.5480844409695075E-3</v>
      </c>
      <c r="H49" s="19">
        <f>ARIMA1차!H49/10000000</f>
        <v>5.4361675019111528E-3</v>
      </c>
      <c r="I49" s="19">
        <f>ARIMA1차!I49/10000000</f>
        <v>6.615214994487321E-3</v>
      </c>
      <c r="J49" s="19">
        <f>ARIMA1차!J49/10000000</f>
        <v>5.9082066431299088E-3</v>
      </c>
      <c r="K49" s="19">
        <f>ARIMA1차!K49/10000000</f>
        <v>6.2561094819159335E-3</v>
      </c>
      <c r="L49" s="19">
        <f>ARIMA1차!L49/10000000</f>
        <v>5.9114489081915789E-3</v>
      </c>
      <c r="M49" s="12">
        <f>ARIMA1차!M49/10000000</f>
        <v>5.8968684665875884E-3</v>
      </c>
      <c r="N49" s="12">
        <f>ARIMA1차!N49/10000000</f>
        <v>5.8997862639485928E-3</v>
      </c>
      <c r="O49" s="12">
        <f>ARIMA1차!O49/10000000</f>
        <v>5.9027040613095954E-3</v>
      </c>
      <c r="P49" s="12"/>
    </row>
    <row r="50" spans="1:16" x14ac:dyDescent="0.3">
      <c r="A50" s="1">
        <v>64</v>
      </c>
      <c r="B50" s="11">
        <f>ARIMA1차!B50/10000000</f>
        <v>2.304147465437788E-3</v>
      </c>
      <c r="C50" s="11">
        <f>ARIMA1차!C50/10000000</f>
        <v>5.0048123195380175E-3</v>
      </c>
      <c r="D50" s="11">
        <f>ARIMA1차!D50/10000000</f>
        <v>6.5878378378378391E-3</v>
      </c>
      <c r="E50" s="11">
        <f>ARIMA1차!E50/10000000</f>
        <v>7.7815298781383057E-3</v>
      </c>
      <c r="F50" s="11">
        <f>ARIMA1차!F50/10000000</f>
        <v>6.4300411522633747E-3</v>
      </c>
      <c r="G50" s="11">
        <f>ARIMA1차!G50/10000000</f>
        <v>7.4419637898478297E-3</v>
      </c>
      <c r="H50" s="19">
        <f>ARIMA1차!H50/10000000</f>
        <v>6.392519797729224E-3</v>
      </c>
      <c r="I50" s="19">
        <f>ARIMA1차!I50/10000000</f>
        <v>6.3826116957046751E-3</v>
      </c>
      <c r="J50" s="19">
        <f>ARIMA1차!J50/10000000</f>
        <v>6.0921843687374751E-3</v>
      </c>
      <c r="K50" s="19">
        <f>ARIMA1차!K50/10000000</f>
        <v>6.312853262864274E-3</v>
      </c>
      <c r="L50" s="19">
        <f>ARIMA1차!L50/10000000</f>
        <v>7.7331410970574756E-3</v>
      </c>
      <c r="M50" s="12">
        <f>ARIMA1차!M50/10000000</f>
        <v>7.7542300861797291E-3</v>
      </c>
      <c r="N50" s="12">
        <f>ARIMA1차!N50/10000000</f>
        <v>8.0092738480406819E-3</v>
      </c>
      <c r="O50" s="12">
        <f>ARIMA1차!O50/10000000</f>
        <v>8.2643176099015392E-3</v>
      </c>
      <c r="P50" s="12"/>
    </row>
    <row r="51" spans="1:16" x14ac:dyDescent="0.3">
      <c r="A51" s="1">
        <v>65</v>
      </c>
      <c r="B51" s="11">
        <f>ARIMA1차!B51/10000000</f>
        <v>3.9535458364220412E-3</v>
      </c>
      <c r="C51" s="11">
        <f>ARIMA1차!C51/10000000</f>
        <v>7.0568700705687009E-3</v>
      </c>
      <c r="D51" s="11">
        <f>ARIMA1차!D51/10000000</f>
        <v>9.7216927182615324E-3</v>
      </c>
      <c r="E51" s="11">
        <f>ARIMA1차!E51/10000000</f>
        <v>7.3999327278842916E-3</v>
      </c>
      <c r="F51" s="11">
        <f>ARIMA1차!F51/10000000</f>
        <v>4.7916364164367646E-3</v>
      </c>
      <c r="G51" s="11">
        <f>ARIMA1차!G51/10000000</f>
        <v>7.7548944825832685E-3</v>
      </c>
      <c r="H51" s="19">
        <f>ARIMA1차!H51/10000000</f>
        <v>7.4123243721650623E-3</v>
      </c>
      <c r="I51" s="19">
        <f>ARIMA1차!I51/10000000</f>
        <v>6.0718832631475863E-3</v>
      </c>
      <c r="J51" s="19">
        <f>ARIMA1차!J51/10000000</f>
        <v>7.3418841220698802E-3</v>
      </c>
      <c r="K51" s="19">
        <f>ARIMA1차!K51/10000000</f>
        <v>8.921993942866498E-3</v>
      </c>
      <c r="L51" s="19">
        <f>ARIMA1차!L51/10000000</f>
        <v>6.6984221494492402E-3</v>
      </c>
      <c r="M51" s="12">
        <f>ARIMA1차!M51/10000000</f>
        <v>7.032865089793062E-3</v>
      </c>
      <c r="N51" s="12">
        <f>ARIMA1차!N51/10000000</f>
        <v>7.0363449834545131E-3</v>
      </c>
      <c r="O51" s="12">
        <f>ARIMA1차!O51/10000000</f>
        <v>7.039824877115965E-3</v>
      </c>
      <c r="P51" s="12"/>
    </row>
    <row r="52" spans="1:16" x14ac:dyDescent="0.3">
      <c r="A52" s="1">
        <v>66</v>
      </c>
      <c r="B52" s="11">
        <f>ARIMA1차!B52/10000000</f>
        <v>4.2735042735042739E-3</v>
      </c>
      <c r="C52" s="11">
        <f>ARIMA1차!C52/10000000</f>
        <v>7.740324594257178E-3</v>
      </c>
      <c r="D52" s="11">
        <f>ARIMA1차!D52/10000000</f>
        <v>9.0052356020942411E-3</v>
      </c>
      <c r="E52" s="11">
        <f>ARIMA1차!E52/10000000</f>
        <v>7.8274150439098886E-3</v>
      </c>
      <c r="F52" s="11">
        <f>ARIMA1차!F52/10000000</f>
        <v>1.0359231411862992E-2</v>
      </c>
      <c r="G52" s="11">
        <f>ARIMA1차!G52/10000000</f>
        <v>8.3308973984215148E-3</v>
      </c>
      <c r="H52" s="19">
        <f>ARIMA1차!H52/10000000</f>
        <v>7.4578886460074569E-3</v>
      </c>
      <c r="I52" s="19">
        <f>ARIMA1차!I52/10000000</f>
        <v>9.0330052113491606E-3</v>
      </c>
      <c r="J52" s="19">
        <f>ARIMA1차!J52/10000000</f>
        <v>7.2164948453608243E-3</v>
      </c>
      <c r="K52" s="19">
        <f>ARIMA1차!K52/10000000</f>
        <v>6.881800427787594E-3</v>
      </c>
      <c r="L52" s="19">
        <f>ARIMA1차!L52/10000000</f>
        <v>1.1058722674667809E-2</v>
      </c>
      <c r="M52" s="12">
        <f>ARIMA1차!M52/10000000</f>
        <v>8.1329203775181696E-3</v>
      </c>
      <c r="N52" s="12">
        <f>ARIMA1차!N52/10000000</f>
        <v>8.1369445835436614E-3</v>
      </c>
      <c r="O52" s="12">
        <f>ARIMA1차!O52/10000000</f>
        <v>8.1409687895691533E-3</v>
      </c>
      <c r="P52" s="12"/>
    </row>
    <row r="53" spans="1:16" x14ac:dyDescent="0.3">
      <c r="A53" s="1">
        <v>67</v>
      </c>
      <c r="B53" s="11">
        <f>ARIMA1차!B53/10000000</f>
        <v>5.4704595185995622E-3</v>
      </c>
      <c r="C53" s="11">
        <f>ARIMA1차!C53/10000000</f>
        <v>6.1389337641357027E-3</v>
      </c>
      <c r="D53" s="11">
        <f>ARIMA1차!D53/10000000</f>
        <v>8.601062484189223E-3</v>
      </c>
      <c r="E53" s="11">
        <f>ARIMA1차!E53/10000000</f>
        <v>1.0608356787183373E-2</v>
      </c>
      <c r="F53" s="11">
        <f>ARIMA1차!F53/10000000</f>
        <v>9.5347063310450043E-3</v>
      </c>
      <c r="G53" s="11">
        <f>ARIMA1차!G53/10000000</f>
        <v>8.5858585858585856E-3</v>
      </c>
      <c r="H53" s="19">
        <f>ARIMA1차!H53/10000000</f>
        <v>8.6156542056074759E-3</v>
      </c>
      <c r="I53" s="19">
        <f>ARIMA1차!I53/10000000</f>
        <v>1.0412494993992792E-2</v>
      </c>
      <c r="J53" s="19">
        <f>ARIMA1차!J53/10000000</f>
        <v>9.2367525522605732E-3</v>
      </c>
      <c r="K53" s="19">
        <f>ARIMA1차!K53/10000000</f>
        <v>8.057584873227332E-3</v>
      </c>
      <c r="L53" s="19">
        <f>ARIMA1차!L53/10000000</f>
        <v>8.6106811145510841E-3</v>
      </c>
      <c r="M53" s="12">
        <f>ARIMA1차!M53/10000000</f>
        <v>8.560342429249742E-3</v>
      </c>
      <c r="N53" s="12">
        <f>ARIMA1차!N53/10000000</f>
        <v>8.564578125652143E-3</v>
      </c>
      <c r="O53" s="12">
        <f>ARIMA1차!O53/10000000</f>
        <v>8.5688138220545405E-3</v>
      </c>
      <c r="P53" s="12"/>
    </row>
    <row r="54" spans="1:16" x14ac:dyDescent="0.3">
      <c r="A54" s="1">
        <v>68</v>
      </c>
      <c r="B54" s="11">
        <f>ARIMA1차!B54/10000000</f>
        <v>5.1485148514851488E-3</v>
      </c>
      <c r="C54" s="11">
        <f>ARIMA1차!C54/10000000</f>
        <v>9.5482923246419382E-3</v>
      </c>
      <c r="D54" s="11">
        <f>ARIMA1차!D54/10000000</f>
        <v>1.0894684714427203E-2</v>
      </c>
      <c r="E54" s="11">
        <f>ARIMA1차!E54/10000000</f>
        <v>1.0556875164951175E-2</v>
      </c>
      <c r="F54" s="11">
        <f>ARIMA1차!F54/10000000</f>
        <v>7.7854671280276812E-3</v>
      </c>
      <c r="G54" s="11">
        <f>ARIMA1차!G54/10000000</f>
        <v>1.0418676442214933E-2</v>
      </c>
      <c r="H54" s="19">
        <f>ARIMA1차!H54/10000000</f>
        <v>1.1264720942140297E-2</v>
      </c>
      <c r="I54" s="19">
        <f>ARIMA1차!I54/10000000</f>
        <v>9.6878363832077503E-3</v>
      </c>
      <c r="J54" s="19">
        <f>ARIMA1차!J54/10000000</f>
        <v>9.3120222376650453E-3</v>
      </c>
      <c r="K54" s="19">
        <f>ARIMA1차!K54/10000000</f>
        <v>9.2020673137526779E-3</v>
      </c>
      <c r="L54" s="19">
        <f>ARIMA1차!L54/10000000</f>
        <v>1.0055865921787709E-2</v>
      </c>
      <c r="M54" s="12">
        <f>ARIMA1차!M54/10000000</f>
        <v>9.4721908539400004E-3</v>
      </c>
      <c r="N54" s="12">
        <f>ARIMA1차!N54/10000000</f>
        <v>9.4768777370938528E-3</v>
      </c>
      <c r="O54" s="12">
        <f>ARIMA1차!O54/10000000</f>
        <v>9.4815646202477087E-3</v>
      </c>
      <c r="P54" s="12"/>
    </row>
    <row r="55" spans="1:16" x14ac:dyDescent="0.3">
      <c r="A55" s="1">
        <v>69</v>
      </c>
      <c r="B55" s="11">
        <f>ARIMA1차!B55/10000000</f>
        <v>3.2139577594123047E-3</v>
      </c>
      <c r="C55" s="11">
        <f>ARIMA1차!C55/10000000</f>
        <v>1.3709361535448494E-2</v>
      </c>
      <c r="D55" s="11">
        <f>ARIMA1차!D55/10000000</f>
        <v>1.3668267454746953E-2</v>
      </c>
      <c r="E55" s="11">
        <f>ARIMA1차!E55/10000000</f>
        <v>1.0141987829614604E-2</v>
      </c>
      <c r="F55" s="11">
        <f>ARIMA1차!F55/10000000</f>
        <v>7.7066170608557005E-3</v>
      </c>
      <c r="G55" s="11">
        <f>ARIMA1차!G55/10000000</f>
        <v>9.7366674042929854E-3</v>
      </c>
      <c r="H55" s="19">
        <f>ARIMA1차!H55/10000000</f>
        <v>1.0422812192723696E-2</v>
      </c>
      <c r="I55" s="19">
        <f>ARIMA1차!I55/10000000</f>
        <v>1.2633098718642844E-2</v>
      </c>
      <c r="J55" s="19">
        <f>ARIMA1차!J55/10000000</f>
        <v>9.3382708098534856E-3</v>
      </c>
      <c r="K55" s="19">
        <f>ARIMA1차!K55/10000000</f>
        <v>9.4821298322392417E-3</v>
      </c>
      <c r="L55" s="19">
        <f>ARIMA1차!L55/10000000</f>
        <v>1.2656558998022413E-2</v>
      </c>
      <c r="M55" s="12">
        <f>ARIMA1차!M55/10000000</f>
        <v>1.0277955759938196E-2</v>
      </c>
      <c r="N55" s="12">
        <f>ARIMA1차!N55/10000000</f>
        <v>1.0283041339235544E-2</v>
      </c>
      <c r="O55" s="12">
        <f>ARIMA1차!O55/10000000</f>
        <v>1.0288126918532892E-2</v>
      </c>
      <c r="P55" s="12"/>
    </row>
    <row r="56" spans="1:16" x14ac:dyDescent="0.3">
      <c r="A56" s="1">
        <v>70</v>
      </c>
      <c r="B56" s="11">
        <f>ARIMA1차!B56/10000000</f>
        <v>7.1546505228398472E-3</v>
      </c>
      <c r="C56" s="11">
        <f>ARIMA1차!C56/10000000</f>
        <v>1.0294805802526907E-2</v>
      </c>
      <c r="D56" s="11">
        <f>ARIMA1차!D56/10000000</f>
        <v>1.1042944785276074E-2</v>
      </c>
      <c r="E56" s="11">
        <f>ARIMA1차!E56/10000000</f>
        <v>1.2677679600461006E-2</v>
      </c>
      <c r="F56" s="11">
        <f>ARIMA1차!F56/10000000</f>
        <v>1.384083044982699E-2</v>
      </c>
      <c r="G56" s="11">
        <f>ARIMA1차!G56/10000000</f>
        <v>1.1478546050833561E-2</v>
      </c>
      <c r="H56" s="19">
        <f>ARIMA1차!H56/10000000</f>
        <v>9.3543235227013469E-3</v>
      </c>
      <c r="I56" s="19">
        <f>ARIMA1차!I56/10000000</f>
        <v>1.1403690648973668E-2</v>
      </c>
      <c r="J56" s="19">
        <f>ARIMA1차!J56/10000000</f>
        <v>9.9980772928283026E-3</v>
      </c>
      <c r="K56" s="19">
        <f>ARIMA1차!K56/10000000</f>
        <v>1.3689369612979551E-2</v>
      </c>
      <c r="L56" s="19">
        <f>ARIMA1차!L56/10000000</f>
        <v>1.0564997703261369E-2</v>
      </c>
      <c r="M56" s="12">
        <f>ARIMA1차!M56/10000000</f>
        <v>1.1079235155869453E-2</v>
      </c>
      <c r="N56" s="12">
        <f>ARIMA1차!N56/10000000</f>
        <v>1.1084717211859491E-2</v>
      </c>
      <c r="O56" s="12">
        <f>ARIMA1차!O56/10000000</f>
        <v>1.1090199267849531E-2</v>
      </c>
      <c r="P56" s="12"/>
    </row>
    <row r="57" spans="1:16" x14ac:dyDescent="0.3">
      <c r="A57" s="1">
        <v>71</v>
      </c>
      <c r="B57" s="11">
        <f>ARIMA1차!B57/10000000</f>
        <v>4.5836516424751722E-3</v>
      </c>
      <c r="C57" s="11">
        <f>ARIMA1차!C57/10000000</f>
        <v>1.097631426920855E-2</v>
      </c>
      <c r="D57" s="11">
        <f>ARIMA1차!D57/10000000</f>
        <v>7.1465033180193975E-3</v>
      </c>
      <c r="E57" s="11">
        <f>ARIMA1차!E57/10000000</f>
        <v>1.5280898876404495E-2</v>
      </c>
      <c r="F57" s="11">
        <f>ARIMA1차!F57/10000000</f>
        <v>1.2736236647493838E-2</v>
      </c>
      <c r="G57" s="11">
        <f>ARIMA1차!G57/10000000</f>
        <v>1.0764662212323682E-2</v>
      </c>
      <c r="H57" s="19">
        <f>ARIMA1차!H57/10000000</f>
        <v>1.0891963497203415E-2</v>
      </c>
      <c r="I57" s="19">
        <f>ARIMA1차!I57/10000000</f>
        <v>1.2437810945273632E-2</v>
      </c>
      <c r="J57" s="19">
        <f>ARIMA1차!J57/10000000</f>
        <v>1.4056224899598395E-2</v>
      </c>
      <c r="K57" s="19">
        <f>ARIMA1차!K57/10000000</f>
        <v>9.8663926002055501E-3</v>
      </c>
      <c r="L57" s="19">
        <f>ARIMA1차!L57/10000000</f>
        <v>1.3486782952706347E-2</v>
      </c>
      <c r="M57" s="12">
        <f>ARIMA1차!M57/10000000</f>
        <v>1.1147055483721644E-2</v>
      </c>
      <c r="N57" s="12">
        <f>ARIMA1차!N57/10000000</f>
        <v>1.1152571097518636E-2</v>
      </c>
      <c r="O57" s="12">
        <f>ARIMA1차!O57/10000000</f>
        <v>1.1158086711315629E-2</v>
      </c>
      <c r="P57" s="12"/>
    </row>
    <row r="58" spans="1:16" x14ac:dyDescent="0.3">
      <c r="A58" s="1">
        <v>72</v>
      </c>
      <c r="B58" s="11">
        <f>ARIMA1차!B58/10000000</f>
        <v>8.2568807339449546E-3</v>
      </c>
      <c r="C58" s="11">
        <f>ARIMA1차!C58/10000000</f>
        <v>1.7500000000000002E-2</v>
      </c>
      <c r="D58" s="11">
        <f>ARIMA1차!D58/10000000</f>
        <v>1.2234385061171926E-2</v>
      </c>
      <c r="E58" s="11">
        <f>ARIMA1차!E58/10000000</f>
        <v>1.5481651376146792E-2</v>
      </c>
      <c r="F58" s="11">
        <f>ARIMA1차!F58/10000000</f>
        <v>2.1082894106372783E-2</v>
      </c>
      <c r="G58" s="11">
        <f>ARIMA1차!G58/10000000</f>
        <v>1.4420910319963948E-2</v>
      </c>
      <c r="H58" s="19">
        <f>ARIMA1차!H58/10000000</f>
        <v>1.1281224818694601E-2</v>
      </c>
      <c r="I58" s="19">
        <f>ARIMA1차!I58/10000000</f>
        <v>1.1787819253438114E-2</v>
      </c>
      <c r="J58" s="19">
        <f>ARIMA1차!J58/10000000</f>
        <v>9.8360655737704927E-3</v>
      </c>
      <c r="K58" s="19">
        <f>ARIMA1차!K58/10000000</f>
        <v>1.496861419604056E-2</v>
      </c>
      <c r="L58" s="19">
        <f>ARIMA1차!L58/10000000</f>
        <v>1.1627906976744186E-2</v>
      </c>
      <c r="M58" s="12">
        <f>ARIMA1차!M58/10000000</f>
        <v>1.3537392463140211E-2</v>
      </c>
      <c r="N58" s="12">
        <f>ARIMA1차!N58/10000000</f>
        <v>1.3544090826555916E-2</v>
      </c>
      <c r="O58" s="12">
        <f>ARIMA1차!O58/10000000</f>
        <v>1.3550789189971622E-2</v>
      </c>
      <c r="P58" s="12"/>
    </row>
    <row r="59" spans="1:16" x14ac:dyDescent="0.3">
      <c r="A59" s="1">
        <v>73</v>
      </c>
      <c r="B59" s="11">
        <f>ARIMA1차!B59/10000000</f>
        <v>1.079913606911447E-2</v>
      </c>
      <c r="C59" s="11">
        <f>ARIMA1차!C59/10000000</f>
        <v>1.7189079878665317E-2</v>
      </c>
      <c r="D59" s="11">
        <f>ARIMA1차!D59/10000000</f>
        <v>2.3853211009174313E-2</v>
      </c>
      <c r="E59" s="11">
        <f>ARIMA1차!E59/10000000</f>
        <v>1.0737294201861132E-2</v>
      </c>
      <c r="F59" s="11">
        <f>ARIMA1차!F59/10000000</f>
        <v>1.3157894736842105E-2</v>
      </c>
      <c r="G59" s="11">
        <f>ARIMA1차!G59/10000000</f>
        <v>1.6179540709812108E-2</v>
      </c>
      <c r="H59" s="19">
        <f>ARIMA1차!H59/10000000</f>
        <v>1.904296875E-2</v>
      </c>
      <c r="I59" s="19">
        <f>ARIMA1차!I59/10000000</f>
        <v>1.477170993733214E-2</v>
      </c>
      <c r="J59" s="19">
        <f>ARIMA1차!J59/10000000</f>
        <v>1.1211573236889693E-2</v>
      </c>
      <c r="K59" s="19">
        <f>ARIMA1차!K59/10000000</f>
        <v>1.3698630136986301E-2</v>
      </c>
      <c r="L59" s="19">
        <f>ARIMA1차!L59/10000000</f>
        <v>1.7076326002587322E-2</v>
      </c>
      <c r="M59" s="12">
        <f>ARIMA1차!M59/10000000</f>
        <v>1.5292099834903275E-2</v>
      </c>
      <c r="N59" s="12">
        <f>ARIMA1차!N59/10000000</f>
        <v>1.5299666435514309E-2</v>
      </c>
      <c r="O59" s="12">
        <f>ARIMA1차!O59/10000000</f>
        <v>1.5307233036125346E-2</v>
      </c>
      <c r="P59" s="12"/>
    </row>
    <row r="60" spans="1:16" x14ac:dyDescent="0.3">
      <c r="A60" s="1">
        <v>74</v>
      </c>
      <c r="B60" s="11">
        <f>ARIMA1차!B60/10000000</f>
        <v>1.4765100671140939E-2</v>
      </c>
      <c r="C60" s="11">
        <f>ARIMA1차!C60/10000000</f>
        <v>2.1634615384615384E-2</v>
      </c>
      <c r="D60" s="11">
        <f>ARIMA1차!D60/10000000</f>
        <v>2.6755852842809364E-2</v>
      </c>
      <c r="E60" s="11">
        <f>ARIMA1차!E60/10000000</f>
        <v>1.4507772020725387E-2</v>
      </c>
      <c r="F60" s="11">
        <f>ARIMA1차!F60/10000000</f>
        <v>1.8404907975460124E-2</v>
      </c>
      <c r="G60" s="11">
        <f>ARIMA1차!G60/10000000</f>
        <v>1.7808219178082191E-2</v>
      </c>
      <c r="H60" s="19">
        <f>ARIMA1차!H60/10000000</f>
        <v>1.9340159271899887E-2</v>
      </c>
      <c r="I60" s="19">
        <f>ARIMA1차!I60/10000000</f>
        <v>2.0879120879120878E-2</v>
      </c>
      <c r="J60" s="19">
        <f>ARIMA1차!J60/10000000</f>
        <v>1.3786312161496801E-2</v>
      </c>
      <c r="K60" s="19">
        <f>ARIMA1차!K60/10000000</f>
        <v>2.2317932654659357E-2</v>
      </c>
      <c r="L60" s="19">
        <f>ARIMA1차!L60/10000000</f>
        <v>1.7196625567813109E-2</v>
      </c>
      <c r="M60" s="12">
        <f>ARIMA1차!M60/10000000</f>
        <v>1.8909865253245308E-2</v>
      </c>
      <c r="N60" s="12">
        <f>ARIMA1차!N60/10000000</f>
        <v>1.8919221940654134E-2</v>
      </c>
      <c r="O60" s="12">
        <f>ARIMA1차!O60/10000000</f>
        <v>1.8928578628062968E-2</v>
      </c>
      <c r="P60" s="12"/>
    </row>
    <row r="61" spans="1:16" x14ac:dyDescent="0.3">
      <c r="A61" s="1">
        <v>75</v>
      </c>
      <c r="B61" s="11">
        <f>ARIMA1차!B61/10000000</f>
        <v>1.1475409836065573E-2</v>
      </c>
      <c r="C61" s="11">
        <f>ARIMA1차!C61/10000000</f>
        <v>7.7041602465331279E-3</v>
      </c>
      <c r="D61" s="11">
        <f>ARIMA1차!D61/10000000</f>
        <v>1.8229166666666668E-2</v>
      </c>
      <c r="E61" s="11">
        <f>ARIMA1차!E61/10000000</f>
        <v>1.4999999999999999E-2</v>
      </c>
      <c r="F61" s="11">
        <f>ARIMA1차!F61/10000000</f>
        <v>2.7522935779816519E-2</v>
      </c>
      <c r="G61" s="11">
        <f>ARIMA1차!G61/10000000</f>
        <v>1.7781541066892465E-2</v>
      </c>
      <c r="H61" s="19">
        <f>ARIMA1차!H61/10000000</f>
        <v>3.4168564920273349E-2</v>
      </c>
      <c r="I61" s="19">
        <f>ARIMA1차!I61/10000000</f>
        <v>1.967005076142132E-2</v>
      </c>
      <c r="J61" s="19">
        <f>ARIMA1차!J61/10000000</f>
        <v>2.7743526510480891E-2</v>
      </c>
      <c r="K61" s="19">
        <f>ARIMA1차!K61/10000000</f>
        <v>1.8498367791077257E-2</v>
      </c>
      <c r="L61" s="19">
        <f>ARIMA1차!L61/10000000</f>
        <v>2.0094057289439932E-2</v>
      </c>
      <c r="M61" s="12">
        <f>ARIMA1차!M61/10000000</f>
        <v>1.9872831428809953E-2</v>
      </c>
      <c r="N61" s="12">
        <f>ARIMA1차!N61/10000000</f>
        <v>1.9882664596266069E-2</v>
      </c>
      <c r="O61" s="12">
        <f>ARIMA1차!O61/10000000</f>
        <v>1.9892497763722185E-2</v>
      </c>
      <c r="P61" s="12"/>
    </row>
    <row r="62" spans="1:16" x14ac:dyDescent="0.3">
      <c r="A62" s="1">
        <v>76</v>
      </c>
      <c r="B62" s="11">
        <f>ARIMA1차!B62/10000000</f>
        <v>8.7145969498910684E-3</v>
      </c>
      <c r="C62" s="11">
        <f>ARIMA1차!C62/10000000</f>
        <v>1.9305019305019305E-2</v>
      </c>
      <c r="D62" s="11">
        <f>ARIMA1차!D62/10000000</f>
        <v>3.7453183520599252E-2</v>
      </c>
      <c r="E62" s="11">
        <f>ARIMA1차!E62/10000000</f>
        <v>2.2151898734177215E-2</v>
      </c>
      <c r="F62" s="11">
        <f>ARIMA1차!F62/10000000</f>
        <v>2.2796352583586626E-2</v>
      </c>
      <c r="G62" s="11">
        <f>ARIMA1차!G62/10000000</f>
        <v>4.2432814710042434E-2</v>
      </c>
      <c r="H62" s="19">
        <f>ARIMA1차!H62/10000000</f>
        <v>1.4752370916754479E-2</v>
      </c>
      <c r="I62" s="19">
        <f>ARIMA1차!I62/10000000</f>
        <v>2.583732057416268E-2</v>
      </c>
      <c r="J62" s="19">
        <f>ARIMA1차!J62/10000000</f>
        <v>1.6430171769977596E-2</v>
      </c>
      <c r="K62" s="19">
        <f>ARIMA1차!K62/10000000</f>
        <v>2.6523297491039422E-2</v>
      </c>
      <c r="L62" s="19">
        <f>ARIMA1차!L62/10000000</f>
        <v>2.4375380865326021E-2</v>
      </c>
      <c r="M62" s="12">
        <f>ARIMA1차!M62/10000000</f>
        <v>2.3779079696688604E-2</v>
      </c>
      <c r="N62" s="12">
        <f>ARIMA1차!N62/10000000</f>
        <v>2.3790845693569693E-2</v>
      </c>
      <c r="O62" s="12">
        <f>ARIMA1차!O62/10000000</f>
        <v>2.3802611690450788E-2</v>
      </c>
      <c r="P62" s="12"/>
    </row>
    <row r="63" spans="1:16" x14ac:dyDescent="0.3">
      <c r="A63" s="1">
        <v>77</v>
      </c>
      <c r="B63" s="11">
        <f>ARIMA1차!B63/10000000</f>
        <v>1.5625E-2</v>
      </c>
      <c r="C63" s="11">
        <f>ARIMA1차!C63/10000000</f>
        <v>7.537688442211055E-3</v>
      </c>
      <c r="D63" s="11">
        <f>ARIMA1차!D63/10000000</f>
        <v>2.5171624713958809E-2</v>
      </c>
      <c r="E63" s="11">
        <f>ARIMA1차!E63/10000000</f>
        <v>3.2332563510392612E-2</v>
      </c>
      <c r="F63" s="11">
        <f>ARIMA1차!F63/10000000</f>
        <v>2.376599634369287E-2</v>
      </c>
      <c r="G63" s="11">
        <f>ARIMA1차!G63/10000000</f>
        <v>3.5026269702276708E-2</v>
      </c>
      <c r="H63" s="19">
        <f>ARIMA1차!H63/10000000</f>
        <v>3.0694668820678513E-2</v>
      </c>
      <c r="I63" s="19">
        <f>ARIMA1차!I63/10000000</f>
        <v>2.2809123649459785E-2</v>
      </c>
      <c r="J63" s="19">
        <f>ARIMA1차!J63/10000000</f>
        <v>2.6229508196721315E-2</v>
      </c>
      <c r="K63" s="19">
        <f>ARIMA1차!K63/10000000</f>
        <v>2.7027027027027029E-2</v>
      </c>
      <c r="L63" s="19">
        <f>ARIMA1차!L63/10000000</f>
        <v>2.9503105590062112E-2</v>
      </c>
      <c r="M63" s="12">
        <f>ARIMA1차!M63/10000000</f>
        <v>2.5146526901430582E-2</v>
      </c>
      <c r="N63" s="12">
        <f>ARIMA1차!N63/10000000</f>
        <v>2.5158969517413473E-2</v>
      </c>
      <c r="O63" s="12">
        <f>ARIMA1차!O63/10000000</f>
        <v>2.5171412133396371E-2</v>
      </c>
      <c r="P63" s="12"/>
    </row>
    <row r="64" spans="1:16" x14ac:dyDescent="0.3">
      <c r="A64" s="1">
        <v>78</v>
      </c>
      <c r="B64" s="11">
        <f>ARIMA1차!B64/10000000</f>
        <v>7.7220077220077222E-3</v>
      </c>
      <c r="C64" s="11">
        <f>ARIMA1차!C64/10000000</f>
        <v>2.7397260273972601E-2</v>
      </c>
      <c r="D64" s="11">
        <f>ARIMA1차!D64/10000000</f>
        <v>3.8461538461538464E-2</v>
      </c>
      <c r="E64" s="11">
        <f>ARIMA1차!E64/10000000</f>
        <v>3.4188034188034191E-2</v>
      </c>
      <c r="F64" s="11">
        <f>ARIMA1차!F64/10000000</f>
        <v>3.5326086956521736E-2</v>
      </c>
      <c r="G64" s="11">
        <f>ARIMA1차!G64/10000000</f>
        <v>3.1185031185031187E-2</v>
      </c>
      <c r="H64" s="19">
        <f>ARIMA1차!H64/10000000</f>
        <v>2.5540275049115914E-2</v>
      </c>
      <c r="I64" s="19">
        <f>ARIMA1차!I64/10000000</f>
        <v>4.2592592592592592E-2</v>
      </c>
      <c r="J64" s="19">
        <f>ARIMA1차!J64/10000000</f>
        <v>2.0576131687242798E-2</v>
      </c>
      <c r="K64" s="19">
        <f>ARIMA1차!K64/10000000</f>
        <v>3.4398034398034398E-2</v>
      </c>
      <c r="L64" s="19">
        <f>ARIMA1차!L64/10000000</f>
        <v>2.5362318840579712E-2</v>
      </c>
      <c r="M64" s="12">
        <f>ARIMA1차!M64/10000000</f>
        <v>2.94312894416905E-2</v>
      </c>
      <c r="N64" s="12">
        <f>ARIMA1차!N64/10000000</f>
        <v>2.9445852177683415E-2</v>
      </c>
      <c r="O64" s="12">
        <f>ARIMA1차!O64/10000000</f>
        <v>2.9460414913676337E-2</v>
      </c>
      <c r="P64" s="12"/>
    </row>
    <row r="65" spans="1:16" x14ac:dyDescent="0.3">
      <c r="A65" s="1">
        <v>79</v>
      </c>
      <c r="B65" s="11">
        <f>ARIMA1차!B65/10000000</f>
        <v>1.7857142857142856E-2</v>
      </c>
      <c r="C65" s="11">
        <f>ARIMA1차!C65/10000000</f>
        <v>3.9301310043668124E-2</v>
      </c>
      <c r="D65" s="11">
        <f>ARIMA1차!D65/10000000</f>
        <v>4.6808510638297871E-2</v>
      </c>
      <c r="E65" s="11">
        <f>ARIMA1차!E65/10000000</f>
        <v>2.6819923371647507E-2</v>
      </c>
      <c r="F65" s="11">
        <f>ARIMA1차!F65/10000000</f>
        <v>4.1095890410958902E-2</v>
      </c>
      <c r="G65" s="11">
        <f>ARIMA1차!G65/10000000</f>
        <v>2.8301886792452831E-2</v>
      </c>
      <c r="H65" s="19">
        <f>ARIMA1차!H65/10000000</f>
        <v>3.8369304556354913E-2</v>
      </c>
      <c r="I65" s="19">
        <f>ARIMA1차!I65/10000000</f>
        <v>4.5662100456621002E-2</v>
      </c>
      <c r="J65" s="19">
        <f>ARIMA1차!J65/10000000</f>
        <v>4.07725321888412E-2</v>
      </c>
      <c r="K65" s="19">
        <f>ARIMA1차!K65/10000000</f>
        <v>2.5796661608497723E-2</v>
      </c>
      <c r="L65" s="19">
        <f>ARIMA1차!L65/10000000</f>
        <v>4.9792531120331947E-2</v>
      </c>
      <c r="M65" s="12">
        <f>ARIMA1차!M65/10000000</f>
        <v>3.6530051907843801E-2</v>
      </c>
      <c r="N65" s="12">
        <f>ARIMA1차!N65/10000000</f>
        <v>3.6548127143819976E-2</v>
      </c>
      <c r="O65" s="12">
        <f>ARIMA1차!O65/10000000</f>
        <v>3.6566202379796145E-2</v>
      </c>
      <c r="P65" s="12"/>
    </row>
    <row r="66" spans="1:16" x14ac:dyDescent="0.3">
      <c r="A66" s="1">
        <v>80</v>
      </c>
      <c r="B66" s="11">
        <f>ARIMA1차!B66/10000000</f>
        <v>1.5625E-2</v>
      </c>
      <c r="C66" s="11">
        <f>ARIMA1차!C66/10000000</f>
        <v>3.6496350364963501E-2</v>
      </c>
      <c r="D66" s="11">
        <f>ARIMA1차!D66/10000000</f>
        <v>4.3956043956043959E-2</v>
      </c>
      <c r="E66" s="11">
        <f>ARIMA1차!E66/10000000</f>
        <v>3.4482758620689655E-2</v>
      </c>
      <c r="F66" s="11">
        <f>ARIMA1차!F66/10000000</f>
        <v>2.336448598130841E-2</v>
      </c>
      <c r="G66" s="11">
        <f>ARIMA1차!G66/10000000</f>
        <v>8.4033613445378148E-3</v>
      </c>
      <c r="H66" s="19">
        <f>ARIMA1차!H66/10000000</f>
        <v>2.734375E-2</v>
      </c>
      <c r="I66" s="19">
        <f>ARIMA1차!I66/10000000</f>
        <v>3.4582132564841501E-2</v>
      </c>
      <c r="J66" s="19">
        <f>ARIMA1차!J66/10000000</f>
        <v>5.3370786516853931E-2</v>
      </c>
      <c r="K66" s="19">
        <f>ARIMA1차!K66/10000000</f>
        <v>2.2058823529411766E-2</v>
      </c>
      <c r="L66" s="19">
        <f>ARIMA1차!L66/10000000</f>
        <v>3.3216783216783216E-2</v>
      </c>
      <c r="M66" s="12">
        <f>ARIMA1차!M66/10000000</f>
        <v>3.0356535905753174E-2</v>
      </c>
      <c r="N66" s="12">
        <f>ARIMA1차!N66/10000000</f>
        <v>3.0371556457908424E-2</v>
      </c>
      <c r="O66" s="12">
        <f>ARIMA1차!O66/10000000</f>
        <v>3.038657701006367E-2</v>
      </c>
      <c r="P66" s="12"/>
    </row>
    <row r="67" spans="1:16" x14ac:dyDescent="0.3">
      <c r="A67" s="1">
        <v>81</v>
      </c>
      <c r="B67" s="11">
        <f>ARIMA1차!B67/10000000</f>
        <v>1.9607843137254902E-2</v>
      </c>
      <c r="C67" s="11">
        <f>ARIMA1차!C67/10000000</f>
        <v>1.4285714285714284E-2</v>
      </c>
      <c r="D67" s="11">
        <f>ARIMA1차!D67/10000000</f>
        <v>1.4925373134328358E-2</v>
      </c>
      <c r="E67" s="11">
        <f>ARIMA1차!E67/10000000</f>
        <v>4.5454545454545456E-2</v>
      </c>
      <c r="F67" s="11">
        <f>ARIMA1차!F67/10000000</f>
        <v>7.4468085106382975E-2</v>
      </c>
      <c r="G67" s="11">
        <f>ARIMA1차!G67/10000000</f>
        <v>5.3030303030303025E-2</v>
      </c>
      <c r="H67" s="19">
        <f>ARIMA1차!H67/10000000</f>
        <v>6.8965517241379309E-2</v>
      </c>
      <c r="I67" s="19">
        <f>ARIMA1차!I67/10000000</f>
        <v>4.6979865771812082E-2</v>
      </c>
      <c r="J67" s="19">
        <f>ARIMA1차!J67/10000000</f>
        <v>6.7708333333333329E-2</v>
      </c>
      <c r="K67" s="19">
        <f>ARIMA1차!K67/10000000</f>
        <v>3.4146341463414637E-2</v>
      </c>
      <c r="L67" s="19">
        <f>ARIMA1차!L67/10000000</f>
        <v>6.2240663900414939E-2</v>
      </c>
      <c r="M67" s="12">
        <f>ARIMA1차!M67/10000000</f>
        <v>7.0083156854070724E-2</v>
      </c>
      <c r="N67" s="12">
        <f>ARIMA1차!N67/10000000</f>
        <v>7.416046199855357E-2</v>
      </c>
      <c r="O67" s="12">
        <f>ARIMA1차!O67/10000000</f>
        <v>7.823776714303643E-2</v>
      </c>
      <c r="P67" s="12"/>
    </row>
    <row r="68" spans="1:16" x14ac:dyDescent="0.3">
      <c r="A68" s="1">
        <v>82</v>
      </c>
      <c r="B68" s="11">
        <f>ARIMA1차!B68/10000000</f>
        <v>4.3478260869565216E-2</v>
      </c>
      <c r="C68" s="11">
        <f>ARIMA1차!C68/10000000</f>
        <v>0</v>
      </c>
      <c r="D68" s="11">
        <f>ARIMA1차!D68/10000000</f>
        <v>4.6153846153846156E-2</v>
      </c>
      <c r="E68" s="11">
        <f>ARIMA1차!E68/10000000</f>
        <v>6.8965517241379309E-2</v>
      </c>
      <c r="F68" s="11">
        <f>ARIMA1차!F68/10000000</f>
        <v>5.6338028169014086E-2</v>
      </c>
      <c r="G68" s="11">
        <f>ARIMA1차!G68/10000000</f>
        <v>4.878048780487805E-2</v>
      </c>
      <c r="H68" s="19">
        <f>ARIMA1차!H68/10000000</f>
        <v>1.8867924528301886E-2</v>
      </c>
      <c r="I68" s="19">
        <f>ARIMA1차!I68/10000000</f>
        <v>5.4263565891472867E-2</v>
      </c>
      <c r="J68" s="19">
        <f>ARIMA1차!J68/10000000</f>
        <v>5.1724137931034482E-2</v>
      </c>
      <c r="K68" s="19">
        <f>ARIMA1차!K68/10000000</f>
        <v>9.202453987730061E-2</v>
      </c>
      <c r="L68" s="19">
        <f>ARIMA1차!L68/10000000</f>
        <v>6.2146892655367228E-2</v>
      </c>
      <c r="M68" s="12">
        <f>ARIMA1차!M68/10000000</f>
        <v>4.9505698613158705E-2</v>
      </c>
      <c r="N68" s="12">
        <f>ARIMA1차!N68/10000000</f>
        <v>4.9530194258192432E-2</v>
      </c>
      <c r="O68" s="12">
        <f>ARIMA1차!O68/10000000</f>
        <v>4.955468990322616E-2</v>
      </c>
      <c r="P68" s="12"/>
    </row>
    <row r="69" spans="1:16" x14ac:dyDescent="0.3">
      <c r="A69" s="1">
        <v>83</v>
      </c>
      <c r="B69" s="11">
        <f>ARIMA1차!B69/10000000</f>
        <v>0</v>
      </c>
      <c r="C69" s="11">
        <f>ARIMA1차!C69/10000000</f>
        <v>2.7777777777777776E-2</v>
      </c>
      <c r="D69" s="11">
        <f>ARIMA1차!D69/10000000</f>
        <v>4.878048780487805E-2</v>
      </c>
      <c r="E69" s="11">
        <f>ARIMA1차!E69/10000000</f>
        <v>1.7857142857142856E-2</v>
      </c>
      <c r="F69" s="11">
        <f>ARIMA1차!F69/10000000</f>
        <v>4.2553191489361701E-2</v>
      </c>
      <c r="G69" s="11">
        <f>ARIMA1차!G69/10000000</f>
        <v>0.15873015873015872</v>
      </c>
      <c r="H69" s="19">
        <f>ARIMA1차!H69/10000000</f>
        <v>8.6956521739130432E-2</v>
      </c>
      <c r="I69" s="19">
        <f>ARIMA1차!I69/10000000</f>
        <v>5.5555555555555552E-2</v>
      </c>
      <c r="J69" s="19">
        <f>ARIMA1차!J69/10000000</f>
        <v>9.7087378640776691E-3</v>
      </c>
      <c r="K69" s="19">
        <f>ARIMA1차!K69/10000000</f>
        <v>5.434782608695652E-2</v>
      </c>
      <c r="L69" s="19">
        <f>ARIMA1차!L69/10000000</f>
        <v>5.5944055944055944E-2</v>
      </c>
      <c r="M69" s="12">
        <f>ARIMA1차!M69/10000000</f>
        <v>5.0915060466755882E-2</v>
      </c>
      <c r="N69" s="12">
        <f>ARIMA1차!N69/10000000</f>
        <v>5.0940253470450468E-2</v>
      </c>
      <c r="O69" s="12">
        <f>ARIMA1차!O69/10000000</f>
        <v>5.0965446474145047E-2</v>
      </c>
      <c r="P69" s="12"/>
    </row>
    <row r="70" spans="1:16" x14ac:dyDescent="0.3">
      <c r="A70" s="1">
        <v>84</v>
      </c>
      <c r="B70" s="11">
        <f>ARIMA1차!B70/10000000</f>
        <v>0</v>
      </c>
      <c r="C70" s="11">
        <f>ARIMA1차!C70/10000000</f>
        <v>5.5555555555555552E-2</v>
      </c>
      <c r="D70" s="11">
        <f>ARIMA1차!D70/10000000</f>
        <v>3.125E-2</v>
      </c>
      <c r="E70" s="11">
        <f>ARIMA1차!E70/10000000</f>
        <v>8.5714285714285715E-2</v>
      </c>
      <c r="F70" s="11">
        <f>ARIMA1차!F70/10000000</f>
        <v>4.2553191489361701E-2</v>
      </c>
      <c r="G70" s="11">
        <f>ARIMA1차!G70/10000000</f>
        <v>0.2</v>
      </c>
      <c r="H70" s="19">
        <f>ARIMA1차!H70/10000000</f>
        <v>1.9230769230769232E-2</v>
      </c>
      <c r="I70" s="19">
        <f>ARIMA1차!I70/10000000</f>
        <v>5.4545454545454543E-2</v>
      </c>
      <c r="J70" s="19">
        <f>ARIMA1차!J70/10000000</f>
        <v>7.5949367088607597E-2</v>
      </c>
      <c r="K70" s="19">
        <f>ARIMA1차!K70/10000000</f>
        <v>4.7058823529411764E-2</v>
      </c>
      <c r="L70" s="19">
        <f>ARIMA1차!L70/10000000</f>
        <v>3.6585365853658534E-2</v>
      </c>
      <c r="M70" s="12">
        <f>ARIMA1차!M70/10000000</f>
        <v>5.9133664001377637E-2</v>
      </c>
      <c r="N70" s="12">
        <f>ARIMA1차!N70/10000000</f>
        <v>5.91629236075139E-2</v>
      </c>
      <c r="O70" s="12">
        <f>ARIMA1차!O70/10000000</f>
        <v>5.9192183213650156E-2</v>
      </c>
      <c r="P70" s="12"/>
    </row>
    <row r="71" spans="1:16" x14ac:dyDescent="0.3">
      <c r="A71" s="1">
        <v>85</v>
      </c>
      <c r="B71" s="11">
        <f>ARIMA1차!B71/10000000</f>
        <v>0</v>
      </c>
      <c r="C71" s="11">
        <f>ARIMA1차!C71/10000000</f>
        <v>0</v>
      </c>
      <c r="D71" s="11">
        <f>ARIMA1차!D71/10000000</f>
        <v>0.11764705882352942</v>
      </c>
      <c r="E71" s="11">
        <f>ARIMA1차!E71/10000000</f>
        <v>6.8965517241379309E-2</v>
      </c>
      <c r="F71" s="11">
        <f>ARIMA1차!F71/10000000</f>
        <v>6.6666666666666666E-2</v>
      </c>
      <c r="G71" s="11">
        <f>ARIMA1차!G71/10000000</f>
        <v>7.4999999999999997E-2</v>
      </c>
      <c r="H71" s="19">
        <f>ARIMA1차!H71/10000000</f>
        <v>0.15625</v>
      </c>
      <c r="I71" s="19">
        <f>ARIMA1차!I71/10000000</f>
        <v>6.5217391304347824E-2</v>
      </c>
      <c r="J71" s="19">
        <f>ARIMA1차!J71/10000000</f>
        <v>4.2553191489361701E-2</v>
      </c>
      <c r="K71" s="19">
        <f>ARIMA1차!K71/10000000</f>
        <v>4.4776119402985072E-2</v>
      </c>
      <c r="L71" s="19">
        <f>ARIMA1차!L71/10000000</f>
        <v>2.9850746268656716E-2</v>
      </c>
      <c r="M71" s="12">
        <f>ARIMA1차!M71/10000000</f>
        <v>6.0818463245597927E-2</v>
      </c>
      <c r="N71" s="12">
        <f>ARIMA1차!N71/10000000</f>
        <v>6.0848556498069771E-2</v>
      </c>
      <c r="O71" s="12">
        <f>ARIMA1차!O71/10000000</f>
        <v>6.0878649750541615E-2</v>
      </c>
      <c r="P71" s="12"/>
    </row>
    <row r="72" spans="1:16" x14ac:dyDescent="0.3">
      <c r="A72" s="1">
        <v>86</v>
      </c>
      <c r="B72" s="11">
        <f>ARIMA1차!B72/10000000</f>
        <v>0</v>
      </c>
      <c r="C72" s="11">
        <f>ARIMA1차!C72/10000000</f>
        <v>0</v>
      </c>
      <c r="D72" s="11">
        <f>ARIMA1차!D72/10000000</f>
        <v>0</v>
      </c>
      <c r="E72" s="11">
        <f>ARIMA1차!E72/10000000</f>
        <v>0</v>
      </c>
      <c r="F72" s="11">
        <f>ARIMA1차!F72/10000000</f>
        <v>7.6923076923076927E-2</v>
      </c>
      <c r="G72" s="11">
        <f>ARIMA1차!G72/10000000</f>
        <v>3.7037037037037035E-2</v>
      </c>
      <c r="H72" s="19">
        <f>ARIMA1차!H72/10000000</f>
        <v>0</v>
      </c>
      <c r="I72" s="19">
        <f>ARIMA1차!I72/10000000</f>
        <v>0.10344827586206896</v>
      </c>
      <c r="J72" s="19">
        <f>ARIMA1차!J72/10000000</f>
        <v>2.2727272727272728E-2</v>
      </c>
      <c r="K72" s="19">
        <f>ARIMA1차!K72/10000000</f>
        <v>2.7027027027027029E-2</v>
      </c>
      <c r="L72" s="19">
        <f>ARIMA1차!L72/10000000</f>
        <v>6.6666666666666666E-2</v>
      </c>
      <c r="M72" s="12">
        <f>ARIMA1차!M72/10000000</f>
        <v>3.0467356958169624E-2</v>
      </c>
      <c r="N72" s="12">
        <f>ARIMA1차!N72/10000000</f>
        <v>3.0482432345086085E-2</v>
      </c>
      <c r="O72" s="12">
        <f>ARIMA1차!O72/10000000</f>
        <v>3.0497507732002549E-2</v>
      </c>
      <c r="P72" s="12"/>
    </row>
    <row r="73" spans="1:16" x14ac:dyDescent="0.3">
      <c r="A73" s="1">
        <v>87</v>
      </c>
      <c r="B73" s="11">
        <f>ARIMA1차!B73/10000000</f>
        <v>0</v>
      </c>
      <c r="C73" s="11">
        <f>ARIMA1차!C73/10000000</f>
        <v>0</v>
      </c>
      <c r="D73" s="11">
        <f>ARIMA1차!D73/10000000</f>
        <v>0</v>
      </c>
      <c r="E73" s="11">
        <f>ARIMA1차!E73/10000000</f>
        <v>0</v>
      </c>
      <c r="F73" s="11">
        <f>ARIMA1차!F73/10000000</f>
        <v>0</v>
      </c>
      <c r="G73" s="11">
        <f>ARIMA1차!G73/10000000</f>
        <v>1</v>
      </c>
      <c r="H73" s="19">
        <f>ARIMA1차!H73/10000000</f>
        <v>0.75</v>
      </c>
      <c r="I73" s="19">
        <f>ARIMA1차!I73/10000000</f>
        <v>0.12121212121212122</v>
      </c>
      <c r="J73" s="19">
        <f>ARIMA1차!J73/10000000</f>
        <v>3.4482758620689655E-2</v>
      </c>
      <c r="K73" s="19">
        <f>ARIMA1차!K73/10000000</f>
        <v>0.11428571428571427</v>
      </c>
      <c r="L73" s="19">
        <f>ARIMA1차!L73/10000000</f>
        <v>0.15384615384615385</v>
      </c>
      <c r="M73" s="12">
        <f>ARIMA1차!M73/10000000</f>
        <v>0.19831365633216569</v>
      </c>
      <c r="N73" s="12">
        <f>ARIMA1차!N73/10000000</f>
        <v>0.19841178283208263</v>
      </c>
      <c r="O73" s="12">
        <f>ARIMA1차!O73/10000000</f>
        <v>0.19850990933199961</v>
      </c>
      <c r="P73" s="12"/>
    </row>
    <row r="74" spans="1:16" x14ac:dyDescent="0.3">
      <c r="A74" s="1">
        <v>88</v>
      </c>
      <c r="B74" s="11">
        <f>ARIMA1차!B74/10000000</f>
        <v>0</v>
      </c>
      <c r="C74" s="11">
        <f>ARIMA1차!C74/10000000</f>
        <v>0</v>
      </c>
      <c r="D74" s="11">
        <f>ARIMA1차!D74/10000000</f>
        <v>0</v>
      </c>
      <c r="E74" s="11">
        <f>ARIMA1차!E74/10000000</f>
        <v>0</v>
      </c>
      <c r="F74" s="11">
        <f>ARIMA1차!F74/10000000</f>
        <v>0</v>
      </c>
      <c r="G74" s="11">
        <f>ARIMA1차!G74/10000000</f>
        <v>0</v>
      </c>
      <c r="H74" s="19">
        <f>ARIMA1차!H74/10000000</f>
        <v>0</v>
      </c>
      <c r="I74" s="19">
        <f>ARIMA1차!I74/10000000</f>
        <v>0.13636363636363635</v>
      </c>
      <c r="J74" s="19">
        <f>ARIMA1차!J74/10000000</f>
        <v>0</v>
      </c>
      <c r="K74" s="19">
        <f>ARIMA1차!K74/10000000</f>
        <v>4.7619047619047616E-2</v>
      </c>
      <c r="L74" s="19">
        <f>ARIMA1차!L74/10000000</f>
        <v>0.16666666666666666</v>
      </c>
      <c r="M74" s="12">
        <f>ARIMA1차!M74/10000000</f>
        <v>0.10259740259740352</v>
      </c>
      <c r="N74" s="12">
        <f>ARIMA1차!N74/10000000</f>
        <v>0.11438410074774027</v>
      </c>
      <c r="O74" s="12">
        <f>ARIMA1차!O74/10000000</f>
        <v>0.12617079889807403</v>
      </c>
      <c r="P74" s="12"/>
    </row>
    <row r="75" spans="1:16" x14ac:dyDescent="0.3">
      <c r="A75" s="1">
        <v>89</v>
      </c>
      <c r="B75" s="11">
        <f>ARIMA1차!B75/10000000</f>
        <v>0</v>
      </c>
      <c r="C75" s="11">
        <f>ARIMA1차!C75/10000000</f>
        <v>0</v>
      </c>
      <c r="D75" s="11">
        <f>ARIMA1차!D75/10000000</f>
        <v>0</v>
      </c>
      <c r="E75" s="11">
        <f>ARIMA1차!E75/10000000</f>
        <v>0</v>
      </c>
      <c r="F75" s="11">
        <f>ARIMA1차!F75/10000000</f>
        <v>0</v>
      </c>
      <c r="G75" s="11">
        <f>ARIMA1차!G75/10000000</f>
        <v>0</v>
      </c>
      <c r="H75" s="19">
        <f>ARIMA1차!H75/10000000</f>
        <v>0</v>
      </c>
      <c r="I75" s="19">
        <f>ARIMA1차!I75/10000000</f>
        <v>0</v>
      </c>
      <c r="J75" s="19">
        <f>ARIMA1차!J75/10000000</f>
        <v>0.1</v>
      </c>
      <c r="K75" s="19">
        <f>ARIMA1차!K75/10000000</f>
        <v>8.6956521739130432E-2</v>
      </c>
      <c r="L75" s="19">
        <f>ARIMA1차!L75/10000000</f>
        <v>0.17647058823529413</v>
      </c>
      <c r="M75" s="12">
        <f>ARIMA1차!M75/10000000</f>
        <v>0.11650313880382181</v>
      </c>
      <c r="N75" s="12">
        <f>ARIMA1차!N75/10000000</f>
        <v>0.13041385724139212</v>
      </c>
      <c r="O75" s="12">
        <f>ARIMA1차!O75/10000000</f>
        <v>0.14432457567896842</v>
      </c>
      <c r="P75" s="12"/>
    </row>
    <row r="76" spans="1:16" x14ac:dyDescent="0.3">
      <c r="A76" s="1">
        <v>90</v>
      </c>
      <c r="B76" s="11">
        <f>ARIMA1차!B76/10000000</f>
        <v>0</v>
      </c>
      <c r="C76" s="11">
        <f>ARIMA1차!C76/10000000</f>
        <v>0</v>
      </c>
      <c r="D76" s="11">
        <f>ARIMA1차!D76/10000000</f>
        <v>0</v>
      </c>
      <c r="E76" s="11">
        <f>ARIMA1차!E76/10000000</f>
        <v>0</v>
      </c>
      <c r="F76" s="11">
        <f>ARIMA1차!F76/10000000</f>
        <v>0</v>
      </c>
      <c r="G76" s="11">
        <f>ARIMA1차!G76/10000000</f>
        <v>0</v>
      </c>
      <c r="H76" s="19">
        <f>ARIMA1차!H76/10000000</f>
        <v>0</v>
      </c>
      <c r="I76" s="19">
        <f>ARIMA1차!I76/10000000</f>
        <v>0.16666666666666666</v>
      </c>
      <c r="J76" s="19">
        <f>ARIMA1차!J76/10000000</f>
        <v>0</v>
      </c>
      <c r="K76" s="19">
        <f>ARIMA1차!K76/10000000</f>
        <v>0.05</v>
      </c>
      <c r="L76" s="19">
        <f>ARIMA1차!L76/10000000</f>
        <v>5.8823529411764712E-2</v>
      </c>
      <c r="M76" s="12">
        <f>ARIMA1차!M76/10000000</f>
        <v>2.5156518286492142E-2</v>
      </c>
      <c r="N76" s="12">
        <f>ARIMA1차!N76/10000000</f>
        <v>2.516896584625785E-2</v>
      </c>
      <c r="O76" s="12">
        <f>ARIMA1차!O76/10000000</f>
        <v>2.5181413406023555E-2</v>
      </c>
      <c r="P76" s="12"/>
    </row>
    <row r="77" spans="1:16" x14ac:dyDescent="0.3">
      <c r="A77" s="1">
        <v>91</v>
      </c>
      <c r="B77" s="11">
        <f>ARIMA1차!B77/10000000</f>
        <v>0</v>
      </c>
      <c r="C77" s="11">
        <f>ARIMA1차!C77/10000000</f>
        <v>0</v>
      </c>
      <c r="D77" s="11">
        <f>ARIMA1차!D77/10000000</f>
        <v>0</v>
      </c>
      <c r="E77" s="11">
        <f>ARIMA1차!E77/10000000</f>
        <v>0</v>
      </c>
      <c r="F77" s="11">
        <f>ARIMA1차!F77/10000000</f>
        <v>0</v>
      </c>
      <c r="G77" s="11">
        <f>ARIMA1차!G77/10000000</f>
        <v>0</v>
      </c>
      <c r="H77" s="19">
        <f>ARIMA1차!H77/10000000</f>
        <v>0</v>
      </c>
      <c r="I77" s="19">
        <f>ARIMA1차!I77/10000000</f>
        <v>0</v>
      </c>
      <c r="J77" s="19">
        <f>ARIMA1차!J77/10000000</f>
        <v>0</v>
      </c>
      <c r="K77" s="19">
        <f>ARIMA1차!K77/10000000</f>
        <v>0.14285714285714285</v>
      </c>
      <c r="L77" s="19">
        <f>ARIMA1차!L77/10000000</f>
        <v>9.0909090909090912E-2</v>
      </c>
      <c r="M77" s="12">
        <f>ARIMA1차!M77/10000000</f>
        <v>7.7213695393610005E-2</v>
      </c>
      <c r="N77" s="12">
        <f>ARIMA1차!N77/10000000</f>
        <v>8.6540731993040437E-2</v>
      </c>
      <c r="O77" s="12">
        <f>ARIMA1차!O77/10000000</f>
        <v>9.58677685924679E-2</v>
      </c>
      <c r="P77" s="12"/>
    </row>
    <row r="78" spans="1:16" x14ac:dyDescent="0.3">
      <c r="A78" s="1">
        <v>92</v>
      </c>
      <c r="B78" s="11">
        <f>ARIMA1차!B78/10000000</f>
        <v>0</v>
      </c>
      <c r="C78" s="11">
        <f>ARIMA1차!C78/10000000</f>
        <v>0</v>
      </c>
      <c r="D78" s="11">
        <f>ARIMA1차!D78/10000000</f>
        <v>0</v>
      </c>
      <c r="E78" s="11">
        <f>ARIMA1차!E78/10000000</f>
        <v>0</v>
      </c>
      <c r="F78" s="11">
        <f>ARIMA1차!F78/10000000</f>
        <v>0</v>
      </c>
      <c r="G78" s="11">
        <f>ARIMA1차!G78/10000000</f>
        <v>0</v>
      </c>
      <c r="H78" s="19">
        <f>ARIMA1차!H78/10000000</f>
        <v>0</v>
      </c>
      <c r="I78" s="19">
        <f>ARIMA1차!I78/10000000</f>
        <v>0</v>
      </c>
      <c r="J78" s="19">
        <f>ARIMA1차!J78/10000000</f>
        <v>0</v>
      </c>
      <c r="K78" s="19">
        <f>ARIMA1차!K78/10000000</f>
        <v>0</v>
      </c>
      <c r="L78" s="19">
        <f>ARIMA1차!L78/10000000</f>
        <v>0</v>
      </c>
      <c r="M78" s="12">
        <f>ARIMA1차!M78/10000000</f>
        <v>0</v>
      </c>
      <c r="N78" s="12">
        <f>ARIMA1차!N78/10000000</f>
        <v>0</v>
      </c>
      <c r="O78" s="12">
        <f>ARIMA1차!O78/10000000</f>
        <v>0</v>
      </c>
      <c r="P78" s="12"/>
    </row>
    <row r="79" spans="1:16" x14ac:dyDescent="0.3">
      <c r="A79" s="1">
        <v>93</v>
      </c>
      <c r="B79" s="11">
        <f>ARIMA1차!B79/10000000</f>
        <v>0</v>
      </c>
      <c r="C79" s="11">
        <f>ARIMA1차!C79/10000000</f>
        <v>0</v>
      </c>
      <c r="D79" s="11">
        <f>ARIMA1차!D79/10000000</f>
        <v>0</v>
      </c>
      <c r="E79" s="11">
        <f>ARIMA1차!E79/10000000</f>
        <v>0</v>
      </c>
      <c r="F79" s="11">
        <f>ARIMA1차!F79/10000000</f>
        <v>0</v>
      </c>
      <c r="G79" s="11">
        <f>ARIMA1차!G79/10000000</f>
        <v>0</v>
      </c>
      <c r="H79" s="19">
        <f>ARIMA1차!H79/10000000</f>
        <v>0</v>
      </c>
      <c r="I79" s="19">
        <f>ARIMA1차!I79/10000000</f>
        <v>0</v>
      </c>
      <c r="J79" s="19">
        <f>ARIMA1차!J79/10000000</f>
        <v>0</v>
      </c>
      <c r="K79" s="19">
        <f>ARIMA1차!K79/10000000</f>
        <v>0</v>
      </c>
      <c r="L79" s="19">
        <f>ARIMA1차!L79/10000000</f>
        <v>0</v>
      </c>
      <c r="M79" s="12">
        <f>ARIMA1차!M79/10000000</f>
        <v>0</v>
      </c>
      <c r="N79" s="12">
        <f>ARIMA1차!N79/10000000</f>
        <v>0</v>
      </c>
      <c r="O79" s="12">
        <f>ARIMA1차!O79/10000000</f>
        <v>0</v>
      </c>
      <c r="P79" s="12"/>
    </row>
    <row r="80" spans="1:16" x14ac:dyDescent="0.3">
      <c r="A80" s="1">
        <v>94</v>
      </c>
      <c r="B80" s="11">
        <f>ARIMA1차!B80/10000000</f>
        <v>0</v>
      </c>
      <c r="C80" s="11">
        <f>ARIMA1차!C80/10000000</f>
        <v>0</v>
      </c>
      <c r="D80" s="11">
        <f>ARIMA1차!D80/10000000</f>
        <v>0</v>
      </c>
      <c r="E80" s="11">
        <f>ARIMA1차!E80/10000000</f>
        <v>0</v>
      </c>
      <c r="F80" s="11">
        <f>ARIMA1차!F80/10000000</f>
        <v>0</v>
      </c>
      <c r="G80" s="11">
        <f>ARIMA1차!G80/10000000</f>
        <v>0</v>
      </c>
      <c r="H80" s="19">
        <f>ARIMA1차!H80/10000000</f>
        <v>0</v>
      </c>
      <c r="I80" s="19">
        <f>ARIMA1차!I80/10000000</f>
        <v>0</v>
      </c>
      <c r="J80" s="19">
        <f>ARIMA1차!J80/10000000</f>
        <v>0</v>
      </c>
      <c r="K80" s="19">
        <f>ARIMA1차!K80/10000000</f>
        <v>0</v>
      </c>
      <c r="L80" s="19">
        <f>ARIMA1차!L80/10000000</f>
        <v>0</v>
      </c>
      <c r="M80" s="12">
        <f>ARIMA1차!M80/10000000</f>
        <v>0</v>
      </c>
      <c r="N80" s="12">
        <f>ARIMA1차!N80/10000000</f>
        <v>0</v>
      </c>
      <c r="O80" s="12">
        <f>ARIMA1차!O80/10000000</f>
        <v>0</v>
      </c>
      <c r="P80" s="12"/>
    </row>
    <row r="81" spans="1:16" x14ac:dyDescent="0.3">
      <c r="A81" s="1">
        <v>95</v>
      </c>
      <c r="B81" s="11">
        <f>ARIMA1차!B81/10000000</f>
        <v>0</v>
      </c>
      <c r="C81" s="11">
        <f>ARIMA1차!C81/10000000</f>
        <v>0</v>
      </c>
      <c r="D81" s="11">
        <f>ARIMA1차!D81/10000000</f>
        <v>0</v>
      </c>
      <c r="E81" s="11">
        <f>ARIMA1차!E81/10000000</f>
        <v>0</v>
      </c>
      <c r="F81" s="11">
        <f>ARIMA1차!F81/10000000</f>
        <v>0</v>
      </c>
      <c r="G81" s="11">
        <f>ARIMA1차!G81/10000000</f>
        <v>0</v>
      </c>
      <c r="H81" s="19">
        <f>ARIMA1차!H81/10000000</f>
        <v>0</v>
      </c>
      <c r="I81" s="19">
        <f>ARIMA1차!I81/10000000</f>
        <v>0</v>
      </c>
      <c r="J81" s="19">
        <f>ARIMA1차!J81/10000000</f>
        <v>0</v>
      </c>
      <c r="K81" s="19">
        <f>ARIMA1차!K81/10000000</f>
        <v>0</v>
      </c>
      <c r="L81" s="19">
        <f>ARIMA1차!L81/10000000</f>
        <v>0</v>
      </c>
      <c r="M81" s="12">
        <f>ARIMA1차!M81/10000000</f>
        <v>0</v>
      </c>
      <c r="N81" s="12">
        <f>ARIMA1차!N81/10000000</f>
        <v>0</v>
      </c>
      <c r="O81" s="12">
        <f>ARIMA1차!O81/10000000</f>
        <v>0</v>
      </c>
      <c r="P81" s="1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EA5C-7644-4CFD-A7AF-3975D7E7C92B}">
  <dimension ref="A3:R81"/>
  <sheetViews>
    <sheetView topLeftCell="A18" zoomScale="85" zoomScaleNormal="85" workbookViewId="0">
      <selection activeCell="A81" sqref="A81"/>
    </sheetView>
  </sheetViews>
  <sheetFormatPr defaultRowHeight="16.5" x14ac:dyDescent="0.3"/>
  <cols>
    <col min="2" max="16" width="10.875" bestFit="1" customWidth="1"/>
    <col min="18" max="18" width="9.875" bestFit="1" customWidth="1"/>
  </cols>
  <sheetData>
    <row r="3" spans="1:18" x14ac:dyDescent="0.3">
      <c r="A3" s="1"/>
      <c r="B3" s="1">
        <v>2010</v>
      </c>
      <c r="C3" s="1">
        <f t="shared" ref="C3:G3" si="0">+B3+1</f>
        <v>2011</v>
      </c>
      <c r="D3" s="1">
        <f t="shared" si="0"/>
        <v>2012</v>
      </c>
      <c r="E3" s="1">
        <f t="shared" si="0"/>
        <v>2013</v>
      </c>
      <c r="F3" s="1">
        <f t="shared" si="0"/>
        <v>2014</v>
      </c>
      <c r="G3" s="1">
        <f t="shared" si="0"/>
        <v>2015</v>
      </c>
      <c r="H3" s="1">
        <f>+G3+1</f>
        <v>2016</v>
      </c>
      <c r="I3" s="1">
        <f t="shared" ref="I3:P3" si="1">+H3+1</f>
        <v>2017</v>
      </c>
      <c r="J3" s="1">
        <f t="shared" si="1"/>
        <v>2018</v>
      </c>
      <c r="K3" s="1">
        <f t="shared" si="1"/>
        <v>2019</v>
      </c>
      <c r="L3" s="1">
        <f t="shared" si="1"/>
        <v>2020</v>
      </c>
      <c r="M3" s="7">
        <f t="shared" si="1"/>
        <v>2021</v>
      </c>
      <c r="N3" s="7">
        <f t="shared" si="1"/>
        <v>2022</v>
      </c>
      <c r="O3" s="7">
        <f t="shared" si="1"/>
        <v>2023</v>
      </c>
      <c r="P3" s="7">
        <f t="shared" si="1"/>
        <v>2024</v>
      </c>
      <c r="R3" s="9"/>
    </row>
    <row r="4" spans="1:18" x14ac:dyDescent="0.3">
      <c r="A4" s="1">
        <v>18</v>
      </c>
      <c r="B4" s="11">
        <f>ARIMA2차!B4/10000000</f>
        <v>0</v>
      </c>
      <c r="C4" s="11">
        <f>ARIMA2차!C4/10000000</f>
        <v>0.5</v>
      </c>
      <c r="D4" s="11">
        <f>ARIMA2차!D4/10000000</f>
        <v>0</v>
      </c>
      <c r="E4" s="11">
        <f>ARIMA2차!E4/10000000</f>
        <v>0</v>
      </c>
      <c r="F4" s="11">
        <f>ARIMA2차!F4/10000000</f>
        <v>1</v>
      </c>
      <c r="G4" s="11">
        <f>ARIMA2차!G4/10000000</f>
        <v>0</v>
      </c>
      <c r="H4" s="19">
        <f>ARIMA2차!H4/10000000</f>
        <v>0</v>
      </c>
      <c r="I4" s="19">
        <f>ARIMA2차!I4/10000000</f>
        <v>1</v>
      </c>
      <c r="J4" s="19">
        <f>ARIMA2차!J4/10000000</f>
        <v>0</v>
      </c>
      <c r="K4" s="19">
        <f>ARIMA2차!K4/10000000</f>
        <v>0</v>
      </c>
      <c r="L4" s="19">
        <f>ARIMA2차!L4/10000000</f>
        <v>0.4</v>
      </c>
      <c r="M4" s="12">
        <f>ARIMA2차!M4/10000000</f>
        <v>0.3181346956240505</v>
      </c>
      <c r="N4" s="12">
        <f>ARIMA2차!N4/10000000</f>
        <v>0.32725615008721354</v>
      </c>
      <c r="O4" s="12">
        <f>ARIMA2차!O4/10000000</f>
        <v>0.33638647105875313</v>
      </c>
      <c r="P4" s="12"/>
    </row>
    <row r="5" spans="1:18" x14ac:dyDescent="0.3">
      <c r="A5" s="1">
        <v>19</v>
      </c>
      <c r="B5" s="11">
        <f>ARIMA2차!B5/10000000</f>
        <v>0</v>
      </c>
      <c r="C5" s="11">
        <f>ARIMA2차!C5/10000000</f>
        <v>4.5558086560364463E-3</v>
      </c>
      <c r="D5" s="11">
        <f>ARIMA2차!D5/10000000</f>
        <v>2.1052631578947368E-3</v>
      </c>
      <c r="E5" s="11">
        <f>ARIMA2차!E5/10000000</f>
        <v>6.3157894736842104E-3</v>
      </c>
      <c r="F5" s="11">
        <f>ARIMA2차!F5/10000000</f>
        <v>0</v>
      </c>
      <c r="G5" s="11">
        <f>ARIMA2차!G5/10000000</f>
        <v>0</v>
      </c>
      <c r="H5" s="19">
        <f>ARIMA2차!H5/10000000</f>
        <v>4.0983606557377051E-3</v>
      </c>
      <c r="I5" s="19">
        <f>ARIMA2차!I5/10000000</f>
        <v>2.4630541871921183E-3</v>
      </c>
      <c r="J5" s="19">
        <f>ARIMA2차!J5/10000000</f>
        <v>1.1013215859030838E-3</v>
      </c>
      <c r="K5" s="19">
        <f>ARIMA2차!K5/10000000</f>
        <v>1.2285012285012285E-3</v>
      </c>
      <c r="L5" s="19">
        <f>ARIMA2차!L5/10000000</f>
        <v>6.4724919093851136E-3</v>
      </c>
      <c r="M5" s="12">
        <f>ARIMA2차!M5/10000000</f>
        <v>3.2571503024294043E-3</v>
      </c>
      <c r="N5" s="12">
        <f>ARIMA2차!N5/10000000</f>
        <v>3.3710873875157444E-3</v>
      </c>
      <c r="O5" s="12">
        <f>ARIMA2차!O5/10000000</f>
        <v>3.4851355758981311E-3</v>
      </c>
      <c r="P5" s="12"/>
    </row>
    <row r="6" spans="1:18" x14ac:dyDescent="0.3">
      <c r="A6" s="1">
        <v>20</v>
      </c>
      <c r="B6" s="11">
        <f>ARIMA2차!B6/10000000</f>
        <v>0</v>
      </c>
      <c r="C6" s="11">
        <f>ARIMA2차!C6/10000000</f>
        <v>9.1659028414298811E-4</v>
      </c>
      <c r="D6" s="11">
        <f>ARIMA2차!D6/10000000</f>
        <v>2.1929824561403508E-3</v>
      </c>
      <c r="E6" s="11">
        <f>ARIMA2차!E6/10000000</f>
        <v>0</v>
      </c>
      <c r="F6" s="11">
        <f>ARIMA2차!F6/10000000</f>
        <v>0</v>
      </c>
      <c r="G6" s="11">
        <f>ARIMA2차!G6/10000000</f>
        <v>1.2658227848101266E-3</v>
      </c>
      <c r="H6" s="19">
        <f>ARIMA2차!H6/10000000</f>
        <v>1.9627085377821392E-3</v>
      </c>
      <c r="I6" s="19">
        <f>ARIMA2차!I6/10000000</f>
        <v>2.6869682042095834E-3</v>
      </c>
      <c r="J6" s="19">
        <f>ARIMA2차!J6/10000000</f>
        <v>2.1645021645021645E-3</v>
      </c>
      <c r="K6" s="19">
        <f>ARIMA2차!K6/10000000</f>
        <v>1.780151312861593E-3</v>
      </c>
      <c r="L6" s="19">
        <f>ARIMA2차!L6/10000000</f>
        <v>0</v>
      </c>
      <c r="M6" s="12">
        <f>ARIMA2차!M6/10000000</f>
        <v>1.7633081883540143E-3</v>
      </c>
      <c r="N6" s="12">
        <f>ARIMA2차!N6/10000000</f>
        <v>1.8610971629331354E-3</v>
      </c>
      <c r="O6" s="12">
        <f>ARIMA2차!O6/10000000</f>
        <v>1.9589819995119002E-3</v>
      </c>
      <c r="P6" s="12"/>
    </row>
    <row r="7" spans="1:18" x14ac:dyDescent="0.3">
      <c r="A7" s="1">
        <v>21</v>
      </c>
      <c r="B7" s="11">
        <f>ARIMA2차!B7/10000000</f>
        <v>0</v>
      </c>
      <c r="C7" s="11">
        <f>ARIMA2차!C7/10000000</f>
        <v>2.6367831245880024E-3</v>
      </c>
      <c r="D7" s="11">
        <f>ARIMA2차!D7/10000000</f>
        <v>5.025125628140704E-4</v>
      </c>
      <c r="E7" s="11">
        <f>ARIMA2차!E7/10000000</f>
        <v>3.2710280373831778E-3</v>
      </c>
      <c r="F7" s="11">
        <f>ARIMA2차!F7/10000000</f>
        <v>1.4071294559099437E-3</v>
      </c>
      <c r="G7" s="11">
        <f>ARIMA2차!G7/10000000</f>
        <v>1.9770660340055358E-3</v>
      </c>
      <c r="H7" s="19">
        <f>ARIMA2차!H7/10000000</f>
        <v>2.2727272727272726E-3</v>
      </c>
      <c r="I7" s="19">
        <f>ARIMA2차!I7/10000000</f>
        <v>2.8530670470756063E-4</v>
      </c>
      <c r="J7" s="19">
        <f>ARIMA2차!J7/10000000</f>
        <v>1.0979961570134504E-3</v>
      </c>
      <c r="K7" s="19">
        <f>ARIMA2차!K7/10000000</f>
        <v>1.6906170752324597E-3</v>
      </c>
      <c r="L7" s="19">
        <f>ARIMA2차!L7/10000000</f>
        <v>1.7565872020075283E-3</v>
      </c>
      <c r="M7" s="12">
        <f>ARIMA2차!M7/10000000</f>
        <v>1.6272841242250637E-3</v>
      </c>
      <c r="N7" s="12">
        <f>ARIMA2차!N7/10000000</f>
        <v>1.6425333970856561E-3</v>
      </c>
      <c r="O7" s="12">
        <f>ARIMA2차!O7/10000000</f>
        <v>1.6577969568752917E-3</v>
      </c>
      <c r="P7" s="12"/>
    </row>
    <row r="8" spans="1:18" x14ac:dyDescent="0.3">
      <c r="A8" s="1">
        <v>22</v>
      </c>
      <c r="B8" s="11">
        <f>ARIMA2차!B8/10000000</f>
        <v>0</v>
      </c>
      <c r="C8" s="11">
        <f>ARIMA2차!C8/10000000</f>
        <v>1.076426264800861E-3</v>
      </c>
      <c r="D8" s="11">
        <f>ARIMA2차!D8/10000000</f>
        <v>1.9470404984423676E-3</v>
      </c>
      <c r="E8" s="11">
        <f>ARIMA2차!E8/10000000</f>
        <v>1.4035087719298245E-3</v>
      </c>
      <c r="F8" s="11">
        <f>ARIMA2차!F8/10000000</f>
        <v>2.5948751216347712E-3</v>
      </c>
      <c r="G8" s="11">
        <f>ARIMA2차!G8/10000000</f>
        <v>2.0307513780098638E-3</v>
      </c>
      <c r="H8" s="19">
        <f>ARIMA2차!H8/10000000</f>
        <v>7.5244544770504136E-4</v>
      </c>
      <c r="I8" s="19">
        <f>ARIMA2차!I8/10000000</f>
        <v>1.488095238095238E-3</v>
      </c>
      <c r="J8" s="19">
        <f>ARIMA2차!J8/10000000</f>
        <v>1.586357326987904E-3</v>
      </c>
      <c r="K8" s="19">
        <f>ARIMA2차!K8/10000000</f>
        <v>2.0584602717167557E-3</v>
      </c>
      <c r="L8" s="19">
        <f>ARIMA2차!L8/10000000</f>
        <v>2.7609055770292656E-3</v>
      </c>
      <c r="M8" s="12">
        <f>ARIMA2차!M8/10000000</f>
        <v>2.427378907733038E-3</v>
      </c>
      <c r="N8" s="12">
        <f>ARIMA2차!N8/10000000</f>
        <v>2.5643593581649009E-3</v>
      </c>
      <c r="O8" s="12">
        <f>ARIMA2차!O8/10000000</f>
        <v>2.7014741106464527E-3</v>
      </c>
      <c r="P8" s="12"/>
    </row>
    <row r="9" spans="1:18" x14ac:dyDescent="0.3">
      <c r="A9" s="1">
        <v>23</v>
      </c>
      <c r="B9" s="11">
        <f>ARIMA2차!B9/10000000</f>
        <v>0</v>
      </c>
      <c r="C9" s="11">
        <f>ARIMA2차!C9/10000000</f>
        <v>9.0744101633393826E-4</v>
      </c>
      <c r="D9" s="11">
        <f>ARIMA2차!D9/10000000</f>
        <v>2.2158911047799935E-3</v>
      </c>
      <c r="E9" s="11">
        <f>ARIMA2차!E9/10000000</f>
        <v>8.3682008368200843E-4</v>
      </c>
      <c r="F9" s="11">
        <f>ARIMA2차!F9/10000000</f>
        <v>1.9733596447952641E-3</v>
      </c>
      <c r="G9" s="11">
        <f>ARIMA2차!G9/10000000</f>
        <v>1.9797624285085788E-3</v>
      </c>
      <c r="H9" s="19">
        <f>ARIMA2차!H9/10000000</f>
        <v>9.7106234220236927E-4</v>
      </c>
      <c r="I9" s="19">
        <f>ARIMA2차!I9/10000000</f>
        <v>1.387443635102324E-3</v>
      </c>
      <c r="J9" s="19">
        <f>ARIMA2차!J9/10000000</f>
        <v>8.0619155111254432E-4</v>
      </c>
      <c r="K9" s="19">
        <f>ARIMA2차!K9/10000000</f>
        <v>1.5822784810126582E-3</v>
      </c>
      <c r="L9" s="19">
        <f>ARIMA2차!L9/10000000</f>
        <v>1.170103846716396E-3</v>
      </c>
      <c r="M9" s="12">
        <f>ARIMA2차!M9/10000000</f>
        <v>1.4980725904635386E-3</v>
      </c>
      <c r="N9" s="12">
        <f>ARIMA2차!N9/10000000</f>
        <v>1.5383699675341137E-3</v>
      </c>
      <c r="O9" s="12">
        <f>ARIMA2차!O9/10000000</f>
        <v>1.5787064703454846E-3</v>
      </c>
      <c r="P9" s="12"/>
    </row>
    <row r="10" spans="1:18" x14ac:dyDescent="0.3">
      <c r="A10" s="1">
        <v>24</v>
      </c>
      <c r="B10" s="11">
        <f>ARIMA2차!B10/10000000</f>
        <v>0</v>
      </c>
      <c r="C10" s="11">
        <f>ARIMA2차!C10/10000000</f>
        <v>7.6132470498667686E-4</v>
      </c>
      <c r="D10" s="11">
        <f>ARIMA2차!D10/10000000</f>
        <v>7.955449482895784E-4</v>
      </c>
      <c r="E10" s="11">
        <f>ARIMA2차!E10/10000000</f>
        <v>1.3422818791946308E-3</v>
      </c>
      <c r="F10" s="11">
        <f>ARIMA2차!F10/10000000</f>
        <v>8.0547724526782122E-4</v>
      </c>
      <c r="G10" s="11">
        <f>ARIMA2차!G10/10000000</f>
        <v>1.0606328442637441E-3</v>
      </c>
      <c r="H10" s="19">
        <f>ARIMA2차!H10/10000000</f>
        <v>6.2025120173670335E-4</v>
      </c>
      <c r="I10" s="19">
        <f>ARIMA2차!I10/10000000</f>
        <v>1.411631846414455E-3</v>
      </c>
      <c r="J10" s="19">
        <f>ARIMA2차!J10/10000000</f>
        <v>9.4786729857819897E-4</v>
      </c>
      <c r="K10" s="19">
        <f>ARIMA2차!K10/10000000</f>
        <v>1.0642543567912731E-3</v>
      </c>
      <c r="L10" s="19">
        <f>ARIMA2차!L10/10000000</f>
        <v>1.8715639256053343E-3</v>
      </c>
      <c r="M10" s="12">
        <f>ARIMA2차!M10/10000000</f>
        <v>1.5711005518865538E-3</v>
      </c>
      <c r="N10" s="12">
        <f>ARIMA2차!N10/10000000</f>
        <v>1.6715470727089094E-3</v>
      </c>
      <c r="O10" s="12">
        <f>ARIMA2차!O10/10000000</f>
        <v>1.7720921782326652E-3</v>
      </c>
      <c r="P10" s="12"/>
    </row>
    <row r="11" spans="1:18" x14ac:dyDescent="0.3">
      <c r="A11" s="1">
        <v>25</v>
      </c>
      <c r="B11" s="11">
        <f>ARIMA2차!B11/10000000</f>
        <v>1.6820857863751051E-3</v>
      </c>
      <c r="C11" s="11">
        <f>ARIMA2차!C11/10000000</f>
        <v>1.3016596160104132E-3</v>
      </c>
      <c r="D11" s="11">
        <f>ARIMA2차!D11/10000000</f>
        <v>6.8352699931647305E-4</v>
      </c>
      <c r="E11" s="11">
        <f>ARIMA2차!E11/10000000</f>
        <v>1.8632383081796161E-4</v>
      </c>
      <c r="F11" s="11">
        <f>ARIMA2차!F11/10000000</f>
        <v>1.6374652038644178E-3</v>
      </c>
      <c r="G11" s="11">
        <f>ARIMA2차!G11/10000000</f>
        <v>1.1345908381789817E-3</v>
      </c>
      <c r="H11" s="19">
        <f>ARIMA2차!H11/10000000</f>
        <v>1.4771048744460858E-3</v>
      </c>
      <c r="I11" s="19">
        <f>ARIMA2차!I11/10000000</f>
        <v>1.0268111808328579E-3</v>
      </c>
      <c r="J11" s="19">
        <f>ARIMA2차!J11/10000000</f>
        <v>1.4291996481970097E-3</v>
      </c>
      <c r="K11" s="19">
        <f>ARIMA2차!K11/10000000</f>
        <v>1.4310876265962132E-3</v>
      </c>
      <c r="L11" s="19">
        <f>ARIMA2차!L11/10000000</f>
        <v>2.1490671095047379E-3</v>
      </c>
      <c r="M11" s="12">
        <f>ARIMA2차!M11/10000000</f>
        <v>1.6473624543398152E-3</v>
      </c>
      <c r="N11" s="12">
        <f>ARIMA2차!N11/10000000</f>
        <v>1.7079530640346696E-3</v>
      </c>
      <c r="O11" s="12">
        <f>ARIMA2차!O11/10000000</f>
        <v>1.7686027988406132E-3</v>
      </c>
      <c r="P11" s="12"/>
    </row>
    <row r="12" spans="1:18" x14ac:dyDescent="0.3">
      <c r="A12" s="1">
        <v>26</v>
      </c>
      <c r="B12" s="11">
        <f>ARIMA2차!B12/10000000</f>
        <v>5.8343057176196028E-4</v>
      </c>
      <c r="C12" s="11">
        <f>ARIMA2차!C12/10000000</f>
        <v>9.0273076055066577E-4</v>
      </c>
      <c r="D12" s="11">
        <f>ARIMA2차!D12/10000000</f>
        <v>1.2480499219968799E-3</v>
      </c>
      <c r="E12" s="11">
        <f>ARIMA2차!E12/10000000</f>
        <v>1.2281659388646289E-3</v>
      </c>
      <c r="F12" s="11">
        <f>ARIMA2차!F12/10000000</f>
        <v>1.3123359580052493E-3</v>
      </c>
      <c r="G12" s="11">
        <f>ARIMA2차!G12/10000000</f>
        <v>1.1305241521068858E-3</v>
      </c>
      <c r="H12" s="19">
        <f>ARIMA2차!H12/10000000</f>
        <v>1.0109364948074626E-3</v>
      </c>
      <c r="I12" s="19">
        <f>ARIMA2차!I12/10000000</f>
        <v>1.9988340134921294E-3</v>
      </c>
      <c r="J12" s="19">
        <f>ARIMA2차!J12/10000000</f>
        <v>2.0572745227123109E-3</v>
      </c>
      <c r="K12" s="19">
        <f>ARIMA2차!K12/10000000</f>
        <v>1.8219461697722567E-3</v>
      </c>
      <c r="L12" s="19">
        <f>ARIMA2차!L12/10000000</f>
        <v>1.8394525789125157E-3</v>
      </c>
      <c r="M12" s="12">
        <f>ARIMA2차!M12/10000000</f>
        <v>2.120476799668744E-3</v>
      </c>
      <c r="N12" s="12">
        <f>ARIMA2차!N12/10000000</f>
        <v>2.2451211446160918E-3</v>
      </c>
      <c r="O12" s="12">
        <f>ARIMA2차!O12/10000000</f>
        <v>2.3698877399327234E-3</v>
      </c>
      <c r="P12" s="12"/>
    </row>
    <row r="13" spans="1:18" x14ac:dyDescent="0.3">
      <c r="A13" s="1">
        <v>27</v>
      </c>
      <c r="B13" s="11">
        <f>ARIMA2차!B13/10000000</f>
        <v>0</v>
      </c>
      <c r="C13" s="11">
        <f>ARIMA2차!C13/10000000</f>
        <v>4.4414834554741284E-4</v>
      </c>
      <c r="D13" s="11">
        <f>ARIMA2차!D13/10000000</f>
        <v>7.3572689817539725E-4</v>
      </c>
      <c r="E13" s="11">
        <f>ARIMA2차!E13/10000000</f>
        <v>1.0590727229936455E-3</v>
      </c>
      <c r="F13" s="11">
        <f>ARIMA2차!F13/10000000</f>
        <v>8.4709868699703512E-4</v>
      </c>
      <c r="G13" s="11">
        <f>ARIMA2차!G13/10000000</f>
        <v>1.0904134484325306E-3</v>
      </c>
      <c r="H13" s="19">
        <f>ARIMA2차!H13/10000000</f>
        <v>1.001695176452458E-3</v>
      </c>
      <c r="I13" s="19">
        <f>ARIMA2차!I13/10000000</f>
        <v>1.9293983135629555E-3</v>
      </c>
      <c r="J13" s="19">
        <f>ARIMA2차!J13/10000000</f>
        <v>1.1604887705645437E-3</v>
      </c>
      <c r="K13" s="19">
        <f>ARIMA2차!K13/10000000</f>
        <v>1.7484962931878585E-3</v>
      </c>
      <c r="L13" s="19">
        <f>ARIMA2차!L13/10000000</f>
        <v>1.791197543500512E-3</v>
      </c>
      <c r="M13" s="12">
        <f>ARIMA2차!M13/10000000</f>
        <v>2.0212341714685783E-3</v>
      </c>
      <c r="N13" s="12">
        <f>ARIMA2차!N13/10000000</f>
        <v>2.1798770980822856E-3</v>
      </c>
      <c r="O13" s="12">
        <f>ARIMA2차!O13/10000000</f>
        <v>2.3386759523029905E-3</v>
      </c>
      <c r="P13" s="12"/>
    </row>
    <row r="14" spans="1:18" x14ac:dyDescent="0.3">
      <c r="A14" s="1">
        <v>28</v>
      </c>
      <c r="B14" s="11">
        <f>ARIMA2차!B14/10000000</f>
        <v>0</v>
      </c>
      <c r="C14" s="11">
        <f>ARIMA2차!C14/10000000</f>
        <v>6.5876152832674575E-4</v>
      </c>
      <c r="D14" s="11">
        <f>ARIMA2차!D14/10000000</f>
        <v>1.330770368179802E-3</v>
      </c>
      <c r="E14" s="11">
        <f>ARIMA2차!E14/10000000</f>
        <v>8.9706212155191752E-4</v>
      </c>
      <c r="F14" s="11">
        <f>ARIMA2차!F14/10000000</f>
        <v>8.5551330798479079E-4</v>
      </c>
      <c r="G14" s="11">
        <f>ARIMA2차!G14/10000000</f>
        <v>1.1760752688172043E-3</v>
      </c>
      <c r="H14" s="19">
        <f>ARIMA2차!H14/10000000</f>
        <v>1.3646484234719528E-3</v>
      </c>
      <c r="I14" s="19">
        <f>ARIMA2차!I14/10000000</f>
        <v>1.2078062424512111E-3</v>
      </c>
      <c r="J14" s="19">
        <f>ARIMA2차!J14/10000000</f>
        <v>1.1042267345561622E-3</v>
      </c>
      <c r="K14" s="19">
        <f>ARIMA2차!K14/10000000</f>
        <v>1.4336061167194312E-3</v>
      </c>
      <c r="L14" s="19">
        <f>ARIMA2차!L14/10000000</f>
        <v>1.0049129075480126E-3</v>
      </c>
      <c r="M14" s="12">
        <f>ARIMA2차!M14/10000000</f>
        <v>1.4712372650719247E-3</v>
      </c>
      <c r="N14" s="12">
        <f>ARIMA2차!N14/10000000</f>
        <v>1.5496037070893216E-3</v>
      </c>
      <c r="O14" s="12">
        <f>ARIMA2차!O14/10000000</f>
        <v>1.628046942842775E-3</v>
      </c>
      <c r="P14" s="12"/>
    </row>
    <row r="15" spans="1:18" x14ac:dyDescent="0.3">
      <c r="A15" s="1">
        <v>29</v>
      </c>
      <c r="B15" s="11">
        <f>ARIMA2차!B15/10000000</f>
        <v>0</v>
      </c>
      <c r="C15" s="11">
        <f>ARIMA2차!C15/10000000</f>
        <v>8.1383519837232958E-4</v>
      </c>
      <c r="D15" s="11">
        <f>ARIMA2차!D15/10000000</f>
        <v>5.6866647711117425E-4</v>
      </c>
      <c r="E15" s="11">
        <f>ARIMA2차!E15/10000000</f>
        <v>1.2372061635361601E-3</v>
      </c>
      <c r="F15" s="11">
        <f>ARIMA2차!F15/10000000</f>
        <v>4.5587162654996355E-4</v>
      </c>
      <c r="G15" s="11">
        <f>ARIMA2차!G15/10000000</f>
        <v>9.8098400241472994E-4</v>
      </c>
      <c r="H15" s="19">
        <f>ARIMA2차!H15/10000000</f>
        <v>8.8225313878520517E-4</v>
      </c>
      <c r="I15" s="19">
        <f>ARIMA2차!I15/10000000</f>
        <v>1.5013211626231082E-3</v>
      </c>
      <c r="J15" s="19">
        <f>ARIMA2차!J15/10000000</f>
        <v>1.3830493472007082E-3</v>
      </c>
      <c r="K15" s="19">
        <f>ARIMA2차!K15/10000000</f>
        <v>9.3705214419578884E-4</v>
      </c>
      <c r="L15" s="19">
        <f>ARIMA2차!L15/10000000</f>
        <v>1.1976645541194671E-3</v>
      </c>
      <c r="M15" s="12">
        <f>ARIMA2차!M15/10000000</f>
        <v>1.4449489222457166E-3</v>
      </c>
      <c r="N15" s="12">
        <f>ARIMA2차!N15/10000000</f>
        <v>1.5352804813616675E-3</v>
      </c>
      <c r="O15" s="12">
        <f>ARIMA2차!O15/10000000</f>
        <v>1.6257006820125039E-3</v>
      </c>
      <c r="P15" s="12"/>
    </row>
    <row r="16" spans="1:18" x14ac:dyDescent="0.3">
      <c r="A16" s="1">
        <v>30</v>
      </c>
      <c r="B16" s="11">
        <f>ARIMA2차!B16/10000000</f>
        <v>3.2082130253448829E-4</v>
      </c>
      <c r="C16" s="11">
        <f>ARIMA2차!C16/10000000</f>
        <v>3.6010082823190496E-4</v>
      </c>
      <c r="D16" s="11">
        <f>ARIMA2차!D16/10000000</f>
        <v>9.4187298170075352E-4</v>
      </c>
      <c r="E16" s="11">
        <f>ARIMA2차!E16/10000000</f>
        <v>1.199825479930192E-3</v>
      </c>
      <c r="F16" s="11">
        <f>ARIMA2차!F16/10000000</f>
        <v>3.6094567767550983E-4</v>
      </c>
      <c r="G16" s="11">
        <f>ARIMA2차!G16/10000000</f>
        <v>8.1037277147487841E-4</v>
      </c>
      <c r="H16" s="19">
        <f>ARIMA2차!H16/10000000</f>
        <v>3.7292560134253216E-4</v>
      </c>
      <c r="I16" s="19">
        <f>ARIMA2차!I16/10000000</f>
        <v>1.0821894401093581E-3</v>
      </c>
      <c r="J16" s="19">
        <f>ARIMA2차!J16/10000000</f>
        <v>1.2097622554176309E-3</v>
      </c>
      <c r="K16" s="19">
        <f>ARIMA2차!K16/10000000</f>
        <v>9.980537950995559E-4</v>
      </c>
      <c r="L16" s="19">
        <f>ARIMA2차!L16/10000000</f>
        <v>1.2918704438497739E-3</v>
      </c>
      <c r="M16" s="12">
        <f>ARIMA2차!M16/10000000</f>
        <v>1.2501793869627174E-3</v>
      </c>
      <c r="N16" s="12">
        <f>ARIMA2차!N16/10000000</f>
        <v>1.3232662586965132E-3</v>
      </c>
      <c r="O16" s="12">
        <f>ARIMA2차!O16/10000000</f>
        <v>1.3964248102297774E-3</v>
      </c>
      <c r="P16" s="12"/>
    </row>
    <row r="17" spans="1:16" x14ac:dyDescent="0.3">
      <c r="A17" s="1">
        <v>31</v>
      </c>
      <c r="B17" s="11">
        <f>ARIMA2차!B17/10000000</f>
        <v>2.6350461133069827E-4</v>
      </c>
      <c r="C17" s="11">
        <f>ARIMA2차!C17/10000000</f>
        <v>1.6136840406648378E-4</v>
      </c>
      <c r="D17" s="11">
        <f>ARIMA2차!D17/10000000</f>
        <v>8.4205461325634551E-4</v>
      </c>
      <c r="E17" s="11">
        <f>ARIMA2차!E17/10000000</f>
        <v>9.2812209961843869E-4</v>
      </c>
      <c r="F17" s="11">
        <f>ARIMA2차!F17/10000000</f>
        <v>8.7161160986664341E-4</v>
      </c>
      <c r="G17" s="11">
        <f>ARIMA2차!G17/10000000</f>
        <v>5.7678442682047588E-4</v>
      </c>
      <c r="H17" s="19">
        <f>ARIMA2차!H17/10000000</f>
        <v>9.6165404495732675E-4</v>
      </c>
      <c r="I17" s="19">
        <f>ARIMA2차!I17/10000000</f>
        <v>9.4691988005681524E-4</v>
      </c>
      <c r="J17" s="19">
        <f>ARIMA2차!J17/10000000</f>
        <v>9.5940214098161976E-4</v>
      </c>
      <c r="K17" s="19">
        <f>ARIMA2차!K17/10000000</f>
        <v>1.1338939809127846E-3</v>
      </c>
      <c r="L17" s="19">
        <f>ARIMA2차!L17/10000000</f>
        <v>1.3524364988800135E-3</v>
      </c>
      <c r="M17" s="12">
        <f>ARIMA2차!M17/10000000</f>
        <v>1.3543660224614432E-3</v>
      </c>
      <c r="N17" s="12">
        <f>ARIMA2차!N17/10000000</f>
        <v>1.4441460413441062E-3</v>
      </c>
      <c r="O17" s="12">
        <f>ARIMA2차!O17/10000000</f>
        <v>1.5340142005555565E-3</v>
      </c>
      <c r="P17" s="12"/>
    </row>
    <row r="18" spans="1:16" x14ac:dyDescent="0.3">
      <c r="A18" s="1">
        <v>32</v>
      </c>
      <c r="B18" s="11">
        <f>ARIMA2차!B18/10000000</f>
        <v>6.6740823136818685E-4</v>
      </c>
      <c r="C18" s="11">
        <f>ARIMA2차!C18/10000000</f>
        <v>4.4169611307420489E-4</v>
      </c>
      <c r="D18" s="11">
        <f>ARIMA2차!D18/10000000</f>
        <v>1.1346873936230568E-3</v>
      </c>
      <c r="E18" s="11">
        <f>ARIMA2차!E18/10000000</f>
        <v>8.4674005080440291E-4</v>
      </c>
      <c r="F18" s="11">
        <f>ARIMA2차!F18/10000000</f>
        <v>6.6500415627597672E-4</v>
      </c>
      <c r="G18" s="11">
        <f>ARIMA2차!G18/10000000</f>
        <v>6.3447303489601694E-4</v>
      </c>
      <c r="H18" s="19">
        <f>ARIMA2차!H18/10000000</f>
        <v>9.434518544725513E-4</v>
      </c>
      <c r="I18" s="19">
        <f>ARIMA2차!I18/10000000</f>
        <v>1.224739742804654E-3</v>
      </c>
      <c r="J18" s="19">
        <f>ARIMA2차!J18/10000000</f>
        <v>9.8107918710581645E-4</v>
      </c>
      <c r="K18" s="19">
        <f>ARIMA2차!K18/10000000</f>
        <v>1.4256806475349522E-3</v>
      </c>
      <c r="L18" s="19">
        <f>ARIMA2차!L18/10000000</f>
        <v>1.2478866435874727E-3</v>
      </c>
      <c r="M18" s="12">
        <f>ARIMA2차!M18/10000000</f>
        <v>1.3337155137183377E-3</v>
      </c>
      <c r="N18" s="12">
        <f>ARIMA2차!N18/10000000</f>
        <v>1.4015492621491197E-3</v>
      </c>
      <c r="O18" s="12">
        <f>ARIMA2차!O18/10000000</f>
        <v>1.4694494535274338E-3</v>
      </c>
      <c r="P18" s="12"/>
    </row>
    <row r="19" spans="1:16" x14ac:dyDescent="0.3">
      <c r="A19" s="1">
        <v>33</v>
      </c>
      <c r="B19" s="11">
        <f>ARIMA2차!B19/10000000</f>
        <v>5.2789019883864156E-4</v>
      </c>
      <c r="C19" s="11">
        <f>ARIMA2차!C19/10000000</f>
        <v>1.0710938545990091E-3</v>
      </c>
      <c r="D19" s="11">
        <f>ARIMA2차!D19/10000000</f>
        <v>8.5406213302017717E-4</v>
      </c>
      <c r="E19" s="11">
        <f>ARIMA2차!E19/10000000</f>
        <v>7.9801383223975886E-4</v>
      </c>
      <c r="F19" s="11">
        <f>ARIMA2차!F19/10000000</f>
        <v>4.6001686728513379E-4</v>
      </c>
      <c r="G19" s="11">
        <f>ARIMA2차!G19/10000000</f>
        <v>1.0099649878804202E-3</v>
      </c>
      <c r="H19" s="19">
        <f>ARIMA2차!H19/10000000</f>
        <v>1.047242262043286E-3</v>
      </c>
      <c r="I19" s="19">
        <f>ARIMA2차!I19/10000000</f>
        <v>8.0857085102082065E-4</v>
      </c>
      <c r="J19" s="19">
        <f>ARIMA2차!J19/10000000</f>
        <v>7.2929486302930851E-4</v>
      </c>
      <c r="K19" s="19">
        <f>ARIMA2차!K19/10000000</f>
        <v>1.2001200120012002E-3</v>
      </c>
      <c r="L19" s="19">
        <f>ARIMA2차!L19/10000000</f>
        <v>1.3450431205000396E-3</v>
      </c>
      <c r="M19" s="12">
        <f>ARIMA2차!M19/10000000</f>
        <v>1.1600968953457194E-3</v>
      </c>
      <c r="N19" s="12">
        <f>ARIMA2차!N19/10000000</f>
        <v>1.2043713937611785E-3</v>
      </c>
      <c r="O19" s="12">
        <f>ARIMA2차!O19/10000000</f>
        <v>1.2486891171788099E-3</v>
      </c>
      <c r="P19" s="12"/>
    </row>
    <row r="20" spans="1:16" x14ac:dyDescent="0.3">
      <c r="A20" s="1">
        <v>34</v>
      </c>
      <c r="B20" s="11">
        <f>ARIMA2차!B20/10000000</f>
        <v>4.4078754040552447E-4</v>
      </c>
      <c r="C20" s="11">
        <f>ARIMA2차!C20/10000000</f>
        <v>7.0274068868587491E-4</v>
      </c>
      <c r="D20" s="11">
        <f>ARIMA2차!D20/10000000</f>
        <v>4.9598254141454217E-4</v>
      </c>
      <c r="E20" s="11">
        <f>ARIMA2차!E20/10000000</f>
        <v>1.015744032503809E-3</v>
      </c>
      <c r="F20" s="11">
        <f>ARIMA2차!F20/10000000</f>
        <v>8.7584847821326915E-4</v>
      </c>
      <c r="G20" s="11">
        <f>ARIMA2차!G20/10000000</f>
        <v>2.5480952987641737E-4</v>
      </c>
      <c r="H20" s="19">
        <f>ARIMA2차!H20/10000000</f>
        <v>5.0055617352614016E-4</v>
      </c>
      <c r="I20" s="19">
        <f>ARIMA2차!I20/10000000</f>
        <v>9.4876660341555979E-4</v>
      </c>
      <c r="J20" s="19">
        <f>ARIMA2차!J20/10000000</f>
        <v>7.6373601689204364E-4</v>
      </c>
      <c r="K20" s="19">
        <f>ARIMA2차!K20/10000000</f>
        <v>1.2194609141751819E-3</v>
      </c>
      <c r="L20" s="19">
        <f>ARIMA2차!L20/10000000</f>
        <v>1.1976047904191617E-3</v>
      </c>
      <c r="M20" s="12">
        <f>ARIMA2차!M20/10000000</f>
        <v>1.1012106068965513E-3</v>
      </c>
      <c r="N20" s="12">
        <f>ARIMA2차!N20/10000000</f>
        <v>1.1574688191208057E-3</v>
      </c>
      <c r="O20" s="12">
        <f>ARIMA2차!O20/10000000</f>
        <v>1.213782138494565E-3</v>
      </c>
      <c r="P20" s="12"/>
    </row>
    <row r="21" spans="1:16" x14ac:dyDescent="0.3">
      <c r="A21" s="1">
        <v>35</v>
      </c>
      <c r="B21" s="11">
        <f>ARIMA2차!B21/10000000</f>
        <v>2.5796465884173866E-4</v>
      </c>
      <c r="C21" s="11">
        <f>ARIMA2차!C21/10000000</f>
        <v>5.3067289322861384E-4</v>
      </c>
      <c r="D21" s="11">
        <f>ARIMA2차!D21/10000000</f>
        <v>7.3166270349368941E-4</v>
      </c>
      <c r="E21" s="11">
        <f>ARIMA2차!E21/10000000</f>
        <v>8.1274382314694405E-4</v>
      </c>
      <c r="F21" s="11">
        <f>ARIMA2차!F21/10000000</f>
        <v>6.3875088715400997E-4</v>
      </c>
      <c r="G21" s="11">
        <f>ARIMA2차!G21/10000000</f>
        <v>1.0503552672227372E-3</v>
      </c>
      <c r="H21" s="19">
        <f>ARIMA2차!H21/10000000</f>
        <v>9.0420722302005216E-4</v>
      </c>
      <c r="I21" s="19">
        <f>ARIMA2차!I21/10000000</f>
        <v>9.1535385653032696E-4</v>
      </c>
      <c r="J21" s="19">
        <f>ARIMA2차!J21/10000000</f>
        <v>5.3409293217019759E-4</v>
      </c>
      <c r="K21" s="19">
        <f>ARIMA2차!K21/10000000</f>
        <v>7.8795670385269361E-4</v>
      </c>
      <c r="L21" s="19">
        <f>ARIMA2차!L21/10000000</f>
        <v>9.1706100289791286E-4</v>
      </c>
      <c r="M21" s="12">
        <f>ARIMA2차!M21/10000000</f>
        <v>9.6405560129705122E-4</v>
      </c>
      <c r="N21" s="12">
        <f>ARIMA2차!N21/10000000</f>
        <v>1.0024573518413002E-3</v>
      </c>
      <c r="O21" s="12">
        <f>ARIMA2차!O21/10000000</f>
        <v>1.0408966144839302E-3</v>
      </c>
      <c r="P21" s="12"/>
    </row>
    <row r="22" spans="1:16" x14ac:dyDescent="0.3">
      <c r="A22" s="1">
        <v>36</v>
      </c>
      <c r="B22" s="11">
        <f>ARIMA2차!B22/10000000</f>
        <v>4.5813767036994625E-4</v>
      </c>
      <c r="C22" s="11">
        <f>ARIMA2차!C22/10000000</f>
        <v>7.8701426463354646E-4</v>
      </c>
      <c r="D22" s="11">
        <f>ARIMA2차!D22/10000000</f>
        <v>1.185737274498179E-3</v>
      </c>
      <c r="E22" s="11">
        <f>ARIMA2차!E22/10000000</f>
        <v>1.2279355333844973E-3</v>
      </c>
      <c r="F22" s="11">
        <f>ARIMA2차!F22/10000000</f>
        <v>8.9928057553956839E-4</v>
      </c>
      <c r="G22" s="11">
        <f>ARIMA2차!G22/10000000</f>
        <v>8.3041698795895374E-4</v>
      </c>
      <c r="H22" s="19">
        <f>ARIMA2차!H22/10000000</f>
        <v>7.3042207961600671E-4</v>
      </c>
      <c r="I22" s="19">
        <f>ARIMA2차!I22/10000000</f>
        <v>1.3891461381737359E-3</v>
      </c>
      <c r="J22" s="19">
        <f>ARIMA2차!J22/10000000</f>
        <v>6.9090595042749811E-4</v>
      </c>
      <c r="K22" s="19">
        <f>ARIMA2차!K22/10000000</f>
        <v>8.5728282168517304E-4</v>
      </c>
      <c r="L22" s="19">
        <f>ARIMA2차!L22/10000000</f>
        <v>1.1244921648287871E-3</v>
      </c>
      <c r="M22" s="12">
        <f>ARIMA2차!M22/10000000</f>
        <v>1.0500660477416356E-3</v>
      </c>
      <c r="N22" s="12">
        <f>ARIMA2차!N22/10000000</f>
        <v>1.0709100308697321E-3</v>
      </c>
      <c r="O22" s="12">
        <f>ARIMA2차!O22/10000000</f>
        <v>1.0917741172675219E-3</v>
      </c>
      <c r="P22" s="12"/>
    </row>
    <row r="23" spans="1:16" x14ac:dyDescent="0.3">
      <c r="A23" s="1">
        <v>37</v>
      </c>
      <c r="B23" s="11">
        <f>ARIMA2차!B23/10000000</f>
        <v>4.0440804772014964E-4</v>
      </c>
      <c r="C23" s="11">
        <f>ARIMA2차!C23/10000000</f>
        <v>8.0472103004291845E-4</v>
      </c>
      <c r="D23" s="11">
        <f>ARIMA2차!D23/10000000</f>
        <v>7.230077120822622E-4</v>
      </c>
      <c r="E23" s="11">
        <f>ARIMA2차!E23/10000000</f>
        <v>7.1828760235598331E-4</v>
      </c>
      <c r="F23" s="11">
        <f>ARIMA2차!F23/10000000</f>
        <v>6.5547981122181438E-4</v>
      </c>
      <c r="G23" s="11">
        <f>ARIMA2차!G23/10000000</f>
        <v>7.5806169455944954E-4</v>
      </c>
      <c r="H23" s="19">
        <f>ARIMA2차!H23/10000000</f>
        <v>9.0895318891077114E-4</v>
      </c>
      <c r="I23" s="19">
        <f>ARIMA2차!I23/10000000</f>
        <v>1.460786998995709E-3</v>
      </c>
      <c r="J23" s="19">
        <f>ARIMA2차!J23/10000000</f>
        <v>1.0902838931521786E-3</v>
      </c>
      <c r="K23" s="19">
        <f>ARIMA2차!K23/10000000</f>
        <v>1.0357740419090111E-3</v>
      </c>
      <c r="L23" s="19">
        <f>ARIMA2차!L23/10000000</f>
        <v>1.1061552185548617E-3</v>
      </c>
      <c r="M23" s="12">
        <f>ARIMA2차!M23/10000000</f>
        <v>1.2762122016720474E-3</v>
      </c>
      <c r="N23" s="12">
        <f>ARIMA2차!N23/10000000</f>
        <v>1.3427433610003908E-3</v>
      </c>
      <c r="O23" s="12">
        <f>ARIMA2차!O23/10000000</f>
        <v>1.4093397030030144E-3</v>
      </c>
      <c r="P23" s="12"/>
    </row>
    <row r="24" spans="1:16" x14ac:dyDescent="0.3">
      <c r="A24" s="1">
        <v>38</v>
      </c>
      <c r="B24" s="11">
        <f>ARIMA2차!B24/10000000</f>
        <v>4.4742729306487697E-4</v>
      </c>
      <c r="C24" s="11">
        <f>ARIMA2차!C24/10000000</f>
        <v>9.1104853404008605E-4</v>
      </c>
      <c r="D24" s="11">
        <f>ARIMA2차!D24/10000000</f>
        <v>6.7269601614470436E-4</v>
      </c>
      <c r="E24" s="11">
        <f>ARIMA2차!E24/10000000</f>
        <v>6.3091482649842276E-4</v>
      </c>
      <c r="F24" s="11">
        <f>ARIMA2차!F24/10000000</f>
        <v>6.7947371672123042E-4</v>
      </c>
      <c r="G24" s="11">
        <f>ARIMA2차!G24/10000000</f>
        <v>1.0255241567912489E-3</v>
      </c>
      <c r="H24" s="19">
        <f>ARIMA2차!H24/10000000</f>
        <v>9.4744190685150094E-4</v>
      </c>
      <c r="I24" s="19">
        <f>ARIMA2차!I24/10000000</f>
        <v>9.7951914514692777E-4</v>
      </c>
      <c r="J24" s="19">
        <f>ARIMA2차!J24/10000000</f>
        <v>1.0772736689455148E-3</v>
      </c>
      <c r="K24" s="19">
        <f>ARIMA2차!K24/10000000</f>
        <v>6.2460961898813238E-4</v>
      </c>
      <c r="L24" s="19">
        <f>ARIMA2차!L24/10000000</f>
        <v>1.1921458625525946E-3</v>
      </c>
      <c r="M24" s="12">
        <f>ARIMA2차!M24/10000000</f>
        <v>1.0952227507139789E-3</v>
      </c>
      <c r="N24" s="12">
        <f>ARIMA2차!N24/10000000</f>
        <v>1.13873077337516E-3</v>
      </c>
      <c r="O24" s="12">
        <f>ARIMA2차!O24/10000000</f>
        <v>1.1822812946530176E-3</v>
      </c>
      <c r="P24" s="12"/>
    </row>
    <row r="25" spans="1:16" x14ac:dyDescent="0.3">
      <c r="A25" s="1">
        <v>39</v>
      </c>
      <c r="B25" s="11">
        <f>ARIMA2차!B25/10000000</f>
        <v>6.9236095084237244E-4</v>
      </c>
      <c r="C25" s="11">
        <f>ARIMA2차!C25/10000000</f>
        <v>8.9712918660287083E-4</v>
      </c>
      <c r="D25" s="11">
        <f>ARIMA2차!D25/10000000</f>
        <v>1.928158251803185E-3</v>
      </c>
      <c r="E25" s="11">
        <f>ARIMA2차!E25/10000000</f>
        <v>1.0425490323841794E-3</v>
      </c>
      <c r="F25" s="11">
        <f>ARIMA2차!F25/10000000</f>
        <v>1.0448678549477566E-3</v>
      </c>
      <c r="G25" s="11">
        <f>ARIMA2차!G25/10000000</f>
        <v>7.0679062686891756E-4</v>
      </c>
      <c r="H25" s="19">
        <f>ARIMA2차!H25/10000000</f>
        <v>7.3731812819504523E-4</v>
      </c>
      <c r="I25" s="19">
        <f>ARIMA2차!I25/10000000</f>
        <v>1.3184495033840204E-3</v>
      </c>
      <c r="J25" s="19">
        <f>ARIMA2차!J25/10000000</f>
        <v>1.095734751024715E-3</v>
      </c>
      <c r="K25" s="19">
        <f>ARIMA2차!K25/10000000</f>
        <v>1.2390134355519417E-3</v>
      </c>
      <c r="L25" s="19">
        <f>ARIMA2차!L25/10000000</f>
        <v>1.338596190149305E-3</v>
      </c>
      <c r="M25" s="12">
        <f>ARIMA2차!M25/10000000</f>
        <v>1.2229291688742989E-3</v>
      </c>
      <c r="N25" s="12">
        <f>ARIMA2차!N25/10000000</f>
        <v>1.2444012400256819E-3</v>
      </c>
      <c r="O25" s="12">
        <f>ARIMA2차!O25/10000000</f>
        <v>1.2658939510981669E-3</v>
      </c>
      <c r="P25" s="12"/>
    </row>
    <row r="26" spans="1:16" x14ac:dyDescent="0.3">
      <c r="A26" s="1">
        <v>40</v>
      </c>
      <c r="B26" s="11">
        <f>ARIMA2차!B26/10000000</f>
        <v>4.8845160840136769E-4</v>
      </c>
      <c r="C26" s="11">
        <f>ARIMA2차!C26/10000000</f>
        <v>8.6287003849727867E-4</v>
      </c>
      <c r="D26" s="11">
        <f>ARIMA2차!D26/10000000</f>
        <v>1.240451785597702E-3</v>
      </c>
      <c r="E26" s="11">
        <f>ARIMA2차!E26/10000000</f>
        <v>9.5153514336462832E-4</v>
      </c>
      <c r="F26" s="11">
        <f>ARIMA2차!F26/10000000</f>
        <v>9.8762563178992615E-4</v>
      </c>
      <c r="G26" s="11">
        <f>ARIMA2차!G26/10000000</f>
        <v>7.020954849859581E-4</v>
      </c>
      <c r="H26" s="19">
        <f>ARIMA2차!H26/10000000</f>
        <v>6.6291017567119651E-4</v>
      </c>
      <c r="I26" s="19">
        <f>ARIMA2차!I26/10000000</f>
        <v>1.0993843447669306E-3</v>
      </c>
      <c r="J26" s="19">
        <f>ARIMA2차!J26/10000000</f>
        <v>1.1690719987099895E-3</v>
      </c>
      <c r="K26" s="19">
        <f>ARIMA2차!K26/10000000</f>
        <v>1.1703854721183977E-3</v>
      </c>
      <c r="L26" s="19">
        <f>ARIMA2차!L26/10000000</f>
        <v>1.5097965206052912E-3</v>
      </c>
      <c r="M26" s="12">
        <f>ARIMA2차!M26/10000000</f>
        <v>1.3191097227828344E-3</v>
      </c>
      <c r="N26" s="12">
        <f>ARIMA2차!N26/10000000</f>
        <v>1.3748858421972487E-3</v>
      </c>
      <c r="O26" s="12">
        <f>ARIMA2차!O26/10000000</f>
        <v>1.4307164852693445E-3</v>
      </c>
      <c r="P26" s="12"/>
    </row>
    <row r="27" spans="1:16" x14ac:dyDescent="0.3">
      <c r="A27" s="1">
        <v>41</v>
      </c>
      <c r="B27" s="11">
        <f>ARIMA2차!B27/10000000</f>
        <v>1.9734245494013944E-4</v>
      </c>
      <c r="C27" s="11">
        <f>ARIMA2차!C27/10000000</f>
        <v>8.5522296884544906E-4</v>
      </c>
      <c r="D27" s="11">
        <f>ARIMA2차!D27/10000000</f>
        <v>1.3170498084291188E-3</v>
      </c>
      <c r="E27" s="11">
        <f>ARIMA2차!E27/10000000</f>
        <v>7.6353811817220717E-4</v>
      </c>
      <c r="F27" s="11">
        <f>ARIMA2차!F27/10000000</f>
        <v>1.1899365367180417E-3</v>
      </c>
      <c r="G27" s="11">
        <f>ARIMA2차!G27/10000000</f>
        <v>1.2374323279195668E-3</v>
      </c>
      <c r="H27" s="19">
        <f>ARIMA2차!H27/10000000</f>
        <v>8.4514977932200201E-4</v>
      </c>
      <c r="I27" s="19">
        <f>ARIMA2차!I27/10000000</f>
        <v>9.7822388567539984E-4</v>
      </c>
      <c r="J27" s="19">
        <f>ARIMA2차!J27/10000000</f>
        <v>1.0460251046025104E-3</v>
      </c>
      <c r="K27" s="19">
        <f>ARIMA2차!K27/10000000</f>
        <v>7.8893981516267185E-4</v>
      </c>
      <c r="L27" s="19">
        <f>ARIMA2차!L27/10000000</f>
        <v>1.1725293132328308E-3</v>
      </c>
      <c r="M27" s="12">
        <f>ARIMA2차!M27/10000000</f>
        <v>1.1565284425976219E-3</v>
      </c>
      <c r="N27" s="12">
        <f>ARIMA2차!N27/10000000</f>
        <v>1.1919873600794353E-3</v>
      </c>
      <c r="O27" s="12">
        <f>ARIMA2차!O27/10000000</f>
        <v>1.2274807846452691E-3</v>
      </c>
      <c r="P27" s="12"/>
    </row>
    <row r="28" spans="1:16" x14ac:dyDescent="0.3">
      <c r="A28" s="1">
        <v>42</v>
      </c>
      <c r="B28" s="11">
        <f>ARIMA2차!B28/10000000</f>
        <v>7.2698433679201644E-4</v>
      </c>
      <c r="C28" s="11">
        <f>ARIMA2차!C28/10000000</f>
        <v>8.7234661238732192E-4</v>
      </c>
      <c r="D28" s="11">
        <f>ARIMA2차!D28/10000000</f>
        <v>1.4202217730922599E-3</v>
      </c>
      <c r="E28" s="11">
        <f>ARIMA2차!E28/10000000</f>
        <v>1.0307041336660519E-3</v>
      </c>
      <c r="F28" s="11">
        <f>ARIMA2차!F28/10000000</f>
        <v>1.2214551248008498E-3</v>
      </c>
      <c r="G28" s="11">
        <f>ARIMA2차!G28/10000000</f>
        <v>1.0576680936791741E-3</v>
      </c>
      <c r="H28" s="19">
        <f>ARIMA2차!H28/10000000</f>
        <v>1.3759574370499471E-3</v>
      </c>
      <c r="I28" s="19">
        <f>ARIMA2차!I28/10000000</f>
        <v>1.0646906009113752E-3</v>
      </c>
      <c r="J28" s="19">
        <f>ARIMA2차!J28/10000000</f>
        <v>8.198001249219238E-4</v>
      </c>
      <c r="K28" s="19">
        <f>ARIMA2차!K28/10000000</f>
        <v>1.1699437672189304E-3</v>
      </c>
      <c r="L28" s="19">
        <f>ARIMA2차!L28/10000000</f>
        <v>1.5118935626931864E-3</v>
      </c>
      <c r="M28" s="12">
        <f>ARIMA2차!M28/10000000</f>
        <v>1.3088145006540464E-3</v>
      </c>
      <c r="N28" s="12">
        <f>ARIMA2차!N28/10000000</f>
        <v>1.3411517406445579E-3</v>
      </c>
      <c r="O28" s="12">
        <f>ARIMA2차!O28/10000000</f>
        <v>1.3735203254744643E-3</v>
      </c>
      <c r="P28" s="12"/>
    </row>
    <row r="29" spans="1:16" x14ac:dyDescent="0.3">
      <c r="A29" s="1">
        <v>43</v>
      </c>
      <c r="B29" s="11">
        <f>ARIMA2차!B29/10000000</f>
        <v>7.9586152009550337E-4</v>
      </c>
      <c r="C29" s="11">
        <f>ARIMA2차!C29/10000000</f>
        <v>1.1751571772724602E-3</v>
      </c>
      <c r="D29" s="11">
        <f>ARIMA2차!D29/10000000</f>
        <v>1.1621150493898896E-3</v>
      </c>
      <c r="E29" s="11">
        <f>ARIMA2차!E29/10000000</f>
        <v>9.0316106372303052E-4</v>
      </c>
      <c r="F29" s="11">
        <f>ARIMA2차!F29/10000000</f>
        <v>8.9369941909537751E-4</v>
      </c>
      <c r="G29" s="11">
        <f>ARIMA2차!G29/10000000</f>
        <v>1.1150974498206148E-3</v>
      </c>
      <c r="H29" s="19">
        <f>ARIMA2차!H29/10000000</f>
        <v>1.2718023255813954E-3</v>
      </c>
      <c r="I29" s="19">
        <f>ARIMA2차!I29/10000000</f>
        <v>1.3815045840833927E-3</v>
      </c>
      <c r="J29" s="19">
        <f>ARIMA2차!J29/10000000</f>
        <v>1.065340909090909E-3</v>
      </c>
      <c r="K29" s="19">
        <f>ARIMA2차!K29/10000000</f>
        <v>1.2516105282532671E-3</v>
      </c>
      <c r="L29" s="19">
        <f>ARIMA2차!L29/10000000</f>
        <v>1.0810810810810811E-3</v>
      </c>
      <c r="M29" s="12">
        <f>ARIMA2차!M29/10000000</f>
        <v>1.2513280843758432E-3</v>
      </c>
      <c r="N29" s="12">
        <f>ARIMA2차!N29/10000000</f>
        <v>1.2767096276034777E-3</v>
      </c>
      <c r="O29" s="12">
        <f>ARIMA2차!O29/10000000</f>
        <v>1.3021156637889799E-3</v>
      </c>
      <c r="P29" s="12"/>
    </row>
    <row r="30" spans="1:16" x14ac:dyDescent="0.3">
      <c r="A30" s="1">
        <v>44</v>
      </c>
      <c r="B30" s="11">
        <f>ARIMA2차!B30/10000000</f>
        <v>5.2760007914001185E-4</v>
      </c>
      <c r="C30" s="11">
        <f>ARIMA2차!C30/10000000</f>
        <v>1.0090817356205853E-3</v>
      </c>
      <c r="D30" s="11">
        <f>ARIMA2차!D30/10000000</f>
        <v>1.1198805460750853E-3</v>
      </c>
      <c r="E30" s="11">
        <f>ARIMA2차!E30/10000000</f>
        <v>1.1220059515098298E-3</v>
      </c>
      <c r="F30" s="11">
        <f>ARIMA2차!F30/10000000</f>
        <v>1.3031135104947177E-3</v>
      </c>
      <c r="G30" s="11">
        <f>ARIMA2차!G30/10000000</f>
        <v>1.0425638003716967E-3</v>
      </c>
      <c r="H30" s="19">
        <f>ARIMA2차!H30/10000000</f>
        <v>1.396891915488039E-3</v>
      </c>
      <c r="I30" s="19">
        <f>ARIMA2차!I30/10000000</f>
        <v>1.9619302053765237E-3</v>
      </c>
      <c r="J30" s="19">
        <f>ARIMA2차!J30/10000000</f>
        <v>1.5609756097560976E-3</v>
      </c>
      <c r="K30" s="19">
        <f>ARIMA2차!K30/10000000</f>
        <v>1.2572104718236946E-3</v>
      </c>
      <c r="L30" s="19">
        <f>ARIMA2차!L30/10000000</f>
        <v>1.6988674217188542E-3</v>
      </c>
      <c r="M30" s="12">
        <f>ARIMA2차!M30/10000000</f>
        <v>1.8161503187820315E-3</v>
      </c>
      <c r="N30" s="12">
        <f>ARIMA2차!N30/10000000</f>
        <v>1.9071049526432063E-3</v>
      </c>
      <c r="O30" s="12">
        <f>ARIMA2차!O30/10000000</f>
        <v>1.9981486626610627E-3</v>
      </c>
      <c r="P30" s="12"/>
    </row>
    <row r="31" spans="1:16" x14ac:dyDescent="0.3">
      <c r="A31" s="1">
        <v>45</v>
      </c>
      <c r="B31" s="11">
        <f>ARIMA2차!B31/10000000</f>
        <v>7.8797031978462145E-4</v>
      </c>
      <c r="C31" s="11">
        <f>ARIMA2차!C31/10000000</f>
        <v>8.2805938368723023E-4</v>
      </c>
      <c r="D31" s="11">
        <f>ARIMA2차!D31/10000000</f>
        <v>1.0772959870724481E-3</v>
      </c>
      <c r="E31" s="11">
        <f>ARIMA2차!E31/10000000</f>
        <v>7.9325731284085274E-4</v>
      </c>
      <c r="F31" s="11">
        <f>ARIMA2차!F31/10000000</f>
        <v>1.8097909691430639E-3</v>
      </c>
      <c r="G31" s="11">
        <f>ARIMA2차!G31/10000000</f>
        <v>1.0307507301151005E-3</v>
      </c>
      <c r="H31" s="19">
        <f>ARIMA2차!H31/10000000</f>
        <v>1.492104281510341E-3</v>
      </c>
      <c r="I31" s="19">
        <f>ARIMA2차!I31/10000000</f>
        <v>1.7872374994922621E-3</v>
      </c>
      <c r="J31" s="19">
        <f>ARIMA2차!J31/10000000</f>
        <v>1.3267774916100835E-3</v>
      </c>
      <c r="K31" s="19">
        <f>ARIMA2차!K31/10000000</f>
        <v>1.1886189733303618E-3</v>
      </c>
      <c r="L31" s="19">
        <f>ARIMA2차!L31/10000000</f>
        <v>1.5280135823429542E-3</v>
      </c>
      <c r="M31" s="12">
        <f>ARIMA2차!M31/10000000</f>
        <v>1.6539035818252945E-3</v>
      </c>
      <c r="N31" s="12">
        <f>ARIMA2차!N31/10000000</f>
        <v>1.723030609909608E-3</v>
      </c>
      <c r="O31" s="12">
        <f>ARIMA2차!O31/10000000</f>
        <v>1.7922252034430625E-3</v>
      </c>
      <c r="P31" s="12"/>
    </row>
    <row r="32" spans="1:16" x14ac:dyDescent="0.3">
      <c r="A32" s="1">
        <v>46</v>
      </c>
      <c r="B32" s="11">
        <f>ARIMA2차!B32/10000000</f>
        <v>8.9893412097084889E-4</v>
      </c>
      <c r="C32" s="11">
        <f>ARIMA2차!C32/10000000</f>
        <v>1.3023916646933459E-3</v>
      </c>
      <c r="D32" s="11">
        <f>ARIMA2차!D32/10000000</f>
        <v>2.092274678111588E-3</v>
      </c>
      <c r="E32" s="11">
        <f>ARIMA2차!E32/10000000</f>
        <v>9.5660054375188808E-4</v>
      </c>
      <c r="F32" s="11">
        <f>ARIMA2차!F32/10000000</f>
        <v>1.6658954187875981E-3</v>
      </c>
      <c r="G32" s="11">
        <f>ARIMA2차!G32/10000000</f>
        <v>1.1757295821960949E-3</v>
      </c>
      <c r="H32" s="19">
        <f>ARIMA2차!H32/10000000</f>
        <v>1.5470665238605261E-3</v>
      </c>
      <c r="I32" s="19">
        <f>ARIMA2차!I32/10000000</f>
        <v>1.2760527435133986E-3</v>
      </c>
      <c r="J32" s="19">
        <f>ARIMA2차!J32/10000000</f>
        <v>9.5756090087329554E-4</v>
      </c>
      <c r="K32" s="19">
        <f>ARIMA2차!K32/10000000</f>
        <v>1.4453009190631486E-3</v>
      </c>
      <c r="L32" s="19">
        <f>ARIMA2차!L32/10000000</f>
        <v>1.807208374535411E-3</v>
      </c>
      <c r="M32" s="12">
        <f>ARIMA2차!M32/10000000</f>
        <v>1.4968313925516443E-3</v>
      </c>
      <c r="N32" s="12">
        <f>ARIMA2차!N32/10000000</f>
        <v>1.5172206074959074E-3</v>
      </c>
      <c r="O32" s="12">
        <f>ARIMA2차!O32/10000000</f>
        <v>1.537629257233406E-3</v>
      </c>
      <c r="P32" s="12"/>
    </row>
    <row r="33" spans="1:16" x14ac:dyDescent="0.3">
      <c r="A33" s="1">
        <v>47</v>
      </c>
      <c r="B33" s="11">
        <f>ARIMA2차!B33/10000000</f>
        <v>1.0161956176563988E-3</v>
      </c>
      <c r="C33" s="11">
        <f>ARIMA2차!C33/10000000</f>
        <v>1.7562346329469615E-3</v>
      </c>
      <c r="D33" s="11">
        <f>ARIMA2차!D33/10000000</f>
        <v>1.4771856877120034E-3</v>
      </c>
      <c r="E33" s="11">
        <f>ARIMA2차!E33/10000000</f>
        <v>1.6649848637739658E-3</v>
      </c>
      <c r="F33" s="11">
        <f>ARIMA2차!F33/10000000</f>
        <v>1.7081040045549441E-3</v>
      </c>
      <c r="G33" s="11">
        <f>ARIMA2차!G33/10000000</f>
        <v>1.2095554883580285E-3</v>
      </c>
      <c r="H33" s="19">
        <f>ARIMA2차!H33/10000000</f>
        <v>1.8373011219264298E-3</v>
      </c>
      <c r="I33" s="19">
        <f>ARIMA2차!I33/10000000</f>
        <v>1.7483167801212662E-3</v>
      </c>
      <c r="J33" s="19">
        <f>ARIMA2차!J33/10000000</f>
        <v>1.6936671575846834E-3</v>
      </c>
      <c r="K33" s="19">
        <f>ARIMA2차!K33/10000000</f>
        <v>1.7693243392679422E-3</v>
      </c>
      <c r="L33" s="19">
        <f>ARIMA2차!L33/10000000</f>
        <v>2.2674957913903873E-3</v>
      </c>
      <c r="M33" s="12">
        <f>ARIMA2차!M33/10000000</f>
        <v>2.0464473967222729E-3</v>
      </c>
      <c r="N33" s="12">
        <f>ARIMA2차!N33/10000000</f>
        <v>2.1128269131425303E-3</v>
      </c>
      <c r="O33" s="12">
        <f>ARIMA2차!O33/10000000</f>
        <v>2.1792710852748714E-3</v>
      </c>
      <c r="P33" s="12"/>
    </row>
    <row r="34" spans="1:16" x14ac:dyDescent="0.3">
      <c r="A34" s="1">
        <v>48</v>
      </c>
      <c r="B34" s="11">
        <f>ARIMA2차!B34/10000000</f>
        <v>1.032657803020524E-3</v>
      </c>
      <c r="C34" s="11">
        <f>ARIMA2차!C34/10000000</f>
        <v>1.6940241836555874E-3</v>
      </c>
      <c r="D34" s="11">
        <f>ARIMA2차!D34/10000000</f>
        <v>1.5603981705676622E-3</v>
      </c>
      <c r="E34" s="11">
        <f>ARIMA2차!E34/10000000</f>
        <v>1.746994142431405E-3</v>
      </c>
      <c r="F34" s="11">
        <f>ARIMA2차!F34/10000000</f>
        <v>1.3391362571141614E-3</v>
      </c>
      <c r="G34" s="11">
        <f>ARIMA2차!G34/10000000</f>
        <v>1.9128964811601942E-3</v>
      </c>
      <c r="H34" s="19">
        <f>ARIMA2차!H34/10000000</f>
        <v>1.8121048604679258E-3</v>
      </c>
      <c r="I34" s="19">
        <f>ARIMA2차!I34/10000000</f>
        <v>1.6621112506463767E-3</v>
      </c>
      <c r="J34" s="19">
        <f>ARIMA2차!J34/10000000</f>
        <v>1.5930331350892098E-3</v>
      </c>
      <c r="K34" s="19">
        <f>ARIMA2차!K34/10000000</f>
        <v>1.4183391248847599E-3</v>
      </c>
      <c r="L34" s="19">
        <f>ARIMA2차!L34/10000000</f>
        <v>2.166511915815537E-3</v>
      </c>
      <c r="M34" s="12">
        <f>ARIMA2차!M34/10000000</f>
        <v>1.9021597035002312E-3</v>
      </c>
      <c r="N34" s="12">
        <f>ARIMA2차!N34/10000000</f>
        <v>1.947585955236957E-3</v>
      </c>
      <c r="O34" s="12">
        <f>ARIMA2차!O34/10000000</f>
        <v>1.9930562080166768E-3</v>
      </c>
      <c r="P34" s="12"/>
    </row>
    <row r="35" spans="1:16" x14ac:dyDescent="0.3">
      <c r="A35" s="1">
        <v>49</v>
      </c>
      <c r="B35" s="11">
        <f>ARIMA2차!B35/10000000</f>
        <v>1.0552697533306951E-3</v>
      </c>
      <c r="C35" s="11">
        <f>ARIMA2차!C35/10000000</f>
        <v>2.0089813282911841E-3</v>
      </c>
      <c r="D35" s="11">
        <f>ARIMA2차!D35/10000000</f>
        <v>2.0002162395934696E-3</v>
      </c>
      <c r="E35" s="11">
        <f>ARIMA2차!E35/10000000</f>
        <v>1.6748718469268638E-3</v>
      </c>
      <c r="F35" s="11">
        <f>ARIMA2차!F35/10000000</f>
        <v>1.2609728890828847E-3</v>
      </c>
      <c r="G35" s="11">
        <f>ARIMA2차!G35/10000000</f>
        <v>1.838812396286496E-3</v>
      </c>
      <c r="H35" s="19">
        <f>ARIMA2차!H35/10000000</f>
        <v>1.7440411925919775E-3</v>
      </c>
      <c r="I35" s="19">
        <f>ARIMA2차!I35/10000000</f>
        <v>1.4090407098518603E-3</v>
      </c>
      <c r="J35" s="19">
        <f>ARIMA2차!J35/10000000</f>
        <v>1.7761989342806395E-3</v>
      </c>
      <c r="K35" s="19">
        <f>ARIMA2차!K35/10000000</f>
        <v>1.4376176621598495E-3</v>
      </c>
      <c r="L35" s="19">
        <f>ARIMA2차!L35/10000000</f>
        <v>1.7368649587494573E-3</v>
      </c>
      <c r="M35" s="12">
        <f>ARIMA2차!M35/10000000</f>
        <v>1.6529891366025818E-3</v>
      </c>
      <c r="N35" s="12">
        <f>ARIMA2차!N35/10000000</f>
        <v>1.656637500625442E-3</v>
      </c>
      <c r="O35" s="12">
        <f>ARIMA2차!O35/10000000</f>
        <v>1.6602886643095009E-3</v>
      </c>
      <c r="P35" s="12"/>
    </row>
    <row r="36" spans="1:16" x14ac:dyDescent="0.3">
      <c r="A36" s="1">
        <v>50</v>
      </c>
      <c r="B36" s="11">
        <f>ARIMA2차!B36/10000000</f>
        <v>9.5128083169124147E-4</v>
      </c>
      <c r="C36" s="11">
        <f>ARIMA2차!C36/10000000</f>
        <v>1.9582644880974235E-3</v>
      </c>
      <c r="D36" s="11">
        <f>ARIMA2차!D36/10000000</f>
        <v>2.2448532632501094E-3</v>
      </c>
      <c r="E36" s="11">
        <f>ARIMA2차!E36/10000000</f>
        <v>1.8286178696601818E-3</v>
      </c>
      <c r="F36" s="11">
        <f>ARIMA2차!F36/10000000</f>
        <v>1.5255530129672007E-3</v>
      </c>
      <c r="G36" s="11">
        <f>ARIMA2차!G36/10000000</f>
        <v>2.052545155993432E-3</v>
      </c>
      <c r="H36" s="19">
        <f>ARIMA2차!H36/10000000</f>
        <v>1.7319308917331981E-3</v>
      </c>
      <c r="I36" s="19">
        <f>ARIMA2차!I36/10000000</f>
        <v>2.4558345876574505E-3</v>
      </c>
      <c r="J36" s="19">
        <f>ARIMA2차!J36/10000000</f>
        <v>1.5075746433299015E-3</v>
      </c>
      <c r="K36" s="19">
        <f>ARIMA2차!K36/10000000</f>
        <v>1.7613538249007081E-3</v>
      </c>
      <c r="L36" s="19">
        <f>ARIMA2차!L36/10000000</f>
        <v>2.5563033911467771E-3</v>
      </c>
      <c r="M36" s="12">
        <f>ARIMA2차!M36/10000000</f>
        <v>2.2248097023134586E-3</v>
      </c>
      <c r="N36" s="12">
        <f>ARIMA2차!N36/10000000</f>
        <v>2.2841318812881831E-3</v>
      </c>
      <c r="O36" s="12">
        <f>ARIMA2차!O36/10000000</f>
        <v>2.3435116481293925E-3</v>
      </c>
      <c r="P36" s="12"/>
    </row>
    <row r="37" spans="1:16" x14ac:dyDescent="0.3">
      <c r="A37" s="1">
        <v>51</v>
      </c>
      <c r="B37" s="11">
        <f>ARIMA2차!B37/10000000</f>
        <v>1.0868777624809796E-3</v>
      </c>
      <c r="C37" s="11">
        <f>ARIMA2차!C37/10000000</f>
        <v>2.3135121615706872E-3</v>
      </c>
      <c r="D37" s="11">
        <f>ARIMA2차!D37/10000000</f>
        <v>2.6091888825865001E-3</v>
      </c>
      <c r="E37" s="11">
        <f>ARIMA2차!E37/10000000</f>
        <v>1.6574299476873676E-3</v>
      </c>
      <c r="F37" s="11">
        <f>ARIMA2차!F37/10000000</f>
        <v>1.923539312334696E-3</v>
      </c>
      <c r="G37" s="11">
        <f>ARIMA2차!G37/10000000</f>
        <v>1.6592672317144264E-3</v>
      </c>
      <c r="H37" s="19">
        <f>ARIMA2차!H37/10000000</f>
        <v>2.5644313373509426E-3</v>
      </c>
      <c r="I37" s="19">
        <f>ARIMA2차!I37/10000000</f>
        <v>1.9060751074701922E-3</v>
      </c>
      <c r="J37" s="19">
        <f>ARIMA2차!J37/10000000</f>
        <v>2.6743075453677175E-3</v>
      </c>
      <c r="K37" s="19">
        <f>ARIMA2차!K37/10000000</f>
        <v>2.3584062890834377E-3</v>
      </c>
      <c r="L37" s="19">
        <f>ARIMA2차!L37/10000000</f>
        <v>1.7652250661959398E-3</v>
      </c>
      <c r="M37" s="12">
        <f>ARIMA2차!M37/10000000</f>
        <v>2.3148657661524949E-3</v>
      </c>
      <c r="N37" s="12">
        <f>ARIMA2차!N37/10000000</f>
        <v>2.3596780763201299E-3</v>
      </c>
      <c r="O37" s="12">
        <f>ARIMA2차!O37/10000000</f>
        <v>2.4045335782820823E-3</v>
      </c>
      <c r="P37" s="12"/>
    </row>
    <row r="38" spans="1:16" x14ac:dyDescent="0.3">
      <c r="A38" s="1">
        <v>52</v>
      </c>
      <c r="B38" s="11">
        <f>ARIMA2차!B38/10000000</f>
        <v>1.2180267965895249E-3</v>
      </c>
      <c r="C38" s="11">
        <f>ARIMA2차!C38/10000000</f>
        <v>2.1406114121345909E-3</v>
      </c>
      <c r="D38" s="11">
        <f>ARIMA2차!D38/10000000</f>
        <v>2.2835060600737748E-3</v>
      </c>
      <c r="E38" s="11">
        <f>ARIMA2차!E38/10000000</f>
        <v>2.3737591713422529E-3</v>
      </c>
      <c r="F38" s="11">
        <f>ARIMA2차!F38/10000000</f>
        <v>2.2442770934117998E-3</v>
      </c>
      <c r="G38" s="11">
        <f>ARIMA2차!G38/10000000</f>
        <v>1.6944495328814798E-3</v>
      </c>
      <c r="H38" s="19">
        <f>ARIMA2차!H38/10000000</f>
        <v>1.8062962325821434E-3</v>
      </c>
      <c r="I38" s="19">
        <f>ARIMA2차!I38/10000000</f>
        <v>2.1700121019905686E-3</v>
      </c>
      <c r="J38" s="19">
        <f>ARIMA2차!J38/10000000</f>
        <v>2.1787355411186818E-3</v>
      </c>
      <c r="K38" s="19">
        <f>ARIMA2차!K38/10000000</f>
        <v>2.6071185672183177E-3</v>
      </c>
      <c r="L38" s="19">
        <f>ARIMA2차!L38/10000000</f>
        <v>2.9011535539131034E-3</v>
      </c>
      <c r="M38" s="12">
        <f>ARIMA2차!M38/10000000</f>
        <v>2.6458377754671734E-3</v>
      </c>
      <c r="N38" s="12">
        <f>ARIMA2차!N38/10000000</f>
        <v>2.7293152781948911E-3</v>
      </c>
      <c r="O38" s="12">
        <f>ARIMA2차!O38/10000000</f>
        <v>2.8128740552352976E-3</v>
      </c>
      <c r="P38" s="12"/>
    </row>
    <row r="39" spans="1:16" x14ac:dyDescent="0.3">
      <c r="A39" s="1">
        <v>53</v>
      </c>
      <c r="B39" s="11">
        <f>ARIMA2차!B39/10000000</f>
        <v>1.7510347023241006E-3</v>
      </c>
      <c r="C39" s="11">
        <f>ARIMA2차!C39/10000000</f>
        <v>2.1309845148458589E-3</v>
      </c>
      <c r="D39" s="11">
        <f>ARIMA2차!D39/10000000</f>
        <v>1.8730099269526131E-3</v>
      </c>
      <c r="E39" s="11">
        <f>ARIMA2차!E39/10000000</f>
        <v>2.1324354657687992E-3</v>
      </c>
      <c r="F39" s="11">
        <f>ARIMA2차!F39/10000000</f>
        <v>2.3215022699133304E-3</v>
      </c>
      <c r="G39" s="11">
        <f>ARIMA2차!G39/10000000</f>
        <v>2.3745072897373796E-3</v>
      </c>
      <c r="H39" s="19">
        <f>ARIMA2차!H39/10000000</f>
        <v>2.1397379912663755E-3</v>
      </c>
      <c r="I39" s="19">
        <f>ARIMA2차!I39/10000000</f>
        <v>2.1434875803807841E-3</v>
      </c>
      <c r="J39" s="19">
        <f>ARIMA2차!J39/10000000</f>
        <v>2.1280078572597809E-3</v>
      </c>
      <c r="K39" s="19">
        <f>ARIMA2차!K39/10000000</f>
        <v>2.0219301656427403E-3</v>
      </c>
      <c r="L39" s="19">
        <f>ARIMA2차!L39/10000000</f>
        <v>2.4333551245732548E-3</v>
      </c>
      <c r="M39" s="12">
        <f>ARIMA2차!M39/10000000</f>
        <v>2.3273763681733051E-3</v>
      </c>
      <c r="N39" s="12">
        <f>ARIMA2차!N39/10000000</f>
        <v>2.3601048293201833E-3</v>
      </c>
      <c r="O39" s="12">
        <f>ARIMA2차!O39/10000000</f>
        <v>2.3928645237655029E-3</v>
      </c>
      <c r="P39" s="12"/>
    </row>
    <row r="40" spans="1:16" x14ac:dyDescent="0.3">
      <c r="A40" s="1">
        <v>54</v>
      </c>
      <c r="B40" s="11">
        <f>ARIMA2차!B40/10000000</f>
        <v>1.0873201739712277E-3</v>
      </c>
      <c r="C40" s="11">
        <f>ARIMA2차!C40/10000000</f>
        <v>2.9686804215526197E-3</v>
      </c>
      <c r="D40" s="11">
        <f>ARIMA2차!D40/10000000</f>
        <v>3.177124702144559E-3</v>
      </c>
      <c r="E40" s="11">
        <f>ARIMA2차!E40/10000000</f>
        <v>2.9841838257236644E-3</v>
      </c>
      <c r="F40" s="11">
        <f>ARIMA2차!F40/10000000</f>
        <v>2.798256470968089E-3</v>
      </c>
      <c r="G40" s="11">
        <f>ARIMA2차!G40/10000000</f>
        <v>2.6586578701196396E-3</v>
      </c>
      <c r="H40" s="19">
        <f>ARIMA2차!H40/10000000</f>
        <v>1.7649454677105489E-3</v>
      </c>
      <c r="I40" s="19">
        <f>ARIMA2차!I40/10000000</f>
        <v>2.5232006158320149E-3</v>
      </c>
      <c r="J40" s="19">
        <f>ARIMA2차!J40/10000000</f>
        <v>2.4301837054123074E-3</v>
      </c>
      <c r="K40" s="19">
        <f>ARIMA2차!K40/10000000</f>
        <v>2.9503293860889948E-3</v>
      </c>
      <c r="L40" s="19">
        <f>ARIMA2차!L40/10000000</f>
        <v>3.0136367060950801E-3</v>
      </c>
      <c r="M40" s="12">
        <f>ARIMA2차!M40/10000000</f>
        <v>2.8707028100000229E-3</v>
      </c>
      <c r="N40" s="12">
        <f>ARIMA2차!N40/10000000</f>
        <v>2.9197129895792576E-3</v>
      </c>
      <c r="O40" s="12">
        <f>ARIMA2차!O40/10000000</f>
        <v>2.9687702411098174E-3</v>
      </c>
      <c r="P40" s="12"/>
    </row>
    <row r="41" spans="1:16" x14ac:dyDescent="0.3">
      <c r="A41" s="1">
        <v>55</v>
      </c>
      <c r="B41" s="11">
        <f>ARIMA2차!B41/10000000</f>
        <v>1.5827204170933806E-3</v>
      </c>
      <c r="C41" s="11">
        <f>ARIMA2차!C41/10000000</f>
        <v>2.1893814997263274E-3</v>
      </c>
      <c r="D41" s="11">
        <f>ARIMA2차!D41/10000000</f>
        <v>3.43209357708202E-3</v>
      </c>
      <c r="E41" s="11">
        <f>ARIMA2차!E41/10000000</f>
        <v>3.3605985669900454E-3</v>
      </c>
      <c r="F41" s="11">
        <f>ARIMA2차!F41/10000000</f>
        <v>2.0528026458345211E-3</v>
      </c>
      <c r="G41" s="11">
        <f>ARIMA2차!G41/10000000</f>
        <v>3.3268502405568636E-3</v>
      </c>
      <c r="H41" s="19">
        <f>ARIMA2차!H41/10000000</f>
        <v>2.6224594923667695E-3</v>
      </c>
      <c r="I41" s="19">
        <f>ARIMA2차!I41/10000000</f>
        <v>3.5407630344339211E-3</v>
      </c>
      <c r="J41" s="19">
        <f>ARIMA2차!J41/10000000</f>
        <v>3.0976600108836702E-3</v>
      </c>
      <c r="K41" s="19">
        <f>ARIMA2차!K41/10000000</f>
        <v>2.9301644147810518E-3</v>
      </c>
      <c r="L41" s="19">
        <f>ARIMA2차!L41/10000000</f>
        <v>3.3187568327346555E-3</v>
      </c>
      <c r="M41" s="12">
        <f>ARIMA2차!M41/10000000</f>
        <v>3.4913896560322959E-3</v>
      </c>
      <c r="N41" s="12">
        <f>ARIMA2차!N41/10000000</f>
        <v>3.597154226174648E-3</v>
      </c>
      <c r="O41" s="12">
        <f>ARIMA2차!O41/10000000</f>
        <v>3.7030217013759772E-3</v>
      </c>
      <c r="P41" s="12"/>
    </row>
    <row r="42" spans="1:16" x14ac:dyDescent="0.3">
      <c r="A42" s="1">
        <v>56</v>
      </c>
      <c r="B42" s="11">
        <f>ARIMA2차!B42/10000000</f>
        <v>1.1867088607594937E-3</v>
      </c>
      <c r="C42" s="11">
        <f>ARIMA2차!C42/10000000</f>
        <v>2.9503644567858383E-3</v>
      </c>
      <c r="D42" s="11">
        <f>ARIMA2차!D42/10000000</f>
        <v>4.0893822111873817E-3</v>
      </c>
      <c r="E42" s="11">
        <f>ARIMA2차!E42/10000000</f>
        <v>3.5591968303001812E-3</v>
      </c>
      <c r="F42" s="11">
        <f>ARIMA2차!F42/10000000</f>
        <v>3.0612244897959182E-3</v>
      </c>
      <c r="G42" s="11">
        <f>ARIMA2차!G42/10000000</f>
        <v>3.3155777801934993E-3</v>
      </c>
      <c r="H42" s="19">
        <f>ARIMA2차!H42/10000000</f>
        <v>2.7901512555680648E-3</v>
      </c>
      <c r="I42" s="19">
        <f>ARIMA2차!I42/10000000</f>
        <v>2.7611596870685687E-3</v>
      </c>
      <c r="J42" s="19">
        <f>ARIMA2차!J42/10000000</f>
        <v>3.7482566248256627E-3</v>
      </c>
      <c r="K42" s="19">
        <f>ARIMA2차!K42/10000000</f>
        <v>3.7693645928257805E-3</v>
      </c>
      <c r="L42" s="19">
        <f>ARIMA2차!L42/10000000</f>
        <v>3.3108667376138112E-3</v>
      </c>
      <c r="M42" s="12">
        <f>ARIMA2차!M42/10000000</f>
        <v>3.7411714424066943E-3</v>
      </c>
      <c r="N42" s="12">
        <f>ARIMA2차!N42/10000000</f>
        <v>3.8417556376371298E-3</v>
      </c>
      <c r="O42" s="12">
        <f>ARIMA2차!O42/10000000</f>
        <v>3.9424374916673405E-3</v>
      </c>
      <c r="P42" s="12"/>
    </row>
    <row r="43" spans="1:16" x14ac:dyDescent="0.3">
      <c r="A43" s="1">
        <v>57</v>
      </c>
      <c r="B43" s="11">
        <f>ARIMA2차!B43/10000000</f>
        <v>1.7081242660403543E-3</v>
      </c>
      <c r="C43" s="11">
        <f>ARIMA2차!C43/10000000</f>
        <v>4.0443942814145971E-3</v>
      </c>
      <c r="D43" s="11">
        <f>ARIMA2차!D43/10000000</f>
        <v>3.5778175313059038E-3</v>
      </c>
      <c r="E43" s="11">
        <f>ARIMA2차!E43/10000000</f>
        <v>2.957954785548278E-3</v>
      </c>
      <c r="F43" s="11">
        <f>ARIMA2차!F43/10000000</f>
        <v>3.7303833290455359E-3</v>
      </c>
      <c r="G43" s="11">
        <f>ARIMA2차!G43/10000000</f>
        <v>3.3427468157454904E-3</v>
      </c>
      <c r="H43" s="19">
        <f>ARIMA2차!H43/10000000</f>
        <v>2.9724655819774719E-3</v>
      </c>
      <c r="I43" s="19">
        <f>ARIMA2차!I43/10000000</f>
        <v>3.9717136491330043E-3</v>
      </c>
      <c r="J43" s="19">
        <f>ARIMA2차!J43/10000000</f>
        <v>3.9813289401427789E-3</v>
      </c>
      <c r="K43" s="19">
        <f>ARIMA2차!K43/10000000</f>
        <v>3.1701915143092889E-3</v>
      </c>
      <c r="L43" s="19">
        <f>ARIMA2차!L43/10000000</f>
        <v>3.5097743133493857E-3</v>
      </c>
      <c r="M43" s="12">
        <f>ARIMA2차!M43/10000000</f>
        <v>3.796867635015631E-3</v>
      </c>
      <c r="N43" s="12">
        <f>ARIMA2차!N43/10000000</f>
        <v>3.8698792467828373E-3</v>
      </c>
      <c r="O43" s="12">
        <f>ARIMA2차!O43/10000000</f>
        <v>3.9429612175058571E-3</v>
      </c>
      <c r="P43" s="12"/>
    </row>
    <row r="44" spans="1:16" x14ac:dyDescent="0.3">
      <c r="A44" s="1">
        <v>58</v>
      </c>
      <c r="B44" s="11">
        <f>ARIMA2차!B44/10000000</f>
        <v>1.4189428875487761E-3</v>
      </c>
      <c r="C44" s="11">
        <f>ARIMA2차!C44/10000000</f>
        <v>5.0327126321087065E-3</v>
      </c>
      <c r="D44" s="11">
        <f>ARIMA2차!D44/10000000</f>
        <v>3.2633621449991179E-3</v>
      </c>
      <c r="E44" s="11">
        <f>ARIMA2차!E44/10000000</f>
        <v>3.357801030766828E-3</v>
      </c>
      <c r="F44" s="11">
        <f>ARIMA2차!F44/10000000</f>
        <v>3.9181247044518001E-3</v>
      </c>
      <c r="G44" s="11">
        <f>ARIMA2차!G44/10000000</f>
        <v>4.3700375453929957E-3</v>
      </c>
      <c r="H44" s="19">
        <f>ARIMA2차!H44/10000000</f>
        <v>3.817216198273955E-3</v>
      </c>
      <c r="I44" s="19">
        <f>ARIMA2차!I44/10000000</f>
        <v>4.2798948074047336E-3</v>
      </c>
      <c r="J44" s="19">
        <f>ARIMA2차!J44/10000000</f>
        <v>3.177507101246931E-3</v>
      </c>
      <c r="K44" s="19">
        <f>ARIMA2차!K44/10000000</f>
        <v>3.6284470246734394E-3</v>
      </c>
      <c r="L44" s="19">
        <f>ARIMA2차!L44/10000000</f>
        <v>3.5769034236075624E-3</v>
      </c>
      <c r="M44" s="12">
        <f>ARIMA2차!M44/10000000</f>
        <v>3.9848016251880442E-3</v>
      </c>
      <c r="N44" s="12">
        <f>ARIMA2차!N44/10000000</f>
        <v>4.0455362035341563E-3</v>
      </c>
      <c r="O44" s="12">
        <f>ARIMA2차!O44/10000000</f>
        <v>4.1063289054018674E-3</v>
      </c>
      <c r="P44" s="12"/>
    </row>
    <row r="45" spans="1:16" x14ac:dyDescent="0.3">
      <c r="A45" s="1">
        <v>59</v>
      </c>
      <c r="B45" s="11">
        <f>ARIMA2차!B45/10000000</f>
        <v>1.9636078020683337E-3</v>
      </c>
      <c r="C45" s="11">
        <f>ARIMA2차!C45/10000000</f>
        <v>4.1211851191802181E-3</v>
      </c>
      <c r="D45" s="11">
        <f>ARIMA2차!D45/10000000</f>
        <v>4.1984732824427483E-3</v>
      </c>
      <c r="E45" s="11">
        <f>ARIMA2차!E45/10000000</f>
        <v>3.3115394412838585E-3</v>
      </c>
      <c r="F45" s="11">
        <f>ARIMA2차!F45/10000000</f>
        <v>3.382949932341001E-3</v>
      </c>
      <c r="G45" s="11">
        <f>ARIMA2차!G45/10000000</f>
        <v>3.5667963683527885E-3</v>
      </c>
      <c r="H45" s="19">
        <f>ARIMA2차!H45/10000000</f>
        <v>3.2440721953521292E-3</v>
      </c>
      <c r="I45" s="19">
        <f>ARIMA2차!I45/10000000</f>
        <v>4.3478260869565218E-3</v>
      </c>
      <c r="J45" s="19">
        <f>ARIMA2차!J45/10000000</f>
        <v>4.3083551315587013E-3</v>
      </c>
      <c r="K45" s="19">
        <f>ARIMA2차!K45/10000000</f>
        <v>4.3804755944931162E-3</v>
      </c>
      <c r="L45" s="19">
        <f>ARIMA2차!L45/10000000</f>
        <v>4.6387154326494205E-3</v>
      </c>
      <c r="M45" s="12">
        <f>ARIMA2차!M45/10000000</f>
        <v>4.6809940698179413E-3</v>
      </c>
      <c r="N45" s="12">
        <f>ARIMA2차!N45/10000000</f>
        <v>4.8335613836101255E-3</v>
      </c>
      <c r="O45" s="12">
        <f>ARIMA2차!O45/10000000</f>
        <v>4.9862773137589918E-3</v>
      </c>
      <c r="P45" s="12"/>
    </row>
    <row r="46" spans="1:16" x14ac:dyDescent="0.3">
      <c r="A46" s="1">
        <v>60</v>
      </c>
      <c r="B46" s="11">
        <f>ARIMA2차!B46/10000000</f>
        <v>3.0787274593168158E-3</v>
      </c>
      <c r="C46" s="11">
        <f>ARIMA2차!C46/10000000</f>
        <v>4.87012987012987E-3</v>
      </c>
      <c r="D46" s="11">
        <f>ARIMA2차!D46/10000000</f>
        <v>4.6600296547341666E-3</v>
      </c>
      <c r="E46" s="11">
        <f>ARIMA2차!E46/10000000</f>
        <v>4.3389955686853766E-3</v>
      </c>
      <c r="F46" s="11">
        <f>ARIMA2차!F46/10000000</f>
        <v>5.3030921106306597E-3</v>
      </c>
      <c r="G46" s="11">
        <f>ARIMA2차!G46/10000000</f>
        <v>4.0273282991729591E-3</v>
      </c>
      <c r="H46" s="19">
        <f>ARIMA2차!H46/10000000</f>
        <v>5.1301301301301299E-3</v>
      </c>
      <c r="I46" s="19">
        <f>ARIMA2차!I46/10000000</f>
        <v>4.584998824359276E-3</v>
      </c>
      <c r="J46" s="19">
        <f>ARIMA2차!J46/10000000</f>
        <v>4.4652701212789412E-3</v>
      </c>
      <c r="K46" s="19">
        <f>ARIMA2차!K46/10000000</f>
        <v>4.6241586600215797E-3</v>
      </c>
      <c r="L46" s="19">
        <f>ARIMA2차!L46/10000000</f>
        <v>4.6733383685800605E-3</v>
      </c>
      <c r="M46" s="12">
        <f>ARIMA2차!M46/10000000</f>
        <v>4.8901704876241278E-3</v>
      </c>
      <c r="N46" s="12">
        <f>ARIMA2차!N46/10000000</f>
        <v>4.9515698077117788E-3</v>
      </c>
      <c r="O46" s="12">
        <f>ARIMA2차!O46/10000000</f>
        <v>5.0130274657237111E-3</v>
      </c>
      <c r="P46" s="12"/>
    </row>
    <row r="47" spans="1:16" x14ac:dyDescent="0.3">
      <c r="A47" s="1">
        <v>61</v>
      </c>
      <c r="B47" s="11">
        <f>ARIMA2차!B47/10000000</f>
        <v>3.0303030303030303E-3</v>
      </c>
      <c r="C47" s="11">
        <f>ARIMA2차!C47/10000000</f>
        <v>5.5409336473195734E-3</v>
      </c>
      <c r="D47" s="11">
        <f>ARIMA2차!D47/10000000</f>
        <v>3.6769066540149448E-3</v>
      </c>
      <c r="E47" s="11">
        <f>ARIMA2차!E47/10000000</f>
        <v>5.3012539504536651E-3</v>
      </c>
      <c r="F47" s="11">
        <f>ARIMA2차!F47/10000000</f>
        <v>4.6263345195729534E-3</v>
      </c>
      <c r="G47" s="11">
        <f>ARIMA2차!G47/10000000</f>
        <v>4.8803526448362722E-3</v>
      </c>
      <c r="H47" s="19">
        <f>ARIMA2차!H47/10000000</f>
        <v>5.5648302726766831E-3</v>
      </c>
      <c r="I47" s="19">
        <f>ARIMA2차!I47/10000000</f>
        <v>5.196594039569246E-3</v>
      </c>
      <c r="J47" s="19">
        <f>ARIMA2차!J47/10000000</f>
        <v>5.1095319198919366E-3</v>
      </c>
      <c r="K47" s="19">
        <f>ARIMA2차!K47/10000000</f>
        <v>5.3411155773360501E-3</v>
      </c>
      <c r="L47" s="19">
        <f>ARIMA2차!L47/10000000</f>
        <v>5.5075539386589866E-3</v>
      </c>
      <c r="M47" s="12">
        <f>ARIMA2차!M47/10000000</f>
        <v>5.7963234990710396E-3</v>
      </c>
      <c r="N47" s="12">
        <f>ARIMA2차!N47/10000000</f>
        <v>5.9482326747738292E-3</v>
      </c>
      <c r="O47" s="12">
        <f>ARIMA2차!O47/10000000</f>
        <v>6.1002892699904276E-3</v>
      </c>
      <c r="P47" s="12"/>
    </row>
    <row r="48" spans="1:16" x14ac:dyDescent="0.3">
      <c r="A48" s="1">
        <v>62</v>
      </c>
      <c r="B48" s="11">
        <f>ARIMA2차!B48/10000000</f>
        <v>3.0697002527988442E-3</v>
      </c>
      <c r="C48" s="11">
        <f>ARIMA2차!C48/10000000</f>
        <v>3.8461538461538459E-3</v>
      </c>
      <c r="D48" s="11">
        <f>ARIMA2차!D48/10000000</f>
        <v>5.1082134695523591E-3</v>
      </c>
      <c r="E48" s="11">
        <f>ARIMA2차!E48/10000000</f>
        <v>4.4222041196322589E-3</v>
      </c>
      <c r="F48" s="11">
        <f>ARIMA2차!F48/10000000</f>
        <v>6.0012002400480092E-3</v>
      </c>
      <c r="G48" s="11">
        <f>ARIMA2차!G48/10000000</f>
        <v>6.0837823744133495E-3</v>
      </c>
      <c r="H48" s="19">
        <f>ARIMA2차!H48/10000000</f>
        <v>4.0989945862335651E-3</v>
      </c>
      <c r="I48" s="19">
        <f>ARIMA2차!I48/10000000</f>
        <v>5.6405555947260802E-3</v>
      </c>
      <c r="J48" s="19">
        <f>ARIMA2차!J48/10000000</f>
        <v>5.8925254595529365E-3</v>
      </c>
      <c r="K48" s="19">
        <f>ARIMA2차!K48/10000000</f>
        <v>5.3856741068757106E-3</v>
      </c>
      <c r="L48" s="19">
        <f>ARIMA2차!L48/10000000</f>
        <v>6.8295391449194895E-3</v>
      </c>
      <c r="M48" s="12">
        <f>ARIMA2차!M48/10000000</f>
        <v>6.6468335040376523E-3</v>
      </c>
      <c r="N48" s="12">
        <f>ARIMA2차!N48/10000000</f>
        <v>6.9014960987243803E-3</v>
      </c>
      <c r="O48" s="12">
        <f>ARIMA2차!O48/10000000</f>
        <v>7.1564073320969004E-3</v>
      </c>
      <c r="P48" s="12"/>
    </row>
    <row r="49" spans="1:16" x14ac:dyDescent="0.3">
      <c r="A49" s="1">
        <v>63</v>
      </c>
      <c r="B49" s="11">
        <f>ARIMA2차!B49/10000000</f>
        <v>3.5728463676061931E-3</v>
      </c>
      <c r="C49" s="11">
        <f>ARIMA2차!C49/10000000</f>
        <v>5.7915057915057912E-3</v>
      </c>
      <c r="D49" s="11">
        <f>ARIMA2차!D49/10000000</f>
        <v>6.8913857677902618E-3</v>
      </c>
      <c r="E49" s="11">
        <f>ARIMA2차!E49/10000000</f>
        <v>5.1525961157352362E-3</v>
      </c>
      <c r="F49" s="11">
        <f>ARIMA2차!F49/10000000</f>
        <v>6.5834279228149826E-3</v>
      </c>
      <c r="G49" s="11">
        <f>ARIMA2차!G49/10000000</f>
        <v>6.5480844409695075E-3</v>
      </c>
      <c r="H49" s="19">
        <f>ARIMA2차!H49/10000000</f>
        <v>5.4361675019111528E-3</v>
      </c>
      <c r="I49" s="19">
        <f>ARIMA2차!I49/10000000</f>
        <v>6.615214994487321E-3</v>
      </c>
      <c r="J49" s="19">
        <f>ARIMA2차!J49/10000000</f>
        <v>5.9082066431299088E-3</v>
      </c>
      <c r="K49" s="19">
        <f>ARIMA2차!K49/10000000</f>
        <v>6.2561094819159335E-3</v>
      </c>
      <c r="L49" s="19">
        <f>ARIMA2차!L49/10000000</f>
        <v>5.9114489081915789E-3</v>
      </c>
      <c r="M49" s="12">
        <f>ARIMA2차!M49/10000000</f>
        <v>6.5543440504690631E-3</v>
      </c>
      <c r="N49" s="12">
        <f>ARIMA2차!N49/10000000</f>
        <v>6.6674023163669277E-3</v>
      </c>
      <c r="O49" s="12">
        <f>ARIMA2차!O49/10000000</f>
        <v>6.7805692025879397E-3</v>
      </c>
      <c r="P49" s="12"/>
    </row>
    <row r="50" spans="1:16" x14ac:dyDescent="0.3">
      <c r="A50" s="1">
        <v>64</v>
      </c>
      <c r="B50" s="11">
        <f>ARIMA2차!B50/10000000</f>
        <v>2.304147465437788E-3</v>
      </c>
      <c r="C50" s="11">
        <f>ARIMA2차!C50/10000000</f>
        <v>5.0048123195380175E-3</v>
      </c>
      <c r="D50" s="11">
        <f>ARIMA2차!D50/10000000</f>
        <v>6.5878378378378391E-3</v>
      </c>
      <c r="E50" s="11">
        <f>ARIMA2차!E50/10000000</f>
        <v>7.7815298781383057E-3</v>
      </c>
      <c r="F50" s="11">
        <f>ARIMA2차!F50/10000000</f>
        <v>6.4300411522633747E-3</v>
      </c>
      <c r="G50" s="11">
        <f>ARIMA2차!G50/10000000</f>
        <v>7.4419637898478297E-3</v>
      </c>
      <c r="H50" s="19">
        <f>ARIMA2차!H50/10000000</f>
        <v>6.392519797729224E-3</v>
      </c>
      <c r="I50" s="19">
        <f>ARIMA2차!I50/10000000</f>
        <v>6.3826116957046751E-3</v>
      </c>
      <c r="J50" s="19">
        <f>ARIMA2차!J50/10000000</f>
        <v>6.0921843687374751E-3</v>
      </c>
      <c r="K50" s="19">
        <f>ARIMA2차!K50/10000000</f>
        <v>6.312853262864274E-3</v>
      </c>
      <c r="L50" s="19">
        <f>ARIMA2차!L50/10000000</f>
        <v>7.7331410970574756E-3</v>
      </c>
      <c r="M50" s="12">
        <f>ARIMA2차!M50/10000000</f>
        <v>7.7556073325539005E-3</v>
      </c>
      <c r="N50" s="12">
        <f>ARIMA2차!N50/10000000</f>
        <v>8.011962715903204E-3</v>
      </c>
      <c r="O50" s="12">
        <f>ARIMA2차!O50/10000000</f>
        <v>8.2685678696516902E-3</v>
      </c>
      <c r="P50" s="12"/>
    </row>
    <row r="51" spans="1:16" x14ac:dyDescent="0.3">
      <c r="A51" s="1">
        <v>65</v>
      </c>
      <c r="B51" s="11">
        <f>ARIMA2차!B51/10000000</f>
        <v>3.9535458364220412E-3</v>
      </c>
      <c r="C51" s="11">
        <f>ARIMA2차!C51/10000000</f>
        <v>7.0568700705687009E-3</v>
      </c>
      <c r="D51" s="11">
        <f>ARIMA2차!D51/10000000</f>
        <v>9.7216927182615324E-3</v>
      </c>
      <c r="E51" s="11">
        <f>ARIMA2차!E51/10000000</f>
        <v>7.3999327278842916E-3</v>
      </c>
      <c r="F51" s="11">
        <f>ARIMA2차!F51/10000000</f>
        <v>4.7916364164367646E-3</v>
      </c>
      <c r="G51" s="11">
        <f>ARIMA2차!G51/10000000</f>
        <v>7.7548944825832685E-3</v>
      </c>
      <c r="H51" s="19">
        <f>ARIMA2차!H51/10000000</f>
        <v>7.4123243721650623E-3</v>
      </c>
      <c r="I51" s="19">
        <f>ARIMA2차!I51/10000000</f>
        <v>6.0718832631475863E-3</v>
      </c>
      <c r="J51" s="19">
        <f>ARIMA2차!J51/10000000</f>
        <v>7.3418841220698802E-3</v>
      </c>
      <c r="K51" s="19">
        <f>ARIMA2차!K51/10000000</f>
        <v>8.921993942866498E-3</v>
      </c>
      <c r="L51" s="19">
        <f>ARIMA2차!L51/10000000</f>
        <v>6.6984221494492402E-3</v>
      </c>
      <c r="M51" s="12">
        <f>ARIMA2차!M51/10000000</f>
        <v>7.7763489783230708E-3</v>
      </c>
      <c r="N51" s="12">
        <f>ARIMA2차!N51/10000000</f>
        <v>7.9043774724799204E-3</v>
      </c>
      <c r="O51" s="12">
        <f>ARIMA2차!O51/10000000</f>
        <v>8.032528796232492E-3</v>
      </c>
      <c r="P51" s="12"/>
    </row>
    <row r="52" spans="1:16" x14ac:dyDescent="0.3">
      <c r="A52" s="1">
        <v>66</v>
      </c>
      <c r="B52" s="11">
        <f>ARIMA2차!B52/10000000</f>
        <v>4.2735042735042739E-3</v>
      </c>
      <c r="C52" s="11">
        <f>ARIMA2차!C52/10000000</f>
        <v>7.740324594257178E-3</v>
      </c>
      <c r="D52" s="11">
        <f>ARIMA2차!D52/10000000</f>
        <v>9.0052356020942411E-3</v>
      </c>
      <c r="E52" s="11">
        <f>ARIMA2차!E52/10000000</f>
        <v>7.8274150439098886E-3</v>
      </c>
      <c r="F52" s="11">
        <f>ARIMA2차!F52/10000000</f>
        <v>1.0359231411862992E-2</v>
      </c>
      <c r="G52" s="11">
        <f>ARIMA2차!G52/10000000</f>
        <v>8.3308973984215148E-3</v>
      </c>
      <c r="H52" s="19">
        <f>ARIMA2차!H52/10000000</f>
        <v>7.4578886460074569E-3</v>
      </c>
      <c r="I52" s="19">
        <f>ARIMA2차!I52/10000000</f>
        <v>9.0330052113491606E-3</v>
      </c>
      <c r="J52" s="19">
        <f>ARIMA2차!J52/10000000</f>
        <v>7.2164948453608243E-3</v>
      </c>
      <c r="K52" s="19">
        <f>ARIMA2차!K52/10000000</f>
        <v>6.881800427787594E-3</v>
      </c>
      <c r="L52" s="19">
        <f>ARIMA2차!L52/10000000</f>
        <v>1.1058722674667809E-2</v>
      </c>
      <c r="M52" s="12">
        <f>ARIMA2차!M52/10000000</f>
        <v>9.4531050719584338E-3</v>
      </c>
      <c r="N52" s="12">
        <f>ARIMA2차!N52/10000000</f>
        <v>9.6782869367102158E-3</v>
      </c>
      <c r="O52" s="12">
        <f>ARIMA2차!O52/10000000</f>
        <v>9.9036869067293583E-3</v>
      </c>
      <c r="P52" s="12"/>
    </row>
    <row r="53" spans="1:16" x14ac:dyDescent="0.3">
      <c r="A53" s="1">
        <v>67</v>
      </c>
      <c r="B53" s="11">
        <f>ARIMA2차!B53/10000000</f>
        <v>5.4704595185995622E-3</v>
      </c>
      <c r="C53" s="11">
        <f>ARIMA2차!C53/10000000</f>
        <v>6.1389337641357027E-3</v>
      </c>
      <c r="D53" s="11">
        <f>ARIMA2차!D53/10000000</f>
        <v>8.601062484189223E-3</v>
      </c>
      <c r="E53" s="11">
        <f>ARIMA2차!E53/10000000</f>
        <v>1.0608356787183373E-2</v>
      </c>
      <c r="F53" s="11">
        <f>ARIMA2차!F53/10000000</f>
        <v>9.5347063310450043E-3</v>
      </c>
      <c r="G53" s="11">
        <f>ARIMA2차!G53/10000000</f>
        <v>8.5858585858585856E-3</v>
      </c>
      <c r="H53" s="19">
        <f>ARIMA2차!H53/10000000</f>
        <v>8.6156542056074759E-3</v>
      </c>
      <c r="I53" s="19">
        <f>ARIMA2차!I53/10000000</f>
        <v>1.0412494993992792E-2</v>
      </c>
      <c r="J53" s="19">
        <f>ARIMA2차!J53/10000000</f>
        <v>9.2367525522605732E-3</v>
      </c>
      <c r="K53" s="19">
        <f>ARIMA2차!K53/10000000</f>
        <v>8.057584873227332E-3</v>
      </c>
      <c r="L53" s="19">
        <f>ARIMA2차!L53/10000000</f>
        <v>8.6106811145510841E-3</v>
      </c>
      <c r="M53" s="12">
        <f>ARIMA2차!M53/10000000</f>
        <v>9.8415633834752249E-3</v>
      </c>
      <c r="N53" s="12">
        <f>ARIMA2차!N53/10000000</f>
        <v>1.0060429523436632E-2</v>
      </c>
      <c r="O53" s="12">
        <f>ARIMA2차!O53/10000000</f>
        <v>1.0279507331538108E-2</v>
      </c>
      <c r="P53" s="12"/>
    </row>
    <row r="54" spans="1:16" x14ac:dyDescent="0.3">
      <c r="A54" s="1">
        <v>68</v>
      </c>
      <c r="B54" s="11">
        <f>ARIMA2차!B54/10000000</f>
        <v>5.1485148514851488E-3</v>
      </c>
      <c r="C54" s="11">
        <f>ARIMA2차!C54/10000000</f>
        <v>9.5482923246419382E-3</v>
      </c>
      <c r="D54" s="11">
        <f>ARIMA2차!D54/10000000</f>
        <v>1.0894684714427203E-2</v>
      </c>
      <c r="E54" s="11">
        <f>ARIMA2차!E54/10000000</f>
        <v>1.0556875164951175E-2</v>
      </c>
      <c r="F54" s="11">
        <f>ARIMA2차!F54/10000000</f>
        <v>7.7854671280276812E-3</v>
      </c>
      <c r="G54" s="11">
        <f>ARIMA2차!G54/10000000</f>
        <v>1.0418676442214933E-2</v>
      </c>
      <c r="H54" s="19">
        <f>ARIMA2차!H54/10000000</f>
        <v>1.1264720942140297E-2</v>
      </c>
      <c r="I54" s="19">
        <f>ARIMA2차!I54/10000000</f>
        <v>9.6878363832077503E-3</v>
      </c>
      <c r="J54" s="19">
        <f>ARIMA2차!J54/10000000</f>
        <v>9.3120222376650453E-3</v>
      </c>
      <c r="K54" s="19">
        <f>ARIMA2차!K54/10000000</f>
        <v>9.2020673137526779E-3</v>
      </c>
      <c r="L54" s="19">
        <f>ARIMA2차!L54/10000000</f>
        <v>1.0055865921787709E-2</v>
      </c>
      <c r="M54" s="12">
        <f>ARIMA2차!M54/10000000</f>
        <v>1.0542224837075592E-2</v>
      </c>
      <c r="N54" s="12">
        <f>ARIMA2차!N54/10000000</f>
        <v>1.0726164071407541E-2</v>
      </c>
      <c r="O54" s="12">
        <f>ARIMA2차!O54/10000000</f>
        <v>1.0910280084071402E-2</v>
      </c>
      <c r="P54" s="12"/>
    </row>
    <row r="55" spans="1:16" x14ac:dyDescent="0.3">
      <c r="A55" s="1">
        <v>69</v>
      </c>
      <c r="B55" s="11">
        <f>ARIMA2차!B55/10000000</f>
        <v>3.2139577594123047E-3</v>
      </c>
      <c r="C55" s="11">
        <f>ARIMA2차!C55/10000000</f>
        <v>1.3709361535448494E-2</v>
      </c>
      <c r="D55" s="11">
        <f>ARIMA2차!D55/10000000</f>
        <v>1.3668267454746953E-2</v>
      </c>
      <c r="E55" s="11">
        <f>ARIMA2차!E55/10000000</f>
        <v>1.0141987829614604E-2</v>
      </c>
      <c r="F55" s="11">
        <f>ARIMA2차!F55/10000000</f>
        <v>7.7066170608557005E-3</v>
      </c>
      <c r="G55" s="11">
        <f>ARIMA2차!G55/10000000</f>
        <v>9.7366674042929854E-3</v>
      </c>
      <c r="H55" s="19">
        <f>ARIMA2차!H55/10000000</f>
        <v>1.0422812192723696E-2</v>
      </c>
      <c r="I55" s="19">
        <f>ARIMA2차!I55/10000000</f>
        <v>1.2633098718642844E-2</v>
      </c>
      <c r="J55" s="19">
        <f>ARIMA2차!J55/10000000</f>
        <v>9.3382708098534856E-3</v>
      </c>
      <c r="K55" s="19">
        <f>ARIMA2차!K55/10000000</f>
        <v>9.4821298322392417E-3</v>
      </c>
      <c r="L55" s="19">
        <f>ARIMA2차!L55/10000000</f>
        <v>1.2656558998022413E-2</v>
      </c>
      <c r="M55" s="12">
        <f>ARIMA2차!M55/10000000</f>
        <v>1.1612358381351922E-2</v>
      </c>
      <c r="N55" s="12">
        <f>ARIMA2차!N55/10000000</f>
        <v>1.184098340993449E-2</v>
      </c>
      <c r="O55" s="12">
        <f>ARIMA2차!O55/10000000</f>
        <v>1.2069828892701865E-2</v>
      </c>
      <c r="P55" s="12"/>
    </row>
    <row r="56" spans="1:16" x14ac:dyDescent="0.3">
      <c r="A56" s="1">
        <v>70</v>
      </c>
      <c r="B56" s="11">
        <f>ARIMA2차!B56/10000000</f>
        <v>7.1546505228398472E-3</v>
      </c>
      <c r="C56" s="11">
        <f>ARIMA2차!C56/10000000</f>
        <v>1.0294805802526907E-2</v>
      </c>
      <c r="D56" s="11">
        <f>ARIMA2차!D56/10000000</f>
        <v>1.1042944785276074E-2</v>
      </c>
      <c r="E56" s="11">
        <f>ARIMA2차!E56/10000000</f>
        <v>1.2677679600461006E-2</v>
      </c>
      <c r="F56" s="11">
        <f>ARIMA2차!F56/10000000</f>
        <v>1.384083044982699E-2</v>
      </c>
      <c r="G56" s="11">
        <f>ARIMA2차!G56/10000000</f>
        <v>1.1478546050833561E-2</v>
      </c>
      <c r="H56" s="19">
        <f>ARIMA2차!H56/10000000</f>
        <v>9.3543235227013469E-3</v>
      </c>
      <c r="I56" s="19">
        <f>ARIMA2차!I56/10000000</f>
        <v>1.1403690648973668E-2</v>
      </c>
      <c r="J56" s="19">
        <f>ARIMA2차!J56/10000000</f>
        <v>9.9980772928283026E-3</v>
      </c>
      <c r="K56" s="19">
        <f>ARIMA2차!K56/10000000</f>
        <v>1.3689369612979551E-2</v>
      </c>
      <c r="L56" s="19">
        <f>ARIMA2차!L56/10000000</f>
        <v>1.0564997703261369E-2</v>
      </c>
      <c r="M56" s="12">
        <f>ARIMA2차!M56/10000000</f>
        <v>1.2161672103658597E-2</v>
      </c>
      <c r="N56" s="12">
        <f>ARIMA2차!N56/10000000</f>
        <v>1.2348484258468542E-2</v>
      </c>
      <c r="O56" s="12">
        <f>ARIMA2차!O56/10000000</f>
        <v>1.2535475240681087E-2</v>
      </c>
      <c r="P56" s="12"/>
    </row>
    <row r="57" spans="1:16" x14ac:dyDescent="0.3">
      <c r="A57" s="1">
        <v>71</v>
      </c>
      <c r="B57" s="11">
        <f>ARIMA2차!B57/10000000</f>
        <v>4.5836516424751722E-3</v>
      </c>
      <c r="C57" s="11">
        <f>ARIMA2차!C57/10000000</f>
        <v>1.097631426920855E-2</v>
      </c>
      <c r="D57" s="11">
        <f>ARIMA2차!D57/10000000</f>
        <v>7.1465033180193975E-3</v>
      </c>
      <c r="E57" s="11">
        <f>ARIMA2차!E57/10000000</f>
        <v>1.5280898876404495E-2</v>
      </c>
      <c r="F57" s="11">
        <f>ARIMA2차!F57/10000000</f>
        <v>1.2736236647493838E-2</v>
      </c>
      <c r="G57" s="11">
        <f>ARIMA2차!G57/10000000</f>
        <v>1.0764662212323682E-2</v>
      </c>
      <c r="H57" s="19">
        <f>ARIMA2차!H57/10000000</f>
        <v>1.0891963497203415E-2</v>
      </c>
      <c r="I57" s="19">
        <f>ARIMA2차!I57/10000000</f>
        <v>1.2437810945273632E-2</v>
      </c>
      <c r="J57" s="19">
        <f>ARIMA2차!J57/10000000</f>
        <v>1.4056224899598395E-2</v>
      </c>
      <c r="K57" s="19">
        <f>ARIMA2차!K57/10000000</f>
        <v>9.8663926002055501E-3</v>
      </c>
      <c r="L57" s="19">
        <f>ARIMA2차!L57/10000000</f>
        <v>1.3486782952706347E-2</v>
      </c>
      <c r="M57" s="12">
        <f>ARIMA2차!M57/10000000</f>
        <v>1.4020622369870357E-2</v>
      </c>
      <c r="N57" s="12">
        <f>ARIMA2차!N57/10000000</f>
        <v>1.450751860215962E-2</v>
      </c>
      <c r="O57" s="12">
        <f>ARIMA2차!O57/10000000</f>
        <v>1.4994889571110346E-2</v>
      </c>
      <c r="P57" s="12"/>
    </row>
    <row r="58" spans="1:16" x14ac:dyDescent="0.3">
      <c r="A58" s="1">
        <v>72</v>
      </c>
      <c r="B58" s="11">
        <f>ARIMA2차!B58/10000000</f>
        <v>8.2568807339449546E-3</v>
      </c>
      <c r="C58" s="11">
        <f>ARIMA2차!C58/10000000</f>
        <v>1.7500000000000002E-2</v>
      </c>
      <c r="D58" s="11">
        <f>ARIMA2차!D58/10000000</f>
        <v>1.2234385061171926E-2</v>
      </c>
      <c r="E58" s="11">
        <f>ARIMA2차!E58/10000000</f>
        <v>1.5481651376146792E-2</v>
      </c>
      <c r="F58" s="11">
        <f>ARIMA2차!F58/10000000</f>
        <v>2.1082894106372783E-2</v>
      </c>
      <c r="G58" s="11">
        <f>ARIMA2차!G58/10000000</f>
        <v>1.4420910319963948E-2</v>
      </c>
      <c r="H58" s="19">
        <f>ARIMA2차!H58/10000000</f>
        <v>1.1281224818694601E-2</v>
      </c>
      <c r="I58" s="19">
        <f>ARIMA2차!I58/10000000</f>
        <v>1.1787819253438114E-2</v>
      </c>
      <c r="J58" s="19">
        <f>ARIMA2차!J58/10000000</f>
        <v>9.8360655737704927E-3</v>
      </c>
      <c r="K58" s="19">
        <f>ARIMA2차!K58/10000000</f>
        <v>1.496861419604056E-2</v>
      </c>
      <c r="L58" s="19">
        <f>ARIMA2차!L58/10000000</f>
        <v>1.1627906976744186E-2</v>
      </c>
      <c r="M58" s="12">
        <f>ARIMA2차!M58/10000000</f>
        <v>1.2529420791385323E-2</v>
      </c>
      <c r="N58" s="12">
        <f>ARIMA2차!N58/10000000</f>
        <v>1.2367263497008197E-2</v>
      </c>
      <c r="O58" s="12">
        <f>ARIMA2차!O58/10000000</f>
        <v>1.2204939677498722E-2</v>
      </c>
      <c r="P58" s="12"/>
    </row>
    <row r="59" spans="1:16" x14ac:dyDescent="0.3">
      <c r="A59" s="1">
        <v>73</v>
      </c>
      <c r="B59" s="11">
        <f>ARIMA2차!B59/10000000</f>
        <v>1.079913606911447E-2</v>
      </c>
      <c r="C59" s="11">
        <f>ARIMA2차!C59/10000000</f>
        <v>1.7189079878665317E-2</v>
      </c>
      <c r="D59" s="11">
        <f>ARIMA2차!D59/10000000</f>
        <v>2.3853211009174313E-2</v>
      </c>
      <c r="E59" s="11">
        <f>ARIMA2차!E59/10000000</f>
        <v>1.0737294201861132E-2</v>
      </c>
      <c r="F59" s="11">
        <f>ARIMA2차!F59/10000000</f>
        <v>1.3157894736842105E-2</v>
      </c>
      <c r="G59" s="11">
        <f>ARIMA2차!G59/10000000</f>
        <v>1.6179540709812108E-2</v>
      </c>
      <c r="H59" s="19">
        <f>ARIMA2차!H59/10000000</f>
        <v>1.904296875E-2</v>
      </c>
      <c r="I59" s="19">
        <f>ARIMA2차!I59/10000000</f>
        <v>1.477170993733214E-2</v>
      </c>
      <c r="J59" s="19">
        <f>ARIMA2차!J59/10000000</f>
        <v>1.1211573236889693E-2</v>
      </c>
      <c r="K59" s="19">
        <f>ARIMA2차!K59/10000000</f>
        <v>1.3698630136986301E-2</v>
      </c>
      <c r="L59" s="19">
        <f>ARIMA2차!L59/10000000</f>
        <v>1.7076326002587322E-2</v>
      </c>
      <c r="M59" s="12">
        <f>ARIMA2차!M59/10000000</f>
        <v>1.4888084080379456E-2</v>
      </c>
      <c r="N59" s="12">
        <f>ARIMA2차!N59/10000000</f>
        <v>1.482796986425682E-2</v>
      </c>
      <c r="O59" s="12">
        <f>ARIMA2차!O59/10000000</f>
        <v>1.4767788901439914E-2</v>
      </c>
      <c r="P59" s="12"/>
    </row>
    <row r="60" spans="1:16" x14ac:dyDescent="0.3">
      <c r="A60" s="1">
        <v>74</v>
      </c>
      <c r="B60" s="11">
        <f>ARIMA2차!B60/10000000</f>
        <v>1.4765100671140939E-2</v>
      </c>
      <c r="C60" s="11">
        <f>ARIMA2차!C60/10000000</f>
        <v>2.1634615384615384E-2</v>
      </c>
      <c r="D60" s="11">
        <f>ARIMA2차!D60/10000000</f>
        <v>2.6755852842809364E-2</v>
      </c>
      <c r="E60" s="11">
        <f>ARIMA2차!E60/10000000</f>
        <v>1.4507772020725387E-2</v>
      </c>
      <c r="F60" s="11">
        <f>ARIMA2차!F60/10000000</f>
        <v>1.8404907975460124E-2</v>
      </c>
      <c r="G60" s="11">
        <f>ARIMA2차!G60/10000000</f>
        <v>1.7808219178082191E-2</v>
      </c>
      <c r="H60" s="19">
        <f>ARIMA2차!H60/10000000</f>
        <v>1.9340159271899887E-2</v>
      </c>
      <c r="I60" s="19">
        <f>ARIMA2차!I60/10000000</f>
        <v>2.0879120879120878E-2</v>
      </c>
      <c r="J60" s="19">
        <f>ARIMA2차!J60/10000000</f>
        <v>1.3786312161496801E-2</v>
      </c>
      <c r="K60" s="19">
        <f>ARIMA2차!K60/10000000</f>
        <v>2.2317932654659357E-2</v>
      </c>
      <c r="L60" s="19">
        <f>ARIMA2차!L60/10000000</f>
        <v>1.7196625567813109E-2</v>
      </c>
      <c r="M60" s="12">
        <f>ARIMA2차!M60/10000000</f>
        <v>1.8288171984602697E-2</v>
      </c>
      <c r="N60" s="12">
        <f>ARIMA2차!N60/10000000</f>
        <v>1.8193382465561899E-2</v>
      </c>
      <c r="O60" s="12">
        <f>ARIMA2차!O60/10000000</f>
        <v>1.8098490237727995E-2</v>
      </c>
      <c r="P60" s="12"/>
    </row>
    <row r="61" spans="1:16" x14ac:dyDescent="0.3">
      <c r="A61" s="1">
        <v>75</v>
      </c>
      <c r="B61" s="11">
        <f>ARIMA2차!B61/10000000</f>
        <v>1.1475409836065573E-2</v>
      </c>
      <c r="C61" s="11">
        <f>ARIMA2차!C61/10000000</f>
        <v>7.7041602465331279E-3</v>
      </c>
      <c r="D61" s="11">
        <f>ARIMA2차!D61/10000000</f>
        <v>1.8229166666666668E-2</v>
      </c>
      <c r="E61" s="11">
        <f>ARIMA2차!E61/10000000</f>
        <v>1.4999999999999999E-2</v>
      </c>
      <c r="F61" s="11">
        <f>ARIMA2차!F61/10000000</f>
        <v>2.7522935779816519E-2</v>
      </c>
      <c r="G61" s="11">
        <f>ARIMA2차!G61/10000000</f>
        <v>1.7781541066892465E-2</v>
      </c>
      <c r="H61" s="19">
        <f>ARIMA2차!H61/10000000</f>
        <v>3.4168564920273349E-2</v>
      </c>
      <c r="I61" s="19">
        <f>ARIMA2차!I61/10000000</f>
        <v>1.967005076142132E-2</v>
      </c>
      <c r="J61" s="19">
        <f>ARIMA2차!J61/10000000</f>
        <v>2.7743526510480891E-2</v>
      </c>
      <c r="K61" s="19">
        <f>ARIMA2차!K61/10000000</f>
        <v>1.8498367791077257E-2</v>
      </c>
      <c r="L61" s="19">
        <f>ARIMA2차!L61/10000000</f>
        <v>2.0094057289439932E-2</v>
      </c>
      <c r="M61" s="12">
        <f>ARIMA2차!M61/10000000</f>
        <v>2.69480098549515E-2</v>
      </c>
      <c r="N61" s="12">
        <f>ARIMA2차!N61/10000000</f>
        <v>2.8143078620415554E-2</v>
      </c>
      <c r="O61" s="12">
        <f>ARIMA2차!O61/10000000</f>
        <v>2.9339316262999179E-2</v>
      </c>
      <c r="P61" s="12"/>
    </row>
    <row r="62" spans="1:16" x14ac:dyDescent="0.3">
      <c r="A62" s="1">
        <v>76</v>
      </c>
      <c r="B62" s="11">
        <f>ARIMA2차!B62/10000000</f>
        <v>8.7145969498910684E-3</v>
      </c>
      <c r="C62" s="11">
        <f>ARIMA2차!C62/10000000</f>
        <v>1.9305019305019305E-2</v>
      </c>
      <c r="D62" s="11">
        <f>ARIMA2차!D62/10000000</f>
        <v>3.7453183520599252E-2</v>
      </c>
      <c r="E62" s="11">
        <f>ARIMA2차!E62/10000000</f>
        <v>2.2151898734177215E-2</v>
      </c>
      <c r="F62" s="11">
        <f>ARIMA2차!F62/10000000</f>
        <v>2.2796352583586626E-2</v>
      </c>
      <c r="G62" s="11">
        <f>ARIMA2차!G62/10000000</f>
        <v>4.2432814710042434E-2</v>
      </c>
      <c r="H62" s="19">
        <f>ARIMA2차!H62/10000000</f>
        <v>1.4752370916754479E-2</v>
      </c>
      <c r="I62" s="19">
        <f>ARIMA2차!I62/10000000</f>
        <v>2.583732057416268E-2</v>
      </c>
      <c r="J62" s="19">
        <f>ARIMA2차!J62/10000000</f>
        <v>1.6430171769977596E-2</v>
      </c>
      <c r="K62" s="19">
        <f>ARIMA2차!K62/10000000</f>
        <v>2.6523297491039422E-2</v>
      </c>
      <c r="L62" s="19">
        <f>ARIMA2차!L62/10000000</f>
        <v>2.4375380865326021E-2</v>
      </c>
      <c r="M62" s="12">
        <f>ARIMA2차!M62/10000000</f>
        <v>2.6071675609207527E-2</v>
      </c>
      <c r="N62" s="12">
        <f>ARIMA2차!N62/10000000</f>
        <v>2.646749782682294E-2</v>
      </c>
      <c r="O62" s="12">
        <f>ARIMA2차!O62/10000000</f>
        <v>2.6863698799961526E-2</v>
      </c>
      <c r="P62" s="12"/>
    </row>
    <row r="63" spans="1:16" x14ac:dyDescent="0.3">
      <c r="A63" s="1">
        <v>77</v>
      </c>
      <c r="B63" s="11">
        <f>ARIMA2차!B63/10000000</f>
        <v>1.5625E-2</v>
      </c>
      <c r="C63" s="11">
        <f>ARIMA2차!C63/10000000</f>
        <v>7.537688442211055E-3</v>
      </c>
      <c r="D63" s="11">
        <f>ARIMA2차!D63/10000000</f>
        <v>2.5171624713958809E-2</v>
      </c>
      <c r="E63" s="11">
        <f>ARIMA2차!E63/10000000</f>
        <v>3.2332563510392612E-2</v>
      </c>
      <c r="F63" s="11">
        <f>ARIMA2차!F63/10000000</f>
        <v>2.376599634369287E-2</v>
      </c>
      <c r="G63" s="11">
        <f>ARIMA2차!G63/10000000</f>
        <v>3.5026269702276708E-2</v>
      </c>
      <c r="H63" s="19">
        <f>ARIMA2차!H63/10000000</f>
        <v>3.0694668820678513E-2</v>
      </c>
      <c r="I63" s="19">
        <f>ARIMA2차!I63/10000000</f>
        <v>2.2809123649459785E-2</v>
      </c>
      <c r="J63" s="19">
        <f>ARIMA2차!J63/10000000</f>
        <v>2.6229508196721315E-2</v>
      </c>
      <c r="K63" s="19">
        <f>ARIMA2차!K63/10000000</f>
        <v>2.7027027027027029E-2</v>
      </c>
      <c r="L63" s="19">
        <f>ARIMA2차!L63/10000000</f>
        <v>2.9503105590062112E-2</v>
      </c>
      <c r="M63" s="12">
        <f>ARIMA2차!M63/10000000</f>
        <v>3.2621850009254737E-2</v>
      </c>
      <c r="N63" s="12">
        <f>ARIMA2차!N63/10000000</f>
        <v>3.3886560556922851E-2</v>
      </c>
      <c r="O63" s="12">
        <f>ARIMA2차!O63/10000000</f>
        <v>3.515250608887114E-2</v>
      </c>
      <c r="P63" s="12"/>
    </row>
    <row r="64" spans="1:16" x14ac:dyDescent="0.3">
      <c r="A64" s="1">
        <v>78</v>
      </c>
      <c r="B64" s="11">
        <f>ARIMA2차!B64/10000000</f>
        <v>7.7220077220077222E-3</v>
      </c>
      <c r="C64" s="11">
        <f>ARIMA2차!C64/10000000</f>
        <v>2.7397260273972601E-2</v>
      </c>
      <c r="D64" s="11">
        <f>ARIMA2차!D64/10000000</f>
        <v>3.8461538461538464E-2</v>
      </c>
      <c r="E64" s="11">
        <f>ARIMA2차!E64/10000000</f>
        <v>3.4188034188034191E-2</v>
      </c>
      <c r="F64" s="11">
        <f>ARIMA2차!F64/10000000</f>
        <v>3.5326086956521736E-2</v>
      </c>
      <c r="G64" s="11">
        <f>ARIMA2차!G64/10000000</f>
        <v>3.1185031185031187E-2</v>
      </c>
      <c r="H64" s="19">
        <f>ARIMA2차!H64/10000000</f>
        <v>2.5540275049115914E-2</v>
      </c>
      <c r="I64" s="19">
        <f>ARIMA2차!I64/10000000</f>
        <v>4.2592592592592592E-2</v>
      </c>
      <c r="J64" s="19">
        <f>ARIMA2차!J64/10000000</f>
        <v>2.0576131687242798E-2</v>
      </c>
      <c r="K64" s="19">
        <f>ARIMA2차!K64/10000000</f>
        <v>3.4398034398034398E-2</v>
      </c>
      <c r="L64" s="19">
        <f>ARIMA2차!L64/10000000</f>
        <v>2.5362318840579712E-2</v>
      </c>
      <c r="M64" s="12">
        <f>ARIMA2차!M64/10000000</f>
        <v>3.3129747348383067E-2</v>
      </c>
      <c r="N64" s="12">
        <f>ARIMA2차!N64/10000000</f>
        <v>3.3763876645816114E-2</v>
      </c>
      <c r="O64" s="12">
        <f>ARIMA2차!O64/10000000</f>
        <v>3.4398616958627851E-2</v>
      </c>
      <c r="P64" s="12"/>
    </row>
    <row r="65" spans="1:16" x14ac:dyDescent="0.3">
      <c r="A65" s="1">
        <v>79</v>
      </c>
      <c r="B65" s="11">
        <f>ARIMA2차!B65/10000000</f>
        <v>1.7857142857142856E-2</v>
      </c>
      <c r="C65" s="11">
        <f>ARIMA2차!C65/10000000</f>
        <v>3.9301310043668124E-2</v>
      </c>
      <c r="D65" s="11">
        <f>ARIMA2차!D65/10000000</f>
        <v>4.6808510638297871E-2</v>
      </c>
      <c r="E65" s="11">
        <f>ARIMA2차!E65/10000000</f>
        <v>2.6819923371647507E-2</v>
      </c>
      <c r="F65" s="11">
        <f>ARIMA2차!F65/10000000</f>
        <v>4.1095890410958902E-2</v>
      </c>
      <c r="G65" s="11">
        <f>ARIMA2차!G65/10000000</f>
        <v>2.8301886792452831E-2</v>
      </c>
      <c r="H65" s="19">
        <f>ARIMA2차!H65/10000000</f>
        <v>3.8369304556354913E-2</v>
      </c>
      <c r="I65" s="19">
        <f>ARIMA2차!I65/10000000</f>
        <v>4.5662100456621002E-2</v>
      </c>
      <c r="J65" s="19">
        <f>ARIMA2차!J65/10000000</f>
        <v>4.07725321888412E-2</v>
      </c>
      <c r="K65" s="19">
        <f>ARIMA2차!K65/10000000</f>
        <v>2.5796661608497723E-2</v>
      </c>
      <c r="L65" s="19">
        <f>ARIMA2차!L65/10000000</f>
        <v>4.9792531120331947E-2</v>
      </c>
      <c r="M65" s="12">
        <f>ARIMA2차!M65/10000000</f>
        <v>4.3109425631197539E-2</v>
      </c>
      <c r="N65" s="12">
        <f>ARIMA2차!N65/10000000</f>
        <v>4.4229679141720754E-2</v>
      </c>
      <c r="O65" s="12">
        <f>ARIMA2차!O65/10000000</f>
        <v>4.5351019618386404E-2</v>
      </c>
      <c r="P65" s="12"/>
    </row>
    <row r="66" spans="1:16" x14ac:dyDescent="0.3">
      <c r="A66" s="1">
        <v>80</v>
      </c>
      <c r="B66" s="11">
        <f>ARIMA2차!B66/10000000</f>
        <v>1.5625E-2</v>
      </c>
      <c r="C66" s="11">
        <f>ARIMA2차!C66/10000000</f>
        <v>3.6496350364963501E-2</v>
      </c>
      <c r="D66" s="11">
        <f>ARIMA2차!D66/10000000</f>
        <v>4.3956043956043959E-2</v>
      </c>
      <c r="E66" s="11">
        <f>ARIMA2차!E66/10000000</f>
        <v>3.4482758620689655E-2</v>
      </c>
      <c r="F66" s="11">
        <f>ARIMA2차!F66/10000000</f>
        <v>2.336448598130841E-2</v>
      </c>
      <c r="G66" s="11">
        <f>ARIMA2차!G66/10000000</f>
        <v>8.4033613445378148E-3</v>
      </c>
      <c r="H66" s="19">
        <f>ARIMA2차!H66/10000000</f>
        <v>2.734375E-2</v>
      </c>
      <c r="I66" s="19">
        <f>ARIMA2차!I66/10000000</f>
        <v>3.4582132564841501E-2</v>
      </c>
      <c r="J66" s="19">
        <f>ARIMA2차!J66/10000000</f>
        <v>5.3370786516853931E-2</v>
      </c>
      <c r="K66" s="19">
        <f>ARIMA2차!K66/10000000</f>
        <v>2.2058823529411766E-2</v>
      </c>
      <c r="L66" s="19">
        <f>ARIMA2차!L66/10000000</f>
        <v>3.3216783216783216E-2</v>
      </c>
      <c r="M66" s="12">
        <f>ARIMA2차!M66/10000000</f>
        <v>3.3687909911623036E-2</v>
      </c>
      <c r="N66" s="12">
        <f>ARIMA2차!N66/10000000</f>
        <v>3.4261003041488491E-2</v>
      </c>
      <c r="O66" s="12">
        <f>ARIMA2차!O66/10000000</f>
        <v>3.4834646541481093E-2</v>
      </c>
      <c r="P66" s="12"/>
    </row>
    <row r="67" spans="1:16" x14ac:dyDescent="0.3">
      <c r="A67" s="1">
        <v>81</v>
      </c>
      <c r="B67" s="11">
        <f>ARIMA2차!B67/10000000</f>
        <v>1.9607843137254902E-2</v>
      </c>
      <c r="C67" s="11">
        <f>ARIMA2차!C67/10000000</f>
        <v>1.4285714285714284E-2</v>
      </c>
      <c r="D67" s="11">
        <f>ARIMA2차!D67/10000000</f>
        <v>1.4925373134328358E-2</v>
      </c>
      <c r="E67" s="11">
        <f>ARIMA2차!E67/10000000</f>
        <v>4.5454545454545456E-2</v>
      </c>
      <c r="F67" s="11">
        <f>ARIMA2차!F67/10000000</f>
        <v>7.4468085106382975E-2</v>
      </c>
      <c r="G67" s="11">
        <f>ARIMA2차!G67/10000000</f>
        <v>5.3030303030303025E-2</v>
      </c>
      <c r="H67" s="19">
        <f>ARIMA2차!H67/10000000</f>
        <v>6.8965517241379309E-2</v>
      </c>
      <c r="I67" s="19">
        <f>ARIMA2차!I67/10000000</f>
        <v>4.6979865771812082E-2</v>
      </c>
      <c r="J67" s="19">
        <f>ARIMA2차!J67/10000000</f>
        <v>6.7708333333333329E-2</v>
      </c>
      <c r="K67" s="19">
        <f>ARIMA2차!K67/10000000</f>
        <v>3.4146341463414637E-2</v>
      </c>
      <c r="L67" s="19">
        <f>ARIMA2차!L67/10000000</f>
        <v>6.2240663900414939E-2</v>
      </c>
      <c r="M67" s="12">
        <f>ARIMA2차!M67/10000000</f>
        <v>7.0109945828838643E-2</v>
      </c>
      <c r="N67" s="12">
        <f>ARIMA2차!N67/10000000</f>
        <v>7.4209133474698666E-2</v>
      </c>
      <c r="O67" s="12">
        <f>ARIMA2차!O67/10000000</f>
        <v>7.8312341394472115E-2</v>
      </c>
      <c r="P67" s="12"/>
    </row>
    <row r="68" spans="1:16" x14ac:dyDescent="0.3">
      <c r="A68" s="1">
        <v>82</v>
      </c>
      <c r="B68" s="11">
        <f>ARIMA2차!B68/10000000</f>
        <v>4.3478260869565216E-2</v>
      </c>
      <c r="C68" s="11">
        <f>ARIMA2차!C68/10000000</f>
        <v>0</v>
      </c>
      <c r="D68" s="11">
        <f>ARIMA2차!D68/10000000</f>
        <v>4.6153846153846156E-2</v>
      </c>
      <c r="E68" s="11">
        <f>ARIMA2차!E68/10000000</f>
        <v>6.8965517241379309E-2</v>
      </c>
      <c r="F68" s="11">
        <f>ARIMA2차!F68/10000000</f>
        <v>5.6338028169014086E-2</v>
      </c>
      <c r="G68" s="11">
        <f>ARIMA2차!G68/10000000</f>
        <v>4.878048780487805E-2</v>
      </c>
      <c r="H68" s="19">
        <f>ARIMA2차!H68/10000000</f>
        <v>1.8867924528301886E-2</v>
      </c>
      <c r="I68" s="19">
        <f>ARIMA2차!I68/10000000</f>
        <v>5.4263565891472867E-2</v>
      </c>
      <c r="J68" s="19">
        <f>ARIMA2차!J68/10000000</f>
        <v>5.1724137931034482E-2</v>
      </c>
      <c r="K68" s="19">
        <f>ARIMA2차!K68/10000000</f>
        <v>9.202453987730061E-2</v>
      </c>
      <c r="L68" s="19">
        <f>ARIMA2차!L68/10000000</f>
        <v>6.2146892655367228E-2</v>
      </c>
      <c r="M68" s="12">
        <f>ARIMA2차!M68/10000000</f>
        <v>7.1825180532245333E-2</v>
      </c>
      <c r="N68" s="12">
        <f>ARIMA2차!N68/10000000</f>
        <v>7.5588641176642477E-2</v>
      </c>
      <c r="O68" s="12">
        <f>ARIMA2차!O68/10000000</f>
        <v>7.9355789181296529E-2</v>
      </c>
      <c r="P68" s="12"/>
    </row>
    <row r="69" spans="1:16" x14ac:dyDescent="0.3">
      <c r="A69" s="1">
        <v>83</v>
      </c>
      <c r="B69" s="11">
        <f>ARIMA2차!B69/10000000</f>
        <v>0</v>
      </c>
      <c r="C69" s="11">
        <f>ARIMA2차!C69/10000000</f>
        <v>2.7777777777777776E-2</v>
      </c>
      <c r="D69" s="11">
        <f>ARIMA2차!D69/10000000</f>
        <v>4.878048780487805E-2</v>
      </c>
      <c r="E69" s="11">
        <f>ARIMA2차!E69/10000000</f>
        <v>1.7857142857142856E-2</v>
      </c>
      <c r="F69" s="11">
        <f>ARIMA2차!F69/10000000</f>
        <v>4.2553191489361701E-2</v>
      </c>
      <c r="G69" s="11">
        <f>ARIMA2차!G69/10000000</f>
        <v>0.15873015873015872</v>
      </c>
      <c r="H69" s="19">
        <f>ARIMA2차!H69/10000000</f>
        <v>8.6956521739130432E-2</v>
      </c>
      <c r="I69" s="19">
        <f>ARIMA2차!I69/10000000</f>
        <v>5.5555555555555552E-2</v>
      </c>
      <c r="J69" s="19">
        <f>ARIMA2차!J69/10000000</f>
        <v>9.7087378640776691E-3</v>
      </c>
      <c r="K69" s="19">
        <f>ARIMA2차!K69/10000000</f>
        <v>5.434782608695652E-2</v>
      </c>
      <c r="L69" s="19">
        <f>ARIMA2차!L69/10000000</f>
        <v>5.5944055944055944E-2</v>
      </c>
      <c r="M69" s="12">
        <f>ARIMA2차!M69/10000000</f>
        <v>7.1935237617988881E-2</v>
      </c>
      <c r="N69" s="12">
        <f>ARIMA2차!N69/10000000</f>
        <v>7.5481735772664843E-2</v>
      </c>
      <c r="O69" s="12">
        <f>ARIMA2차!O69/10000000</f>
        <v>7.9031706631861626E-2</v>
      </c>
      <c r="P69" s="12"/>
    </row>
    <row r="70" spans="1:16" x14ac:dyDescent="0.3">
      <c r="A70" s="1">
        <v>84</v>
      </c>
      <c r="B70" s="11">
        <f>ARIMA2차!B70/10000000</f>
        <v>0</v>
      </c>
      <c r="C70" s="11">
        <f>ARIMA2차!C70/10000000</f>
        <v>5.5555555555555552E-2</v>
      </c>
      <c r="D70" s="11">
        <f>ARIMA2차!D70/10000000</f>
        <v>3.125E-2</v>
      </c>
      <c r="E70" s="11">
        <f>ARIMA2차!E70/10000000</f>
        <v>8.5714285714285715E-2</v>
      </c>
      <c r="F70" s="11">
        <f>ARIMA2차!F70/10000000</f>
        <v>4.2553191489361701E-2</v>
      </c>
      <c r="G70" s="11">
        <f>ARIMA2차!G70/10000000</f>
        <v>0.2</v>
      </c>
      <c r="H70" s="19">
        <f>ARIMA2차!H70/10000000</f>
        <v>1.9230769230769232E-2</v>
      </c>
      <c r="I70" s="19">
        <f>ARIMA2차!I70/10000000</f>
        <v>5.4545454545454543E-2</v>
      </c>
      <c r="J70" s="19">
        <f>ARIMA2차!J70/10000000</f>
        <v>7.5949367088607597E-2</v>
      </c>
      <c r="K70" s="19">
        <f>ARIMA2차!K70/10000000</f>
        <v>4.7058823529411764E-2</v>
      </c>
      <c r="L70" s="19">
        <f>ARIMA2차!L70/10000000</f>
        <v>3.6585365853658534E-2</v>
      </c>
      <c r="M70" s="12">
        <f>ARIMA2차!M70/10000000</f>
        <v>6.9674733544469625E-2</v>
      </c>
      <c r="N70" s="12">
        <f>ARIMA2차!N70/10000000</f>
        <v>7.1469835665246839E-2</v>
      </c>
      <c r="O70" s="12">
        <f>ARIMA2차!O70/10000000</f>
        <v>7.3266679256592693E-2</v>
      </c>
      <c r="P70" s="12"/>
    </row>
    <row r="71" spans="1:16" x14ac:dyDescent="0.3">
      <c r="A71" s="1">
        <v>85</v>
      </c>
      <c r="B71" s="11">
        <f>ARIMA2차!B71/10000000</f>
        <v>0</v>
      </c>
      <c r="C71" s="11">
        <f>ARIMA2차!C71/10000000</f>
        <v>0</v>
      </c>
      <c r="D71" s="11">
        <f>ARIMA2차!D71/10000000</f>
        <v>0.11764705882352942</v>
      </c>
      <c r="E71" s="11">
        <f>ARIMA2차!E71/10000000</f>
        <v>6.8965517241379309E-2</v>
      </c>
      <c r="F71" s="11">
        <f>ARIMA2차!F71/10000000</f>
        <v>6.6666666666666666E-2</v>
      </c>
      <c r="G71" s="11">
        <f>ARIMA2차!G71/10000000</f>
        <v>7.4999999999999997E-2</v>
      </c>
      <c r="H71" s="19">
        <f>ARIMA2차!H71/10000000</f>
        <v>0.15625</v>
      </c>
      <c r="I71" s="19">
        <f>ARIMA2차!I71/10000000</f>
        <v>6.5217391304347824E-2</v>
      </c>
      <c r="J71" s="19">
        <f>ARIMA2차!J71/10000000</f>
        <v>4.2553191489361701E-2</v>
      </c>
      <c r="K71" s="19">
        <f>ARIMA2차!K71/10000000</f>
        <v>4.4776119402985072E-2</v>
      </c>
      <c r="L71" s="19">
        <f>ARIMA2차!L71/10000000</f>
        <v>2.9850746268656716E-2</v>
      </c>
      <c r="M71" s="12">
        <f>ARIMA2차!M71/10000000</f>
        <v>7.0669393877318507E-2</v>
      </c>
      <c r="N71" s="12">
        <f>ARIMA2차!N71/10000000</f>
        <v>7.2349717407387867E-2</v>
      </c>
      <c r="O71" s="12">
        <f>ARIMA2차!O71/10000000</f>
        <v>7.403166839145571E-2</v>
      </c>
      <c r="P71" s="12"/>
    </row>
    <row r="72" spans="1:16" x14ac:dyDescent="0.3">
      <c r="A72" s="1">
        <v>86</v>
      </c>
      <c r="B72" s="11">
        <f>ARIMA2차!B72/10000000</f>
        <v>0</v>
      </c>
      <c r="C72" s="11">
        <f>ARIMA2차!C72/10000000</f>
        <v>0</v>
      </c>
      <c r="D72" s="11">
        <f>ARIMA2차!D72/10000000</f>
        <v>0</v>
      </c>
      <c r="E72" s="11">
        <f>ARIMA2차!E72/10000000</f>
        <v>0</v>
      </c>
      <c r="F72" s="11">
        <f>ARIMA2차!F72/10000000</f>
        <v>7.6923076923076927E-2</v>
      </c>
      <c r="G72" s="11">
        <f>ARIMA2차!G72/10000000</f>
        <v>3.7037037037037035E-2</v>
      </c>
      <c r="H72" s="19">
        <f>ARIMA2차!H72/10000000</f>
        <v>0</v>
      </c>
      <c r="I72" s="19">
        <f>ARIMA2차!I72/10000000</f>
        <v>0.10344827586206896</v>
      </c>
      <c r="J72" s="19">
        <f>ARIMA2차!J72/10000000</f>
        <v>2.2727272727272728E-2</v>
      </c>
      <c r="K72" s="19">
        <f>ARIMA2차!K72/10000000</f>
        <v>2.7027027027027029E-2</v>
      </c>
      <c r="L72" s="19">
        <f>ARIMA2차!L72/10000000</f>
        <v>6.6666666666666666E-2</v>
      </c>
      <c r="M72" s="12">
        <f>ARIMA2차!M72/10000000</f>
        <v>6.5295239226301011E-2</v>
      </c>
      <c r="N72" s="12">
        <f>ARIMA2차!N72/10000000</f>
        <v>7.1144689858782292E-2</v>
      </c>
      <c r="O72" s="12">
        <f>ARIMA2차!O72/10000000</f>
        <v>7.6999894341163333E-2</v>
      </c>
      <c r="P72" s="12"/>
    </row>
    <row r="73" spans="1:16" x14ac:dyDescent="0.3">
      <c r="A73" s="1">
        <v>87</v>
      </c>
      <c r="B73" s="11">
        <f>ARIMA2차!B73/10000000</f>
        <v>0</v>
      </c>
      <c r="C73" s="11">
        <f>ARIMA2차!C73/10000000</f>
        <v>0</v>
      </c>
      <c r="D73" s="11">
        <f>ARIMA2차!D73/10000000</f>
        <v>0</v>
      </c>
      <c r="E73" s="11">
        <f>ARIMA2차!E73/10000000</f>
        <v>0</v>
      </c>
      <c r="F73" s="11">
        <f>ARIMA2차!F73/10000000</f>
        <v>0</v>
      </c>
      <c r="G73" s="11">
        <f>ARIMA2차!G73/10000000</f>
        <v>1</v>
      </c>
      <c r="H73" s="19">
        <f>ARIMA2차!H73/10000000</f>
        <v>0.75</v>
      </c>
      <c r="I73" s="19">
        <f>ARIMA2차!I73/10000000</f>
        <v>0.12121212121212122</v>
      </c>
      <c r="J73" s="19">
        <f>ARIMA2차!J73/10000000</f>
        <v>3.4482758620689655E-2</v>
      </c>
      <c r="K73" s="19">
        <f>ARIMA2차!K73/10000000</f>
        <v>0.11428571428571427</v>
      </c>
      <c r="L73" s="19">
        <f>ARIMA2차!L73/10000000</f>
        <v>0.15384615384615385</v>
      </c>
      <c r="M73" s="12">
        <f>ARIMA2차!M73/10000000</f>
        <v>0.32416595413505433</v>
      </c>
      <c r="N73" s="12">
        <f>ARIMA2차!N73/10000000</f>
        <v>0.34534688794565799</v>
      </c>
      <c r="O73" s="12">
        <f>ARIMA2차!O73/10000000</f>
        <v>0.36654861358121632</v>
      </c>
      <c r="P73" s="12"/>
    </row>
    <row r="74" spans="1:16" x14ac:dyDescent="0.3">
      <c r="A74" s="1">
        <v>88</v>
      </c>
      <c r="B74" s="11">
        <f>ARIMA2차!B74/10000000</f>
        <v>0</v>
      </c>
      <c r="C74" s="11">
        <f>ARIMA2차!C74/10000000</f>
        <v>0</v>
      </c>
      <c r="D74" s="11">
        <f>ARIMA2차!D74/10000000</f>
        <v>0</v>
      </c>
      <c r="E74" s="11">
        <f>ARIMA2차!E74/10000000</f>
        <v>0</v>
      </c>
      <c r="F74" s="11">
        <f>ARIMA2차!F74/10000000</f>
        <v>0</v>
      </c>
      <c r="G74" s="11">
        <f>ARIMA2차!G74/10000000</f>
        <v>0</v>
      </c>
      <c r="H74" s="19">
        <f>ARIMA2차!H74/10000000</f>
        <v>0</v>
      </c>
      <c r="I74" s="19">
        <f>ARIMA2차!I74/10000000</f>
        <v>0.13636363636363635</v>
      </c>
      <c r="J74" s="19">
        <f>ARIMA2차!J74/10000000</f>
        <v>0</v>
      </c>
      <c r="K74" s="19">
        <f>ARIMA2차!K74/10000000</f>
        <v>4.7619047619047616E-2</v>
      </c>
      <c r="L74" s="19">
        <f>ARIMA2차!L74/10000000</f>
        <v>0.16666666666666666</v>
      </c>
      <c r="M74" s="12">
        <f>ARIMA2차!M74/10000000</f>
        <v>0.10280248045160174</v>
      </c>
      <c r="N74" s="12">
        <f>ARIMA2차!N74/10000000</f>
        <v>0.11467403120814562</v>
      </c>
      <c r="O74" s="12">
        <f>ARIMA2차!O74/10000000</f>
        <v>0.12655727403553127</v>
      </c>
      <c r="P74" s="12"/>
    </row>
    <row r="75" spans="1:16" x14ac:dyDescent="0.3">
      <c r="A75" s="1">
        <v>89</v>
      </c>
      <c r="B75" s="11">
        <f>ARIMA2차!B75/10000000</f>
        <v>0</v>
      </c>
      <c r="C75" s="11">
        <f>ARIMA2차!C75/10000000</f>
        <v>0</v>
      </c>
      <c r="D75" s="11">
        <f>ARIMA2차!D75/10000000</f>
        <v>0</v>
      </c>
      <c r="E75" s="11">
        <f>ARIMA2차!E75/10000000</f>
        <v>0</v>
      </c>
      <c r="F75" s="11">
        <f>ARIMA2차!F75/10000000</f>
        <v>0</v>
      </c>
      <c r="G75" s="11">
        <f>ARIMA2차!G75/10000000</f>
        <v>0</v>
      </c>
      <c r="H75" s="19">
        <f>ARIMA2차!H75/10000000</f>
        <v>0</v>
      </c>
      <c r="I75" s="19">
        <f>ARIMA2차!I75/10000000</f>
        <v>0</v>
      </c>
      <c r="J75" s="19">
        <f>ARIMA2차!J75/10000000</f>
        <v>0.1</v>
      </c>
      <c r="K75" s="19">
        <f>ARIMA2차!K75/10000000</f>
        <v>8.6956521739130432E-2</v>
      </c>
      <c r="L75" s="19">
        <f>ARIMA2차!L75/10000000</f>
        <v>0.17647058823529413</v>
      </c>
      <c r="M75" s="12">
        <f>ARIMA2차!M75/10000000</f>
        <v>0.11676544189303517</v>
      </c>
      <c r="N75" s="12">
        <f>ARIMA2차!N75/10000000</f>
        <v>0.13077970904855132</v>
      </c>
      <c r="O75" s="12">
        <f>ARIMA2차!O75/10000000</f>
        <v>0.14480778084412216</v>
      </c>
      <c r="P75" s="12"/>
    </row>
    <row r="76" spans="1:16" x14ac:dyDescent="0.3">
      <c r="A76" s="1">
        <v>90</v>
      </c>
      <c r="B76" s="11">
        <f>ARIMA2차!B76/10000000</f>
        <v>0</v>
      </c>
      <c r="C76" s="11">
        <f>ARIMA2차!C76/10000000</f>
        <v>0</v>
      </c>
      <c r="D76" s="11">
        <f>ARIMA2차!D76/10000000</f>
        <v>0</v>
      </c>
      <c r="E76" s="11">
        <f>ARIMA2차!E76/10000000</f>
        <v>0</v>
      </c>
      <c r="F76" s="11">
        <f>ARIMA2차!F76/10000000</f>
        <v>0</v>
      </c>
      <c r="G76" s="11">
        <f>ARIMA2차!G76/10000000</f>
        <v>0</v>
      </c>
      <c r="H76" s="19">
        <f>ARIMA2차!H76/10000000</f>
        <v>0</v>
      </c>
      <c r="I76" s="19">
        <f>ARIMA2차!I76/10000000</f>
        <v>0.16666666666666666</v>
      </c>
      <c r="J76" s="19">
        <f>ARIMA2차!J76/10000000</f>
        <v>0</v>
      </c>
      <c r="K76" s="19">
        <f>ARIMA2차!K76/10000000</f>
        <v>0.05</v>
      </c>
      <c r="L76" s="19">
        <f>ARIMA2차!L76/10000000</f>
        <v>5.8823529411764712E-2</v>
      </c>
      <c r="M76" s="12">
        <f>ARIMA2차!M76/10000000</f>
        <v>7.0280010780480504E-2</v>
      </c>
      <c r="N76" s="12">
        <f>ARIMA2차!N76/10000000</f>
        <v>7.7851556696373225E-2</v>
      </c>
      <c r="O76" s="12">
        <f>ARIMA2차!O76/10000000</f>
        <v>8.5430557380852104E-2</v>
      </c>
      <c r="P76" s="12"/>
    </row>
    <row r="77" spans="1:16" x14ac:dyDescent="0.3">
      <c r="A77" s="1">
        <v>91</v>
      </c>
      <c r="B77" s="11">
        <f>ARIMA2차!B77/10000000</f>
        <v>0</v>
      </c>
      <c r="C77" s="11">
        <f>ARIMA2차!C77/10000000</f>
        <v>0</v>
      </c>
      <c r="D77" s="11">
        <f>ARIMA2차!D77/10000000</f>
        <v>0</v>
      </c>
      <c r="E77" s="11">
        <f>ARIMA2차!E77/10000000</f>
        <v>0</v>
      </c>
      <c r="F77" s="11">
        <f>ARIMA2차!F77/10000000</f>
        <v>0</v>
      </c>
      <c r="G77" s="11">
        <f>ARIMA2차!G77/10000000</f>
        <v>0</v>
      </c>
      <c r="H77" s="19">
        <f>ARIMA2차!H77/10000000</f>
        <v>0</v>
      </c>
      <c r="I77" s="19">
        <f>ARIMA2차!I77/10000000</f>
        <v>0</v>
      </c>
      <c r="J77" s="19">
        <f>ARIMA2차!J77/10000000</f>
        <v>0</v>
      </c>
      <c r="K77" s="19">
        <f>ARIMA2차!K77/10000000</f>
        <v>0.14285714285714285</v>
      </c>
      <c r="L77" s="19">
        <f>ARIMA2차!L77/10000000</f>
        <v>9.0909090909090912E-2</v>
      </c>
      <c r="M77" s="12">
        <f>ARIMA2차!M77/10000000</f>
        <v>7.7393996365001799E-2</v>
      </c>
      <c r="N77" s="12">
        <f>ARIMA2차!N77/10000000</f>
        <v>8.6791205439120528E-2</v>
      </c>
      <c r="O77" s="12">
        <f>ARIMA2차!O77/10000000</f>
        <v>9.6197671599462631E-2</v>
      </c>
      <c r="P77" s="12"/>
    </row>
    <row r="78" spans="1:16" x14ac:dyDescent="0.3">
      <c r="A78" s="1">
        <v>92</v>
      </c>
      <c r="B78" s="11">
        <f>ARIMA2차!B78/10000000</f>
        <v>0</v>
      </c>
      <c r="C78" s="11">
        <f>ARIMA2차!C78/10000000</f>
        <v>0</v>
      </c>
      <c r="D78" s="11">
        <f>ARIMA2차!D78/10000000</f>
        <v>0</v>
      </c>
      <c r="E78" s="11">
        <f>ARIMA2차!E78/10000000</f>
        <v>0</v>
      </c>
      <c r="F78" s="11">
        <f>ARIMA2차!F78/10000000</f>
        <v>0</v>
      </c>
      <c r="G78" s="11">
        <f>ARIMA2차!G78/10000000</f>
        <v>0</v>
      </c>
      <c r="H78" s="19">
        <f>ARIMA2차!H78/10000000</f>
        <v>0</v>
      </c>
      <c r="I78" s="19">
        <f>ARIMA2차!I78/10000000</f>
        <v>0</v>
      </c>
      <c r="J78" s="19">
        <f>ARIMA2차!J78/10000000</f>
        <v>0</v>
      </c>
      <c r="K78" s="19">
        <f>ARIMA2차!K78/10000000</f>
        <v>0</v>
      </c>
      <c r="L78" s="19">
        <f>ARIMA2차!L78/10000000</f>
        <v>0</v>
      </c>
      <c r="M78" s="12">
        <f>ARIMA2차!M78/10000000</f>
        <v>0</v>
      </c>
      <c r="N78" s="12">
        <f>ARIMA2차!N78/10000000</f>
        <v>0</v>
      </c>
      <c r="O78" s="12">
        <f>ARIMA2차!O78/10000000</f>
        <v>0</v>
      </c>
      <c r="P78" s="12"/>
    </row>
    <row r="79" spans="1:16" x14ac:dyDescent="0.3">
      <c r="A79" s="1">
        <v>93</v>
      </c>
      <c r="B79" s="11">
        <f>ARIMA2차!B79/10000000</f>
        <v>0</v>
      </c>
      <c r="C79" s="11">
        <f>ARIMA2차!C79/10000000</f>
        <v>0</v>
      </c>
      <c r="D79" s="11">
        <f>ARIMA2차!D79/10000000</f>
        <v>0</v>
      </c>
      <c r="E79" s="11">
        <f>ARIMA2차!E79/10000000</f>
        <v>0</v>
      </c>
      <c r="F79" s="11">
        <f>ARIMA2차!F79/10000000</f>
        <v>0</v>
      </c>
      <c r="G79" s="11">
        <f>ARIMA2차!G79/10000000</f>
        <v>0</v>
      </c>
      <c r="H79" s="19">
        <f>ARIMA2차!H79/10000000</f>
        <v>0</v>
      </c>
      <c r="I79" s="19">
        <f>ARIMA2차!I79/10000000</f>
        <v>0</v>
      </c>
      <c r="J79" s="19">
        <f>ARIMA2차!J79/10000000</f>
        <v>0</v>
      </c>
      <c r="K79" s="19">
        <f>ARIMA2차!K79/10000000</f>
        <v>0</v>
      </c>
      <c r="L79" s="19">
        <f>ARIMA2차!L79/10000000</f>
        <v>0</v>
      </c>
      <c r="M79" s="12">
        <f>ARIMA2차!M79/10000000</f>
        <v>0</v>
      </c>
      <c r="N79" s="12">
        <f>ARIMA2차!N79/10000000</f>
        <v>0</v>
      </c>
      <c r="O79" s="12">
        <f>ARIMA2차!O79/10000000</f>
        <v>0</v>
      </c>
      <c r="P79" s="12"/>
    </row>
    <row r="80" spans="1:16" x14ac:dyDescent="0.3">
      <c r="A80" s="1">
        <v>94</v>
      </c>
      <c r="B80" s="11">
        <f>ARIMA2차!B80/10000000</f>
        <v>0</v>
      </c>
      <c r="C80" s="11">
        <f>ARIMA2차!C80/10000000</f>
        <v>0</v>
      </c>
      <c r="D80" s="11">
        <f>ARIMA2차!D80/10000000</f>
        <v>0</v>
      </c>
      <c r="E80" s="11">
        <f>ARIMA2차!E80/10000000</f>
        <v>0</v>
      </c>
      <c r="F80" s="11">
        <f>ARIMA2차!F80/10000000</f>
        <v>0</v>
      </c>
      <c r="G80" s="11">
        <f>ARIMA2차!G80/10000000</f>
        <v>0</v>
      </c>
      <c r="H80" s="19">
        <f>ARIMA2차!H80/10000000</f>
        <v>0</v>
      </c>
      <c r="I80" s="19">
        <f>ARIMA2차!I80/10000000</f>
        <v>0</v>
      </c>
      <c r="J80" s="19">
        <f>ARIMA2차!J80/10000000</f>
        <v>0</v>
      </c>
      <c r="K80" s="19">
        <f>ARIMA2차!K80/10000000</f>
        <v>0</v>
      </c>
      <c r="L80" s="19">
        <f>ARIMA2차!L80/10000000</f>
        <v>0</v>
      </c>
      <c r="M80" s="12">
        <f>ARIMA2차!M80/10000000</f>
        <v>0</v>
      </c>
      <c r="N80" s="12">
        <f>ARIMA2차!N80/10000000</f>
        <v>0</v>
      </c>
      <c r="O80" s="12">
        <f>ARIMA2차!O80/10000000</f>
        <v>0</v>
      </c>
      <c r="P80" s="12"/>
    </row>
    <row r="81" spans="1:16" x14ac:dyDescent="0.3">
      <c r="A81" s="1">
        <v>95</v>
      </c>
      <c r="B81" s="11">
        <f>ARIMA2차!B81/10000000</f>
        <v>0</v>
      </c>
      <c r="C81" s="11">
        <f>ARIMA2차!C81/10000000</f>
        <v>0</v>
      </c>
      <c r="D81" s="11">
        <f>ARIMA2차!D81/10000000</f>
        <v>0</v>
      </c>
      <c r="E81" s="11">
        <f>ARIMA2차!E81/10000000</f>
        <v>0</v>
      </c>
      <c r="F81" s="11">
        <f>ARIMA2차!F81/10000000</f>
        <v>0</v>
      </c>
      <c r="G81" s="11">
        <f>ARIMA2차!G81/10000000</f>
        <v>0</v>
      </c>
      <c r="H81" s="19">
        <f>ARIMA2차!H81/10000000</f>
        <v>0</v>
      </c>
      <c r="I81" s="19">
        <f>ARIMA2차!I81/10000000</f>
        <v>0</v>
      </c>
      <c r="J81" s="19">
        <f>ARIMA2차!J81/10000000</f>
        <v>0</v>
      </c>
      <c r="K81" s="19">
        <f>ARIMA2차!K81/10000000</f>
        <v>0</v>
      </c>
      <c r="L81" s="19">
        <f>ARIMA2차!L81/10000000</f>
        <v>0</v>
      </c>
      <c r="M81" s="12">
        <f>ARIMA2차!M81/10000000</f>
        <v>0</v>
      </c>
      <c r="N81" s="12">
        <f>ARIMA2차!N81/10000000</f>
        <v>0</v>
      </c>
      <c r="O81" s="12">
        <f>ARIMA2차!O81/10000000</f>
        <v>0</v>
      </c>
      <c r="P81" s="12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BB4D-1048-4B25-BA28-348A15404ED6}">
  <dimension ref="A3:R81"/>
  <sheetViews>
    <sheetView zoomScale="85" zoomScaleNormal="85" workbookViewId="0"/>
  </sheetViews>
  <sheetFormatPr defaultRowHeight="16.5" x14ac:dyDescent="0.3"/>
  <cols>
    <col min="2" max="16" width="10.875" bestFit="1" customWidth="1"/>
    <col min="18" max="18" width="9.875" bestFit="1" customWidth="1"/>
  </cols>
  <sheetData>
    <row r="3" spans="1:18" x14ac:dyDescent="0.3">
      <c r="A3" s="1"/>
      <c r="B3" s="1">
        <v>2010</v>
      </c>
      <c r="C3" s="1">
        <f t="shared" ref="C3:G3" si="0">+B3+1</f>
        <v>2011</v>
      </c>
      <c r="D3" s="1">
        <f t="shared" si="0"/>
        <v>2012</v>
      </c>
      <c r="E3" s="1">
        <f t="shared" si="0"/>
        <v>2013</v>
      </c>
      <c r="F3" s="1">
        <f t="shared" si="0"/>
        <v>2014</v>
      </c>
      <c r="G3" s="1">
        <f t="shared" si="0"/>
        <v>2015</v>
      </c>
      <c r="H3" s="1">
        <f>+G3+1</f>
        <v>2016</v>
      </c>
      <c r="I3" s="1">
        <f t="shared" ref="I3:P3" si="1">+H3+1</f>
        <v>2017</v>
      </c>
      <c r="J3" s="1">
        <f t="shared" si="1"/>
        <v>2018</v>
      </c>
      <c r="K3" s="1">
        <f t="shared" si="1"/>
        <v>2019</v>
      </c>
      <c r="L3" s="1">
        <f t="shared" si="1"/>
        <v>2020</v>
      </c>
      <c r="M3" s="7">
        <f t="shared" si="1"/>
        <v>2021</v>
      </c>
      <c r="N3" s="7">
        <f t="shared" si="1"/>
        <v>2022</v>
      </c>
      <c r="O3" s="7">
        <f t="shared" si="1"/>
        <v>2023</v>
      </c>
      <c r="P3" s="7">
        <f t="shared" si="1"/>
        <v>2024</v>
      </c>
      <c r="R3" s="9"/>
    </row>
    <row r="4" spans="1:18" x14ac:dyDescent="0.3">
      <c r="A4" s="1">
        <v>18</v>
      </c>
      <c r="B4" s="11">
        <f>GLM1차!B4/10000000</f>
        <v>0</v>
      </c>
      <c r="C4" s="11">
        <f>GLM1차!C4/10000000</f>
        <v>0.5</v>
      </c>
      <c r="D4" s="11">
        <f>GLM1차!D4/10000000</f>
        <v>0</v>
      </c>
      <c r="E4" s="11">
        <f>GLM1차!E4/10000000</f>
        <v>0</v>
      </c>
      <c r="F4" s="11">
        <f>GLM1차!F4/10000000</f>
        <v>1</v>
      </c>
      <c r="G4" s="11">
        <f>GLM1차!G4/10000000</f>
        <v>0</v>
      </c>
      <c r="H4" s="19">
        <f>GLM1차!H4/10000000</f>
        <v>0</v>
      </c>
      <c r="I4" s="19">
        <f>GLM1차!I4/10000000</f>
        <v>1</v>
      </c>
      <c r="J4" s="19">
        <f>GLM1차!J4/10000000</f>
        <v>0</v>
      </c>
      <c r="K4" s="19">
        <f>GLM1차!K4/10000000</f>
        <v>0</v>
      </c>
      <c r="L4" s="19">
        <f>GLM1차!L4/10000000</f>
        <v>0.4</v>
      </c>
      <c r="M4" s="12">
        <f>GLM1차!M4/10000000</f>
        <v>0.32246754202173383</v>
      </c>
      <c r="N4" s="12">
        <f>GLM1차!N4/10000000</f>
        <v>0.33380898768862705</v>
      </c>
      <c r="O4" s="12">
        <f>GLM1차!O4/10000000</f>
        <v>0.34554932122189919</v>
      </c>
      <c r="P4" s="12"/>
    </row>
    <row r="5" spans="1:18" x14ac:dyDescent="0.3">
      <c r="A5" s="1">
        <v>19</v>
      </c>
      <c r="B5" s="11">
        <f>GLM1차!B5/10000000</f>
        <v>0</v>
      </c>
      <c r="C5" s="11">
        <f>GLM1차!C5/10000000</f>
        <v>4.5558086560364463E-3</v>
      </c>
      <c r="D5" s="11">
        <f>GLM1차!D5/10000000</f>
        <v>2.1052631578947368E-3</v>
      </c>
      <c r="E5" s="11">
        <f>GLM1차!E5/10000000</f>
        <v>6.3157894736842104E-3</v>
      </c>
      <c r="F5" s="11">
        <f>GLM1차!F5/10000000</f>
        <v>0</v>
      </c>
      <c r="G5" s="11">
        <f>GLM1차!G5/10000000</f>
        <v>0</v>
      </c>
      <c r="H5" s="19">
        <f>GLM1차!H5/10000000</f>
        <v>4.0983606557377051E-3</v>
      </c>
      <c r="I5" s="19">
        <f>GLM1차!I5/10000000</f>
        <v>2.4630541871921183E-3</v>
      </c>
      <c r="J5" s="19">
        <f>GLM1차!J5/10000000</f>
        <v>1.1013215859030838E-3</v>
      </c>
      <c r="K5" s="19">
        <f>GLM1차!K5/10000000</f>
        <v>1.2285012285012285E-3</v>
      </c>
      <c r="L5" s="19">
        <f>GLM1차!L5/10000000</f>
        <v>6.4724919093851136E-3</v>
      </c>
      <c r="M5" s="12">
        <f>GLM1차!M5/10000000</f>
        <v>3.3234450399284164E-3</v>
      </c>
      <c r="N5" s="12">
        <f>GLM1차!N5/10000000</f>
        <v>3.4731057325047389E-3</v>
      </c>
      <c r="O5" s="12">
        <f>GLM1차!O5/10000000</f>
        <v>3.6295059145665682E-3</v>
      </c>
      <c r="P5" s="12"/>
    </row>
    <row r="6" spans="1:18" x14ac:dyDescent="0.3">
      <c r="A6" s="1">
        <v>20</v>
      </c>
      <c r="B6" s="11">
        <f>GLM1차!B6/10000000</f>
        <v>0</v>
      </c>
      <c r="C6" s="11">
        <f>GLM1차!C6/10000000</f>
        <v>9.1659028414298811E-4</v>
      </c>
      <c r="D6" s="11">
        <f>GLM1차!D6/10000000</f>
        <v>2.1929824561403508E-3</v>
      </c>
      <c r="E6" s="11">
        <f>GLM1차!E6/10000000</f>
        <v>0</v>
      </c>
      <c r="F6" s="11">
        <f>GLM1차!F6/10000000</f>
        <v>0</v>
      </c>
      <c r="G6" s="11">
        <f>GLM1차!G6/10000000</f>
        <v>1.2658227848101266E-3</v>
      </c>
      <c r="H6" s="19">
        <f>GLM1차!H6/10000000</f>
        <v>1.9627085377821392E-3</v>
      </c>
      <c r="I6" s="19">
        <f>GLM1차!I6/10000000</f>
        <v>2.6869682042095834E-3</v>
      </c>
      <c r="J6" s="19">
        <f>GLM1차!J6/10000000</f>
        <v>2.1645021645021645E-3</v>
      </c>
      <c r="K6" s="19">
        <f>GLM1차!K6/10000000</f>
        <v>1.780151312861593E-3</v>
      </c>
      <c r="L6" s="19">
        <f>GLM1차!L6/10000000</f>
        <v>0</v>
      </c>
      <c r="M6" s="12">
        <f>GLM1차!M6/10000000</f>
        <v>1.8817407715053826E-3</v>
      </c>
      <c r="N6" s="12">
        <f>GLM1차!N6/10000000</f>
        <v>2.0460442633592653E-3</v>
      </c>
      <c r="O6" s="12">
        <f>GLM1차!O6/10000000</f>
        <v>2.2246938531688531E-3</v>
      </c>
      <c r="P6" s="12"/>
    </row>
    <row r="7" spans="1:18" x14ac:dyDescent="0.3">
      <c r="A7" s="1">
        <v>21</v>
      </c>
      <c r="B7" s="11">
        <f>GLM1차!B7/10000000</f>
        <v>0</v>
      </c>
      <c r="C7" s="11">
        <f>GLM1차!C7/10000000</f>
        <v>2.6367831245880024E-3</v>
      </c>
      <c r="D7" s="11">
        <f>GLM1차!D7/10000000</f>
        <v>5.025125628140704E-4</v>
      </c>
      <c r="E7" s="11">
        <f>GLM1차!E7/10000000</f>
        <v>3.2710280373831778E-3</v>
      </c>
      <c r="F7" s="11">
        <f>GLM1차!F7/10000000</f>
        <v>1.4071294559099437E-3</v>
      </c>
      <c r="G7" s="11">
        <f>GLM1차!G7/10000000</f>
        <v>1.9770660340055358E-3</v>
      </c>
      <c r="H7" s="19">
        <f>GLM1차!H7/10000000</f>
        <v>2.2727272727272726E-3</v>
      </c>
      <c r="I7" s="19">
        <f>GLM1차!I7/10000000</f>
        <v>2.8530670470756063E-4</v>
      </c>
      <c r="J7" s="19">
        <f>GLM1차!J7/10000000</f>
        <v>1.0979961570134504E-3</v>
      </c>
      <c r="K7" s="19">
        <f>GLM1차!K7/10000000</f>
        <v>1.6906170752324597E-3</v>
      </c>
      <c r="L7" s="19">
        <f>GLM1차!L7/10000000</f>
        <v>1.7565872020075283E-3</v>
      </c>
      <c r="M7" s="12">
        <f>GLM1차!M7/10000000</f>
        <v>1.6297338490542945E-3</v>
      </c>
      <c r="N7" s="12">
        <f>GLM1차!N7/10000000</f>
        <v>1.6460100732355342E-3</v>
      </c>
      <c r="O7" s="12">
        <f>GLM1차!O7/10000000</f>
        <v>1.6624488487890373E-3</v>
      </c>
      <c r="P7" s="12"/>
    </row>
    <row r="8" spans="1:18" x14ac:dyDescent="0.3">
      <c r="A8" s="1">
        <v>22</v>
      </c>
      <c r="B8" s="11">
        <f>GLM1차!B8/10000000</f>
        <v>0</v>
      </c>
      <c r="C8" s="11">
        <f>GLM1차!C8/10000000</f>
        <v>1.076426264800861E-3</v>
      </c>
      <c r="D8" s="11">
        <f>GLM1차!D8/10000000</f>
        <v>1.9470404984423676E-3</v>
      </c>
      <c r="E8" s="11">
        <f>GLM1차!E8/10000000</f>
        <v>1.4035087719298245E-3</v>
      </c>
      <c r="F8" s="11">
        <f>GLM1차!F8/10000000</f>
        <v>2.5948751216347712E-3</v>
      </c>
      <c r="G8" s="11">
        <f>GLM1차!G8/10000000</f>
        <v>2.0307513780098638E-3</v>
      </c>
      <c r="H8" s="19">
        <f>GLM1차!H8/10000000</f>
        <v>7.5244544770504136E-4</v>
      </c>
      <c r="I8" s="19">
        <f>GLM1차!I8/10000000</f>
        <v>1.488095238095238E-3</v>
      </c>
      <c r="J8" s="19">
        <f>GLM1차!J8/10000000</f>
        <v>1.586357326987904E-3</v>
      </c>
      <c r="K8" s="19">
        <f>GLM1차!K8/10000000</f>
        <v>2.0584602717167557E-3</v>
      </c>
      <c r="L8" s="19">
        <f>GLM1차!L8/10000000</f>
        <v>2.7609055770292656E-3</v>
      </c>
      <c r="M8" s="12">
        <f>GLM1차!M8/10000000</f>
        <v>2.5968645693970403E-3</v>
      </c>
      <c r="N8" s="12">
        <f>GLM1차!N8/10000000</f>
        <v>2.8297528664142078E-3</v>
      </c>
      <c r="O8" s="12">
        <f>GLM1차!O8/10000000</f>
        <v>3.0835267188534577E-3</v>
      </c>
      <c r="P8" s="12"/>
    </row>
    <row r="9" spans="1:18" x14ac:dyDescent="0.3">
      <c r="A9" s="1">
        <v>23</v>
      </c>
      <c r="B9" s="11">
        <f>GLM1차!B9/10000000</f>
        <v>0</v>
      </c>
      <c r="C9" s="11">
        <f>GLM1차!C9/10000000</f>
        <v>9.0744101633393826E-4</v>
      </c>
      <c r="D9" s="11">
        <f>GLM1차!D9/10000000</f>
        <v>2.2158911047799935E-3</v>
      </c>
      <c r="E9" s="11">
        <f>GLM1차!E9/10000000</f>
        <v>8.3682008368200843E-4</v>
      </c>
      <c r="F9" s="11">
        <f>GLM1차!F9/10000000</f>
        <v>1.9733596447952641E-3</v>
      </c>
      <c r="G9" s="11">
        <f>GLM1차!G9/10000000</f>
        <v>1.9797624285085788E-3</v>
      </c>
      <c r="H9" s="19">
        <f>GLM1차!H9/10000000</f>
        <v>9.7106234220236927E-4</v>
      </c>
      <c r="I9" s="19">
        <f>GLM1차!I9/10000000</f>
        <v>1.387443635102324E-3</v>
      </c>
      <c r="J9" s="19">
        <f>GLM1차!J9/10000000</f>
        <v>8.0619155111254432E-4</v>
      </c>
      <c r="K9" s="19">
        <f>GLM1차!K9/10000000</f>
        <v>1.5822784810126582E-3</v>
      </c>
      <c r="L9" s="19">
        <f>GLM1차!L9/10000000</f>
        <v>1.170103846716396E-3</v>
      </c>
      <c r="M9" s="12">
        <f>GLM1차!M9/10000000</f>
        <v>1.515867431670736E-3</v>
      </c>
      <c r="N9" s="12">
        <f>GLM1차!N9/10000000</f>
        <v>1.5651960399166783E-3</v>
      </c>
      <c r="O9" s="12">
        <f>GLM1차!O9/10000000</f>
        <v>1.6161298753352895E-3</v>
      </c>
      <c r="P9" s="12"/>
    </row>
    <row r="10" spans="1:18" x14ac:dyDescent="0.3">
      <c r="A10" s="1">
        <v>24</v>
      </c>
      <c r="B10" s="11">
        <f>GLM1차!B10/10000000</f>
        <v>0</v>
      </c>
      <c r="C10" s="11">
        <f>GLM1차!C10/10000000</f>
        <v>7.6132470498667686E-4</v>
      </c>
      <c r="D10" s="11">
        <f>GLM1차!D10/10000000</f>
        <v>7.955449482895784E-4</v>
      </c>
      <c r="E10" s="11">
        <f>GLM1차!E10/10000000</f>
        <v>1.3422818791946308E-3</v>
      </c>
      <c r="F10" s="11">
        <f>GLM1차!F10/10000000</f>
        <v>8.0547724526782122E-4</v>
      </c>
      <c r="G10" s="11">
        <f>GLM1차!G10/10000000</f>
        <v>1.0606328442637441E-3</v>
      </c>
      <c r="H10" s="19">
        <f>GLM1차!H10/10000000</f>
        <v>6.2025120173670335E-4</v>
      </c>
      <c r="I10" s="19">
        <f>GLM1차!I10/10000000</f>
        <v>1.411631846414455E-3</v>
      </c>
      <c r="J10" s="19">
        <f>GLM1차!J10/10000000</f>
        <v>9.4786729857819897E-4</v>
      </c>
      <c r="K10" s="19">
        <f>GLM1차!K10/10000000</f>
        <v>1.0642543567912731E-3</v>
      </c>
      <c r="L10" s="19">
        <f>GLM1차!L10/10000000</f>
        <v>1.8715639256053343E-3</v>
      </c>
      <c r="M10" s="12">
        <f>GLM1차!M10/10000000</f>
        <v>1.7271497185729022E-3</v>
      </c>
      <c r="N10" s="12">
        <f>GLM1차!N10/10000000</f>
        <v>1.9185321500136596E-3</v>
      </c>
      <c r="O10" s="12">
        <f>GLM1차!O10/10000000</f>
        <v>2.1311213330581177E-3</v>
      </c>
      <c r="P10" s="12"/>
    </row>
    <row r="11" spans="1:18" x14ac:dyDescent="0.3">
      <c r="A11" s="1">
        <v>25</v>
      </c>
      <c r="B11" s="11">
        <f>GLM1차!B11/10000000</f>
        <v>1.6820857863751051E-3</v>
      </c>
      <c r="C11" s="11">
        <f>GLM1차!C11/10000000</f>
        <v>1.3016596160104132E-3</v>
      </c>
      <c r="D11" s="11">
        <f>GLM1차!D11/10000000</f>
        <v>6.8352699931647305E-4</v>
      </c>
      <c r="E11" s="11">
        <f>GLM1차!E11/10000000</f>
        <v>1.8632383081796161E-4</v>
      </c>
      <c r="F11" s="11">
        <f>GLM1차!F11/10000000</f>
        <v>1.6374652038644178E-3</v>
      </c>
      <c r="G11" s="11">
        <f>GLM1차!G11/10000000</f>
        <v>1.1345908381789817E-3</v>
      </c>
      <c r="H11" s="19">
        <f>GLM1차!H11/10000000</f>
        <v>1.4771048744460858E-3</v>
      </c>
      <c r="I11" s="19">
        <f>GLM1차!I11/10000000</f>
        <v>1.0268111808328579E-3</v>
      </c>
      <c r="J11" s="19">
        <f>GLM1차!J11/10000000</f>
        <v>1.4291996481970097E-3</v>
      </c>
      <c r="K11" s="19">
        <f>GLM1차!K11/10000000</f>
        <v>1.4310876265962132E-3</v>
      </c>
      <c r="L11" s="19">
        <f>GLM1차!L11/10000000</f>
        <v>2.1490671095047379E-3</v>
      </c>
      <c r="M11" s="12">
        <f>GLM1차!M11/10000000</f>
        <v>1.6850621036835233E-3</v>
      </c>
      <c r="N11" s="12">
        <f>GLM1차!N11/10000000</f>
        <v>1.766082527099764E-3</v>
      </c>
      <c r="O11" s="12">
        <f>GLM1차!O11/10000000</f>
        <v>1.8509985392876243E-3</v>
      </c>
      <c r="P11" s="12"/>
    </row>
    <row r="12" spans="1:18" x14ac:dyDescent="0.3">
      <c r="A12" s="1">
        <v>26</v>
      </c>
      <c r="B12" s="11">
        <f>GLM1차!B12/10000000</f>
        <v>5.8343057176196028E-4</v>
      </c>
      <c r="C12" s="11">
        <f>GLM1차!C12/10000000</f>
        <v>9.0273076055066577E-4</v>
      </c>
      <c r="D12" s="11">
        <f>GLM1차!D12/10000000</f>
        <v>1.2480499219968799E-3</v>
      </c>
      <c r="E12" s="11">
        <f>GLM1차!E12/10000000</f>
        <v>1.2281659388646289E-3</v>
      </c>
      <c r="F12" s="11">
        <f>GLM1차!F12/10000000</f>
        <v>1.3123359580052493E-3</v>
      </c>
      <c r="G12" s="11">
        <f>GLM1차!G12/10000000</f>
        <v>1.1305241521068858E-3</v>
      </c>
      <c r="H12" s="19">
        <f>GLM1차!H12/10000000</f>
        <v>1.0109364948074626E-3</v>
      </c>
      <c r="I12" s="19">
        <f>GLM1차!I12/10000000</f>
        <v>1.9988340134921294E-3</v>
      </c>
      <c r="J12" s="19">
        <f>GLM1차!J12/10000000</f>
        <v>2.0572745227123109E-3</v>
      </c>
      <c r="K12" s="19">
        <f>GLM1차!K12/10000000</f>
        <v>1.8219461697722567E-3</v>
      </c>
      <c r="L12" s="19">
        <f>GLM1차!L12/10000000</f>
        <v>1.8394525789125157E-3</v>
      </c>
      <c r="M12" s="12">
        <f>GLM1차!M12/10000000</f>
        <v>2.2859483176057211E-3</v>
      </c>
      <c r="N12" s="12">
        <f>GLM1차!N12/10000000</f>
        <v>2.5051101878591003E-3</v>
      </c>
      <c r="O12" s="12">
        <f>GLM1차!O12/10000000</f>
        <v>2.7452838740853209E-3</v>
      </c>
      <c r="P12" s="12"/>
    </row>
    <row r="13" spans="1:18" x14ac:dyDescent="0.3">
      <c r="A13" s="1">
        <v>27</v>
      </c>
      <c r="B13" s="11">
        <f>GLM1차!B13/10000000</f>
        <v>0</v>
      </c>
      <c r="C13" s="11">
        <f>GLM1차!C13/10000000</f>
        <v>4.4414834554741284E-4</v>
      </c>
      <c r="D13" s="11">
        <f>GLM1차!D13/10000000</f>
        <v>7.3572689817539725E-4</v>
      </c>
      <c r="E13" s="11">
        <f>GLM1차!E13/10000000</f>
        <v>1.0590727229936455E-3</v>
      </c>
      <c r="F13" s="11">
        <f>GLM1차!F13/10000000</f>
        <v>8.4709868699703512E-4</v>
      </c>
      <c r="G13" s="11">
        <f>GLM1차!G13/10000000</f>
        <v>1.0904134484325306E-3</v>
      </c>
      <c r="H13" s="19">
        <f>GLM1차!H13/10000000</f>
        <v>1.001695176452458E-3</v>
      </c>
      <c r="I13" s="19">
        <f>GLM1차!I13/10000000</f>
        <v>1.9293983135629555E-3</v>
      </c>
      <c r="J13" s="19">
        <f>GLM1차!J13/10000000</f>
        <v>1.1604887705645437E-3</v>
      </c>
      <c r="K13" s="19">
        <f>GLM1차!K13/10000000</f>
        <v>1.7484962931878585E-3</v>
      </c>
      <c r="L13" s="19">
        <f>GLM1차!L13/10000000</f>
        <v>1.791197543500512E-3</v>
      </c>
      <c r="M13" s="12">
        <f>GLM1차!M13/10000000</f>
        <v>2.4064004658940841E-3</v>
      </c>
      <c r="N13" s="12">
        <f>GLM1차!N13/10000000</f>
        <v>2.806497091375476E-3</v>
      </c>
      <c r="O13" s="12">
        <f>GLM1차!O13/10000000</f>
        <v>3.273115192392601E-3</v>
      </c>
      <c r="P13" s="12"/>
    </row>
    <row r="14" spans="1:18" x14ac:dyDescent="0.3">
      <c r="A14" s="1">
        <v>28</v>
      </c>
      <c r="B14" s="11">
        <f>GLM1차!B14/10000000</f>
        <v>0</v>
      </c>
      <c r="C14" s="11">
        <f>GLM1차!C14/10000000</f>
        <v>6.5876152832674575E-4</v>
      </c>
      <c r="D14" s="11">
        <f>GLM1차!D14/10000000</f>
        <v>1.330770368179802E-3</v>
      </c>
      <c r="E14" s="11">
        <f>GLM1차!E14/10000000</f>
        <v>8.9706212155191752E-4</v>
      </c>
      <c r="F14" s="11">
        <f>GLM1차!F14/10000000</f>
        <v>8.5551330798479079E-4</v>
      </c>
      <c r="G14" s="11">
        <f>GLM1차!G14/10000000</f>
        <v>1.1760752688172043E-3</v>
      </c>
      <c r="H14" s="19">
        <f>GLM1차!H14/10000000</f>
        <v>1.3646484234719528E-3</v>
      </c>
      <c r="I14" s="19">
        <f>GLM1차!I14/10000000</f>
        <v>1.2078062424512111E-3</v>
      </c>
      <c r="J14" s="19">
        <f>GLM1차!J14/10000000</f>
        <v>1.1042267345561622E-3</v>
      </c>
      <c r="K14" s="19">
        <f>GLM1차!K14/10000000</f>
        <v>1.4336061167194312E-3</v>
      </c>
      <c r="L14" s="19">
        <f>GLM1차!L14/10000000</f>
        <v>1.0049129075480126E-3</v>
      </c>
      <c r="M14" s="12">
        <f>GLM1차!M14/10000000</f>
        <v>1.5595704297099553E-3</v>
      </c>
      <c r="N14" s="12">
        <f>GLM1차!N14/10000000</f>
        <v>1.6872533647938049E-3</v>
      </c>
      <c r="O14" s="12">
        <f>GLM1차!O14/10000000</f>
        <v>1.8253897757843115E-3</v>
      </c>
      <c r="P14" s="12"/>
    </row>
    <row r="15" spans="1:18" x14ac:dyDescent="0.3">
      <c r="A15" s="1">
        <v>29</v>
      </c>
      <c r="B15" s="11">
        <f>GLM1차!B15/10000000</f>
        <v>0</v>
      </c>
      <c r="C15" s="11">
        <f>GLM1차!C15/10000000</f>
        <v>8.1383519837232958E-4</v>
      </c>
      <c r="D15" s="11">
        <f>GLM1차!D15/10000000</f>
        <v>5.6866647711117425E-4</v>
      </c>
      <c r="E15" s="11">
        <f>GLM1차!E15/10000000</f>
        <v>1.2372061635361601E-3</v>
      </c>
      <c r="F15" s="11">
        <f>GLM1차!F15/10000000</f>
        <v>4.5587162654996355E-4</v>
      </c>
      <c r="G15" s="11">
        <f>GLM1차!G15/10000000</f>
        <v>9.8098400241472994E-4</v>
      </c>
      <c r="H15" s="19">
        <f>GLM1차!H15/10000000</f>
        <v>8.8225313878520517E-4</v>
      </c>
      <c r="I15" s="19">
        <f>GLM1차!I15/10000000</f>
        <v>1.5013211626231082E-3</v>
      </c>
      <c r="J15" s="19">
        <f>GLM1차!J15/10000000</f>
        <v>1.3830493472007082E-3</v>
      </c>
      <c r="K15" s="19">
        <f>GLM1차!K15/10000000</f>
        <v>9.3705214419578884E-4</v>
      </c>
      <c r="L15" s="19">
        <f>GLM1차!L15/10000000</f>
        <v>1.1976645541194671E-3</v>
      </c>
      <c r="M15" s="12">
        <f>GLM1차!M15/10000000</f>
        <v>1.5797645863056995E-3</v>
      </c>
      <c r="N15" s="12">
        <f>GLM1차!N15/10000000</f>
        <v>1.74810702939146E-3</v>
      </c>
      <c r="O15" s="12">
        <f>GLM1차!O15/10000000</f>
        <v>1.9343883339948348E-3</v>
      </c>
      <c r="P15" s="12"/>
    </row>
    <row r="16" spans="1:18" x14ac:dyDescent="0.3">
      <c r="A16" s="1">
        <v>30</v>
      </c>
      <c r="B16" s="11">
        <f>GLM1차!B16/10000000</f>
        <v>3.2082130253448829E-4</v>
      </c>
      <c r="C16" s="11">
        <f>GLM1차!C16/10000000</f>
        <v>3.6010082823190496E-4</v>
      </c>
      <c r="D16" s="11">
        <f>GLM1차!D16/10000000</f>
        <v>9.4187298170075352E-4</v>
      </c>
      <c r="E16" s="11">
        <f>GLM1차!E16/10000000</f>
        <v>1.199825479930192E-3</v>
      </c>
      <c r="F16" s="11">
        <f>GLM1차!F16/10000000</f>
        <v>3.6094567767550983E-4</v>
      </c>
      <c r="G16" s="11">
        <f>GLM1차!G16/10000000</f>
        <v>8.1037277147487841E-4</v>
      </c>
      <c r="H16" s="19">
        <f>GLM1차!H16/10000000</f>
        <v>3.7292560134253216E-4</v>
      </c>
      <c r="I16" s="19">
        <f>GLM1차!I16/10000000</f>
        <v>1.0821894401093581E-3</v>
      </c>
      <c r="J16" s="19">
        <f>GLM1차!J16/10000000</f>
        <v>1.2097622554176309E-3</v>
      </c>
      <c r="K16" s="19">
        <f>GLM1차!K16/10000000</f>
        <v>9.980537950995559E-4</v>
      </c>
      <c r="L16" s="19">
        <f>GLM1차!L16/10000000</f>
        <v>1.2918704438497739E-3</v>
      </c>
      <c r="M16" s="12">
        <f>GLM1차!M16/10000000</f>
        <v>1.3461340162014095E-3</v>
      </c>
      <c r="N16" s="12">
        <f>GLM1차!N16/10000000</f>
        <v>1.4739980945583705E-3</v>
      </c>
      <c r="O16" s="12">
        <f>GLM1차!O16/10000000</f>
        <v>1.6140074885654561E-3</v>
      </c>
      <c r="P16" s="12"/>
    </row>
    <row r="17" spans="1:16" x14ac:dyDescent="0.3">
      <c r="A17" s="1">
        <v>31</v>
      </c>
      <c r="B17" s="11">
        <f>GLM1차!B17/10000000</f>
        <v>2.6350461133069827E-4</v>
      </c>
      <c r="C17" s="11">
        <f>GLM1차!C17/10000000</f>
        <v>1.6136840406648378E-4</v>
      </c>
      <c r="D17" s="11">
        <f>GLM1차!D17/10000000</f>
        <v>8.4205461325634551E-4</v>
      </c>
      <c r="E17" s="11">
        <f>GLM1차!E17/10000000</f>
        <v>9.2812209961843869E-4</v>
      </c>
      <c r="F17" s="11">
        <f>GLM1차!F17/10000000</f>
        <v>8.7161160986664341E-4</v>
      </c>
      <c r="G17" s="11">
        <f>GLM1차!G17/10000000</f>
        <v>5.7678442682047588E-4</v>
      </c>
      <c r="H17" s="19">
        <f>GLM1차!H17/10000000</f>
        <v>9.6165404495732675E-4</v>
      </c>
      <c r="I17" s="19">
        <f>GLM1차!I17/10000000</f>
        <v>9.4691988005681524E-4</v>
      </c>
      <c r="J17" s="19">
        <f>GLM1차!J17/10000000</f>
        <v>9.5940214098161976E-4</v>
      </c>
      <c r="K17" s="19">
        <f>GLM1차!K17/10000000</f>
        <v>1.1338939809127846E-3</v>
      </c>
      <c r="L17" s="19">
        <f>GLM1차!L17/10000000</f>
        <v>1.3524364988800135E-3</v>
      </c>
      <c r="M17" s="12">
        <f>GLM1차!M17/10000000</f>
        <v>1.5042006799778523E-3</v>
      </c>
      <c r="N17" s="12">
        <f>GLM1차!N17/10000000</f>
        <v>1.6821665299261502E-3</v>
      </c>
      <c r="O17" s="12">
        <f>GLM1차!O17/10000000</f>
        <v>1.8811879771557139E-3</v>
      </c>
      <c r="P17" s="12"/>
    </row>
    <row r="18" spans="1:16" x14ac:dyDescent="0.3">
      <c r="A18" s="1">
        <v>32</v>
      </c>
      <c r="B18" s="11">
        <f>GLM1차!B18/10000000</f>
        <v>6.6740823136818685E-4</v>
      </c>
      <c r="C18" s="11">
        <f>GLM1차!C18/10000000</f>
        <v>4.4169611307420489E-4</v>
      </c>
      <c r="D18" s="11">
        <f>GLM1차!D18/10000000</f>
        <v>1.1346873936230568E-3</v>
      </c>
      <c r="E18" s="11">
        <f>GLM1차!E18/10000000</f>
        <v>8.4674005080440291E-4</v>
      </c>
      <c r="F18" s="11">
        <f>GLM1차!F18/10000000</f>
        <v>6.6500415627597672E-4</v>
      </c>
      <c r="G18" s="11">
        <f>GLM1차!G18/10000000</f>
        <v>6.3447303489601694E-4</v>
      </c>
      <c r="H18" s="19">
        <f>GLM1차!H18/10000000</f>
        <v>9.434518544725513E-4</v>
      </c>
      <c r="I18" s="19">
        <f>GLM1차!I18/10000000</f>
        <v>1.224739742804654E-3</v>
      </c>
      <c r="J18" s="19">
        <f>GLM1차!J18/10000000</f>
        <v>9.8107918710581645E-4</v>
      </c>
      <c r="K18" s="19">
        <f>GLM1차!K18/10000000</f>
        <v>1.4256806475349522E-3</v>
      </c>
      <c r="L18" s="19">
        <f>GLM1차!L18/10000000</f>
        <v>1.2478866435874727E-3</v>
      </c>
      <c r="M18" s="12">
        <f>GLM1차!M18/10000000</f>
        <v>1.4037923028989954E-3</v>
      </c>
      <c r="N18" s="12">
        <f>GLM1차!N18/10000000</f>
        <v>1.5106542647790528E-3</v>
      </c>
      <c r="O18" s="12">
        <f>GLM1차!O18/10000000</f>
        <v>1.6256509620279193E-3</v>
      </c>
      <c r="P18" s="12"/>
    </row>
    <row r="19" spans="1:16" x14ac:dyDescent="0.3">
      <c r="A19" s="1">
        <v>33</v>
      </c>
      <c r="B19" s="11">
        <f>GLM1차!B19/10000000</f>
        <v>5.2789019883864156E-4</v>
      </c>
      <c r="C19" s="11">
        <f>GLM1차!C19/10000000</f>
        <v>1.0710938545990091E-3</v>
      </c>
      <c r="D19" s="11">
        <f>GLM1차!D19/10000000</f>
        <v>8.5406213302017717E-4</v>
      </c>
      <c r="E19" s="11">
        <f>GLM1차!E19/10000000</f>
        <v>7.9801383223975886E-4</v>
      </c>
      <c r="F19" s="11">
        <f>GLM1차!F19/10000000</f>
        <v>4.6001686728513379E-4</v>
      </c>
      <c r="G19" s="11">
        <f>GLM1차!G19/10000000</f>
        <v>1.0099649878804202E-3</v>
      </c>
      <c r="H19" s="19">
        <f>GLM1차!H19/10000000</f>
        <v>1.047242262043286E-3</v>
      </c>
      <c r="I19" s="19">
        <f>GLM1차!I19/10000000</f>
        <v>8.0857085102082065E-4</v>
      </c>
      <c r="J19" s="19">
        <f>GLM1차!J19/10000000</f>
        <v>7.2929486302930851E-4</v>
      </c>
      <c r="K19" s="19">
        <f>GLM1차!K19/10000000</f>
        <v>1.2001200120012002E-3</v>
      </c>
      <c r="L19" s="19">
        <f>GLM1차!L19/10000000</f>
        <v>1.3450431205000396E-3</v>
      </c>
      <c r="M19" s="12">
        <f>GLM1차!M19/10000000</f>
        <v>1.1895317056476813E-3</v>
      </c>
      <c r="N19" s="12">
        <f>GLM1차!N19/10000000</f>
        <v>1.2496844373947359E-3</v>
      </c>
      <c r="O19" s="12">
        <f>GLM1차!O19/10000000</f>
        <v>1.3128789973834685E-3</v>
      </c>
      <c r="P19" s="12"/>
    </row>
    <row r="20" spans="1:16" x14ac:dyDescent="0.3">
      <c r="A20" s="1">
        <v>34</v>
      </c>
      <c r="B20" s="11">
        <f>GLM1차!B20/10000000</f>
        <v>4.4078754040552447E-4</v>
      </c>
      <c r="C20" s="11">
        <f>GLM1차!C20/10000000</f>
        <v>7.0274068868587491E-4</v>
      </c>
      <c r="D20" s="11">
        <f>GLM1차!D20/10000000</f>
        <v>4.9598254141454217E-4</v>
      </c>
      <c r="E20" s="11">
        <f>GLM1차!E20/10000000</f>
        <v>1.015744032503809E-3</v>
      </c>
      <c r="F20" s="11">
        <f>GLM1차!F20/10000000</f>
        <v>8.7584847821326915E-4</v>
      </c>
      <c r="G20" s="11">
        <f>GLM1차!G20/10000000</f>
        <v>2.5480952987641737E-4</v>
      </c>
      <c r="H20" s="19">
        <f>GLM1차!H20/10000000</f>
        <v>5.0055617352614016E-4</v>
      </c>
      <c r="I20" s="19">
        <f>GLM1차!I20/10000000</f>
        <v>9.4876660341555979E-4</v>
      </c>
      <c r="J20" s="19">
        <f>GLM1차!J20/10000000</f>
        <v>7.6373601689204364E-4</v>
      </c>
      <c r="K20" s="19">
        <f>GLM1차!K20/10000000</f>
        <v>1.2194609141751819E-3</v>
      </c>
      <c r="L20" s="19">
        <f>GLM1차!L20/10000000</f>
        <v>1.1976047904191617E-3</v>
      </c>
      <c r="M20" s="12">
        <f>GLM1차!M20/10000000</f>
        <v>1.159592564293976E-3</v>
      </c>
      <c r="N20" s="12">
        <f>GLM1차!N20/10000000</f>
        <v>1.2484330090981918E-3</v>
      </c>
      <c r="O20" s="12">
        <f>GLM1차!O20/10000000</f>
        <v>1.3440798313111967E-3</v>
      </c>
      <c r="P20" s="12"/>
    </row>
    <row r="21" spans="1:16" x14ac:dyDescent="0.3">
      <c r="A21" s="1">
        <v>35</v>
      </c>
      <c r="B21" s="11">
        <f>GLM1차!B21/10000000</f>
        <v>2.5796465884173866E-4</v>
      </c>
      <c r="C21" s="11">
        <f>GLM1차!C21/10000000</f>
        <v>5.3067289322861384E-4</v>
      </c>
      <c r="D21" s="11">
        <f>GLM1차!D21/10000000</f>
        <v>7.3166270349368941E-4</v>
      </c>
      <c r="E21" s="11">
        <f>GLM1차!E21/10000000</f>
        <v>8.1274382314694405E-4</v>
      </c>
      <c r="F21" s="11">
        <f>GLM1차!F21/10000000</f>
        <v>6.3875088715400997E-4</v>
      </c>
      <c r="G21" s="11">
        <f>GLM1차!G21/10000000</f>
        <v>1.0503552672227372E-3</v>
      </c>
      <c r="H21" s="19">
        <f>GLM1차!H21/10000000</f>
        <v>9.0420722302005216E-4</v>
      </c>
      <c r="I21" s="19">
        <f>GLM1차!I21/10000000</f>
        <v>9.1535385653032696E-4</v>
      </c>
      <c r="J21" s="19">
        <f>GLM1차!J21/10000000</f>
        <v>5.3409293217019759E-4</v>
      </c>
      <c r="K21" s="19">
        <f>GLM1차!K21/10000000</f>
        <v>7.8795670385269361E-4</v>
      </c>
      <c r="L21" s="19">
        <f>GLM1차!L21/10000000</f>
        <v>9.1706100289791286E-4</v>
      </c>
      <c r="M21" s="12">
        <f>GLM1차!M21/10000000</f>
        <v>9.9176866753744207E-4</v>
      </c>
      <c r="N21" s="12">
        <f>GLM1차!N21/10000000</f>
        <v>1.0450137281363327E-3</v>
      </c>
      <c r="O21" s="12">
        <f>GLM1차!O21/10000000</f>
        <v>1.1011173550228982E-3</v>
      </c>
      <c r="P21" s="12"/>
    </row>
    <row r="22" spans="1:16" x14ac:dyDescent="0.3">
      <c r="A22" s="1">
        <v>36</v>
      </c>
      <c r="B22" s="11">
        <f>GLM1차!B22/10000000</f>
        <v>4.5813767036994625E-4</v>
      </c>
      <c r="C22" s="11">
        <f>GLM1차!C22/10000000</f>
        <v>7.8701426463354646E-4</v>
      </c>
      <c r="D22" s="11">
        <f>GLM1차!D22/10000000</f>
        <v>1.185737274498179E-3</v>
      </c>
      <c r="E22" s="11">
        <f>GLM1차!E22/10000000</f>
        <v>1.2279355333844973E-3</v>
      </c>
      <c r="F22" s="11">
        <f>GLM1차!F22/10000000</f>
        <v>8.9928057553956839E-4</v>
      </c>
      <c r="G22" s="11">
        <f>GLM1차!G22/10000000</f>
        <v>8.3041698795895374E-4</v>
      </c>
      <c r="H22" s="19">
        <f>GLM1차!H22/10000000</f>
        <v>7.3042207961600671E-4</v>
      </c>
      <c r="I22" s="19">
        <f>GLM1차!I22/10000000</f>
        <v>1.3891461381737359E-3</v>
      </c>
      <c r="J22" s="19">
        <f>GLM1차!J22/10000000</f>
        <v>6.9090595042749811E-4</v>
      </c>
      <c r="K22" s="19">
        <f>GLM1차!K22/10000000</f>
        <v>8.5728282168517304E-4</v>
      </c>
      <c r="L22" s="19">
        <f>GLM1차!L22/10000000</f>
        <v>1.1244921648287871E-3</v>
      </c>
      <c r="M22" s="12">
        <f>GLM1차!M22/10000000</f>
        <v>1.0562355015373305E-3</v>
      </c>
      <c r="N22" s="12">
        <f>GLM1차!N22/10000000</f>
        <v>1.0802020212596849E-3</v>
      </c>
      <c r="O22" s="12">
        <f>GLM1차!O22/10000000</f>
        <v>1.1047123534810267E-3</v>
      </c>
      <c r="P22" s="12"/>
    </row>
    <row r="23" spans="1:16" x14ac:dyDescent="0.3">
      <c r="A23" s="1">
        <v>37</v>
      </c>
      <c r="B23" s="11">
        <f>GLM1차!B23/10000000</f>
        <v>4.0440804772014964E-4</v>
      </c>
      <c r="C23" s="11">
        <f>GLM1차!C23/10000000</f>
        <v>8.0472103004291845E-4</v>
      </c>
      <c r="D23" s="11">
        <f>GLM1차!D23/10000000</f>
        <v>7.230077120822622E-4</v>
      </c>
      <c r="E23" s="11">
        <f>GLM1차!E23/10000000</f>
        <v>7.1828760235598331E-4</v>
      </c>
      <c r="F23" s="11">
        <f>GLM1차!F23/10000000</f>
        <v>6.5547981122181438E-4</v>
      </c>
      <c r="G23" s="11">
        <f>GLM1차!G23/10000000</f>
        <v>7.5806169455944954E-4</v>
      </c>
      <c r="H23" s="19">
        <f>GLM1차!H23/10000000</f>
        <v>9.0895318891077114E-4</v>
      </c>
      <c r="I23" s="19">
        <f>GLM1차!I23/10000000</f>
        <v>1.460786998995709E-3</v>
      </c>
      <c r="J23" s="19">
        <f>GLM1차!J23/10000000</f>
        <v>1.0902838931521786E-3</v>
      </c>
      <c r="K23" s="19">
        <f>GLM1차!K23/10000000</f>
        <v>1.0357740419090111E-3</v>
      </c>
      <c r="L23" s="19">
        <f>GLM1차!L23/10000000</f>
        <v>1.1061552185548617E-3</v>
      </c>
      <c r="M23" s="12">
        <f>GLM1차!M23/10000000</f>
        <v>1.3480704271576207E-3</v>
      </c>
      <c r="N23" s="12">
        <f>GLM1차!N23/10000000</f>
        <v>1.4547047853421661E-3</v>
      </c>
      <c r="O23" s="12">
        <f>GLM1차!O23/10000000</f>
        <v>1.5697740784651366E-3</v>
      </c>
      <c r="P23" s="12"/>
    </row>
    <row r="24" spans="1:16" x14ac:dyDescent="0.3">
      <c r="A24" s="1">
        <v>38</v>
      </c>
      <c r="B24" s="11">
        <f>GLM1차!B24/10000000</f>
        <v>4.4742729306487697E-4</v>
      </c>
      <c r="C24" s="11">
        <f>GLM1차!C24/10000000</f>
        <v>9.1104853404008605E-4</v>
      </c>
      <c r="D24" s="11">
        <f>GLM1차!D24/10000000</f>
        <v>6.7269601614470436E-4</v>
      </c>
      <c r="E24" s="11">
        <f>GLM1차!E24/10000000</f>
        <v>6.3091482649842276E-4</v>
      </c>
      <c r="F24" s="11">
        <f>GLM1차!F24/10000000</f>
        <v>6.7947371672123042E-4</v>
      </c>
      <c r="G24" s="11">
        <f>GLM1차!G24/10000000</f>
        <v>1.0255241567912489E-3</v>
      </c>
      <c r="H24" s="19">
        <f>GLM1차!H24/10000000</f>
        <v>9.4744190685150094E-4</v>
      </c>
      <c r="I24" s="19">
        <f>GLM1차!I24/10000000</f>
        <v>9.7951914514692777E-4</v>
      </c>
      <c r="J24" s="19">
        <f>GLM1차!J24/10000000</f>
        <v>1.0772736689455148E-3</v>
      </c>
      <c r="K24" s="19">
        <f>GLM1차!K24/10000000</f>
        <v>6.2460961898813238E-4</v>
      </c>
      <c r="L24" s="19">
        <f>GLM1차!L24/10000000</f>
        <v>1.1921458625525946E-3</v>
      </c>
      <c r="M24" s="12">
        <f>GLM1차!M24/10000000</f>
        <v>1.1261810116291969E-3</v>
      </c>
      <c r="N24" s="12">
        <f>GLM1차!N24/10000000</f>
        <v>1.1863575718203735E-3</v>
      </c>
      <c r="O24" s="12">
        <f>GLM1차!O24/10000000</f>
        <v>1.2497496172302039E-3</v>
      </c>
      <c r="P24" s="12"/>
    </row>
    <row r="25" spans="1:16" x14ac:dyDescent="0.3">
      <c r="A25" s="1">
        <v>39</v>
      </c>
      <c r="B25" s="11">
        <f>GLM1차!B25/10000000</f>
        <v>6.9236095084237244E-4</v>
      </c>
      <c r="C25" s="11">
        <f>GLM1차!C25/10000000</f>
        <v>8.9712918660287083E-4</v>
      </c>
      <c r="D25" s="11">
        <f>GLM1차!D25/10000000</f>
        <v>1.928158251803185E-3</v>
      </c>
      <c r="E25" s="11">
        <f>GLM1차!E25/10000000</f>
        <v>1.0425490323841794E-3</v>
      </c>
      <c r="F25" s="11">
        <f>GLM1차!F25/10000000</f>
        <v>1.0448678549477566E-3</v>
      </c>
      <c r="G25" s="11">
        <f>GLM1차!G25/10000000</f>
        <v>7.0679062686891756E-4</v>
      </c>
      <c r="H25" s="19">
        <f>GLM1차!H25/10000000</f>
        <v>7.3731812819504523E-4</v>
      </c>
      <c r="I25" s="19">
        <f>GLM1차!I25/10000000</f>
        <v>1.3184495033840204E-3</v>
      </c>
      <c r="J25" s="19">
        <f>GLM1차!J25/10000000</f>
        <v>1.095734751024715E-3</v>
      </c>
      <c r="K25" s="19">
        <f>GLM1차!K25/10000000</f>
        <v>1.2390134355519417E-3</v>
      </c>
      <c r="L25" s="19">
        <f>GLM1차!L25/10000000</f>
        <v>1.338596190149305E-3</v>
      </c>
      <c r="M25" s="12">
        <f>GLM1차!M25/10000000</f>
        <v>1.2281337930213521E-3</v>
      </c>
      <c r="N25" s="12">
        <f>GLM1차!N25/10000000</f>
        <v>1.2523124075114111E-3</v>
      </c>
      <c r="O25" s="12">
        <f>GLM1차!O25/10000000</f>
        <v>1.2769670331673297E-3</v>
      </c>
      <c r="P25" s="12"/>
    </row>
    <row r="26" spans="1:16" x14ac:dyDescent="0.3">
      <c r="A26" s="1">
        <v>40</v>
      </c>
      <c r="B26" s="11">
        <f>GLM1차!B26/10000000</f>
        <v>4.8845160840136769E-4</v>
      </c>
      <c r="C26" s="11">
        <f>GLM1차!C26/10000000</f>
        <v>8.6287003849727867E-4</v>
      </c>
      <c r="D26" s="11">
        <f>GLM1차!D26/10000000</f>
        <v>1.240451785597702E-3</v>
      </c>
      <c r="E26" s="11">
        <f>GLM1차!E26/10000000</f>
        <v>9.5153514336462832E-4</v>
      </c>
      <c r="F26" s="11">
        <f>GLM1차!F26/10000000</f>
        <v>9.8762563178992615E-4</v>
      </c>
      <c r="G26" s="11">
        <f>GLM1차!G26/10000000</f>
        <v>7.020954849859581E-4</v>
      </c>
      <c r="H26" s="19">
        <f>GLM1차!H26/10000000</f>
        <v>6.6291017567119651E-4</v>
      </c>
      <c r="I26" s="19">
        <f>GLM1차!I26/10000000</f>
        <v>1.0993843447669306E-3</v>
      </c>
      <c r="J26" s="19">
        <f>GLM1차!J26/10000000</f>
        <v>1.1690719987099895E-3</v>
      </c>
      <c r="K26" s="19">
        <f>GLM1차!K26/10000000</f>
        <v>1.1703854721183977E-3</v>
      </c>
      <c r="L26" s="19">
        <f>GLM1차!L26/10000000</f>
        <v>1.5097965206052912E-3</v>
      </c>
      <c r="M26" s="12">
        <f>GLM1차!M26/10000000</f>
        <v>1.3622795287217659E-3</v>
      </c>
      <c r="N26" s="12">
        <f>GLM1차!N26/10000000</f>
        <v>1.441543534522008E-3</v>
      </c>
      <c r="O26" s="12">
        <f>GLM1차!O26/10000000</f>
        <v>1.525419503199918E-3</v>
      </c>
      <c r="P26" s="12"/>
    </row>
    <row r="27" spans="1:16" x14ac:dyDescent="0.3">
      <c r="A27" s="1">
        <v>41</v>
      </c>
      <c r="B27" s="11">
        <f>GLM1차!B27/10000000</f>
        <v>1.9734245494013944E-4</v>
      </c>
      <c r="C27" s="11">
        <f>GLM1차!C27/10000000</f>
        <v>8.5522296884544906E-4</v>
      </c>
      <c r="D27" s="11">
        <f>GLM1차!D27/10000000</f>
        <v>1.3170498084291188E-3</v>
      </c>
      <c r="E27" s="11">
        <f>GLM1차!E27/10000000</f>
        <v>7.6353811817220717E-4</v>
      </c>
      <c r="F27" s="11">
        <f>GLM1차!F27/10000000</f>
        <v>1.1899365367180417E-3</v>
      </c>
      <c r="G27" s="11">
        <f>GLM1차!G27/10000000</f>
        <v>1.2374323279195668E-3</v>
      </c>
      <c r="H27" s="19">
        <f>GLM1차!H27/10000000</f>
        <v>8.4514977932200201E-4</v>
      </c>
      <c r="I27" s="19">
        <f>GLM1차!I27/10000000</f>
        <v>9.7822388567539984E-4</v>
      </c>
      <c r="J27" s="19">
        <f>GLM1차!J27/10000000</f>
        <v>1.0460251046025104E-3</v>
      </c>
      <c r="K27" s="19">
        <f>GLM1차!K27/10000000</f>
        <v>7.8893981516267185E-4</v>
      </c>
      <c r="L27" s="19">
        <f>GLM1차!L27/10000000</f>
        <v>1.1725293132328308E-3</v>
      </c>
      <c r="M27" s="12">
        <f>GLM1차!M27/10000000</f>
        <v>1.1745411056355761E-3</v>
      </c>
      <c r="N27" s="12">
        <f>GLM1차!N27/10000000</f>
        <v>1.2193828809413333E-3</v>
      </c>
      <c r="O27" s="12">
        <f>GLM1차!O27/10000000</f>
        <v>1.2659366310795799E-3</v>
      </c>
      <c r="P27" s="12"/>
    </row>
    <row r="28" spans="1:16" x14ac:dyDescent="0.3">
      <c r="A28" s="1">
        <v>42</v>
      </c>
      <c r="B28" s="11">
        <f>GLM1차!B28/10000000</f>
        <v>7.2698433679201644E-4</v>
      </c>
      <c r="C28" s="11">
        <f>GLM1차!C28/10000000</f>
        <v>8.7234661238732192E-4</v>
      </c>
      <c r="D28" s="11">
        <f>GLM1차!D28/10000000</f>
        <v>1.4202217730922599E-3</v>
      </c>
      <c r="E28" s="11">
        <f>GLM1차!E28/10000000</f>
        <v>1.0307041336660519E-3</v>
      </c>
      <c r="F28" s="11">
        <f>GLM1차!F28/10000000</f>
        <v>1.2214551248008498E-3</v>
      </c>
      <c r="G28" s="11">
        <f>GLM1차!G28/10000000</f>
        <v>1.0576680936791741E-3</v>
      </c>
      <c r="H28" s="19">
        <f>GLM1차!H28/10000000</f>
        <v>1.3759574370499471E-3</v>
      </c>
      <c r="I28" s="19">
        <f>GLM1차!I28/10000000</f>
        <v>1.0646906009113752E-3</v>
      </c>
      <c r="J28" s="19">
        <f>GLM1차!J28/10000000</f>
        <v>8.198001249219238E-4</v>
      </c>
      <c r="K28" s="19">
        <f>GLM1차!K28/10000000</f>
        <v>1.1699437672189304E-3</v>
      </c>
      <c r="L28" s="19">
        <f>GLM1차!L28/10000000</f>
        <v>1.5118935626931864E-3</v>
      </c>
      <c r="M28" s="12">
        <f>GLM1차!M28/10000000</f>
        <v>1.32104269719293E-3</v>
      </c>
      <c r="N28" s="12">
        <f>GLM1차!N28/10000000</f>
        <v>1.3597293253657364E-3</v>
      </c>
      <c r="O28" s="12">
        <f>GLM1차!O28/10000000</f>
        <v>1.3995488883048158E-3</v>
      </c>
      <c r="P28" s="12"/>
    </row>
    <row r="29" spans="1:16" x14ac:dyDescent="0.3">
      <c r="A29" s="1">
        <v>43</v>
      </c>
      <c r="B29" s="11">
        <f>GLM1차!B29/10000000</f>
        <v>7.9586152009550337E-4</v>
      </c>
      <c r="C29" s="11">
        <f>GLM1차!C29/10000000</f>
        <v>1.1751571772724602E-3</v>
      </c>
      <c r="D29" s="11">
        <f>GLM1차!D29/10000000</f>
        <v>1.1621150493898896E-3</v>
      </c>
      <c r="E29" s="11">
        <f>GLM1차!E29/10000000</f>
        <v>9.0316106372303052E-4</v>
      </c>
      <c r="F29" s="11">
        <f>GLM1차!F29/10000000</f>
        <v>8.9369941909537751E-4</v>
      </c>
      <c r="G29" s="11">
        <f>GLM1차!G29/10000000</f>
        <v>1.1150974498206148E-3</v>
      </c>
      <c r="H29" s="19">
        <f>GLM1차!H29/10000000</f>
        <v>1.2718023255813954E-3</v>
      </c>
      <c r="I29" s="19">
        <f>GLM1차!I29/10000000</f>
        <v>1.3815045840833927E-3</v>
      </c>
      <c r="J29" s="19">
        <f>GLM1차!J29/10000000</f>
        <v>1.065340909090909E-3</v>
      </c>
      <c r="K29" s="19">
        <f>GLM1차!K29/10000000</f>
        <v>1.2516105282532671E-3</v>
      </c>
      <c r="L29" s="19">
        <f>GLM1차!L29/10000000</f>
        <v>1.0810810810810811E-3</v>
      </c>
      <c r="M29" s="12">
        <f>GLM1차!M29/10000000</f>
        <v>1.258898354028805E-3</v>
      </c>
      <c r="N29" s="12">
        <f>GLM1차!N29/10000000</f>
        <v>1.2881585162700237E-3</v>
      </c>
      <c r="O29" s="12">
        <f>GLM1차!O29/10000000</f>
        <v>1.3180987628815513E-3</v>
      </c>
      <c r="P29" s="12"/>
    </row>
    <row r="30" spans="1:16" x14ac:dyDescent="0.3">
      <c r="A30" s="1">
        <v>44</v>
      </c>
      <c r="B30" s="11">
        <f>GLM1차!B30/10000000</f>
        <v>5.2760007914001185E-4</v>
      </c>
      <c r="C30" s="11">
        <f>GLM1차!C30/10000000</f>
        <v>1.0090817356205853E-3</v>
      </c>
      <c r="D30" s="11">
        <f>GLM1차!D30/10000000</f>
        <v>1.1198805460750853E-3</v>
      </c>
      <c r="E30" s="11">
        <f>GLM1차!E30/10000000</f>
        <v>1.1220059515098298E-3</v>
      </c>
      <c r="F30" s="11">
        <f>GLM1차!F30/10000000</f>
        <v>1.3031135104947177E-3</v>
      </c>
      <c r="G30" s="11">
        <f>GLM1차!G30/10000000</f>
        <v>1.0425638003716967E-3</v>
      </c>
      <c r="H30" s="19">
        <f>GLM1차!H30/10000000</f>
        <v>1.396891915488039E-3</v>
      </c>
      <c r="I30" s="19">
        <f>GLM1차!I30/10000000</f>
        <v>1.9619302053765237E-3</v>
      </c>
      <c r="J30" s="19">
        <f>GLM1차!J30/10000000</f>
        <v>1.5609756097560976E-3</v>
      </c>
      <c r="K30" s="19">
        <f>GLM1차!K30/10000000</f>
        <v>1.2572104718236946E-3</v>
      </c>
      <c r="L30" s="19">
        <f>GLM1차!L30/10000000</f>
        <v>1.6988674217188542E-3</v>
      </c>
      <c r="M30" s="12">
        <f>GLM1차!M30/10000000</f>
        <v>1.9083348182397494E-3</v>
      </c>
      <c r="N30" s="12">
        <f>GLM1차!N30/10000000</f>
        <v>2.0503543929008355E-3</v>
      </c>
      <c r="O30" s="12">
        <f>GLM1차!O30/10000000</f>
        <v>2.2029431608681783E-3</v>
      </c>
      <c r="P30" s="12"/>
    </row>
    <row r="31" spans="1:16" x14ac:dyDescent="0.3">
      <c r="A31" s="1">
        <v>45</v>
      </c>
      <c r="B31" s="11">
        <f>GLM1차!B31/10000000</f>
        <v>7.8797031978462145E-4</v>
      </c>
      <c r="C31" s="11">
        <f>GLM1차!C31/10000000</f>
        <v>8.2805938368723023E-4</v>
      </c>
      <c r="D31" s="11">
        <f>GLM1차!D31/10000000</f>
        <v>1.0772959870724481E-3</v>
      </c>
      <c r="E31" s="11">
        <f>GLM1차!E31/10000000</f>
        <v>7.9325731284085274E-4</v>
      </c>
      <c r="F31" s="11">
        <f>GLM1차!F31/10000000</f>
        <v>1.8097909691430639E-3</v>
      </c>
      <c r="G31" s="11">
        <f>GLM1차!G31/10000000</f>
        <v>1.0307507301151005E-3</v>
      </c>
      <c r="H31" s="19">
        <f>GLM1차!H31/10000000</f>
        <v>1.492104281510341E-3</v>
      </c>
      <c r="I31" s="19">
        <f>GLM1차!I31/10000000</f>
        <v>1.7872374994922621E-3</v>
      </c>
      <c r="J31" s="19">
        <f>GLM1차!J31/10000000</f>
        <v>1.3267774916100835E-3</v>
      </c>
      <c r="K31" s="19">
        <f>GLM1차!K31/10000000</f>
        <v>1.1886189733303618E-3</v>
      </c>
      <c r="L31" s="19">
        <f>GLM1차!L31/10000000</f>
        <v>1.5280135823429542E-3</v>
      </c>
      <c r="M31" s="12">
        <f>GLM1차!M31/10000000</f>
        <v>1.7071142078645797E-3</v>
      </c>
      <c r="N31" s="12">
        <f>GLM1차!N31/10000000</f>
        <v>1.8049756840820962E-3</v>
      </c>
      <c r="O31" s="12">
        <f>GLM1차!O31/10000000</f>
        <v>1.9084471355920131E-3</v>
      </c>
      <c r="P31" s="12"/>
    </row>
    <row r="32" spans="1:16" x14ac:dyDescent="0.3">
      <c r="A32" s="1">
        <v>46</v>
      </c>
      <c r="B32" s="11">
        <f>GLM1차!B32/10000000</f>
        <v>8.9893412097084889E-4</v>
      </c>
      <c r="C32" s="11">
        <f>GLM1차!C32/10000000</f>
        <v>1.3023916646933459E-3</v>
      </c>
      <c r="D32" s="11">
        <f>GLM1차!D32/10000000</f>
        <v>2.092274678111588E-3</v>
      </c>
      <c r="E32" s="11">
        <f>GLM1차!E32/10000000</f>
        <v>9.5660054375188808E-4</v>
      </c>
      <c r="F32" s="11">
        <f>GLM1차!F32/10000000</f>
        <v>1.6658954187875981E-3</v>
      </c>
      <c r="G32" s="11">
        <f>GLM1차!G32/10000000</f>
        <v>1.1757295821960949E-3</v>
      </c>
      <c r="H32" s="19">
        <f>GLM1차!H32/10000000</f>
        <v>1.5470665238605261E-3</v>
      </c>
      <c r="I32" s="19">
        <f>GLM1차!I32/10000000</f>
        <v>1.2760527435133986E-3</v>
      </c>
      <c r="J32" s="19">
        <f>GLM1차!J32/10000000</f>
        <v>9.5756090087329554E-4</v>
      </c>
      <c r="K32" s="19">
        <f>GLM1차!K32/10000000</f>
        <v>1.4453009190631486E-3</v>
      </c>
      <c r="L32" s="19">
        <f>GLM1차!L32/10000000</f>
        <v>1.807208374535411E-3</v>
      </c>
      <c r="M32" s="12">
        <f>GLM1차!M32/10000000</f>
        <v>1.5005444495273977E-3</v>
      </c>
      <c r="N32" s="12">
        <f>GLM1차!N32/10000000</f>
        <v>1.5228313239370095E-3</v>
      </c>
      <c r="O32" s="12">
        <f>GLM1차!O32/10000000</f>
        <v>1.5454492147127853E-3</v>
      </c>
      <c r="P32" s="12"/>
    </row>
    <row r="33" spans="1:16" x14ac:dyDescent="0.3">
      <c r="A33" s="1">
        <v>47</v>
      </c>
      <c r="B33" s="11">
        <f>GLM1차!B33/10000000</f>
        <v>1.0161956176563988E-3</v>
      </c>
      <c r="C33" s="11">
        <f>GLM1차!C33/10000000</f>
        <v>1.7562346329469615E-3</v>
      </c>
      <c r="D33" s="11">
        <f>GLM1차!D33/10000000</f>
        <v>1.4771856877120034E-3</v>
      </c>
      <c r="E33" s="11">
        <f>GLM1차!E33/10000000</f>
        <v>1.6649848637739658E-3</v>
      </c>
      <c r="F33" s="11">
        <f>GLM1차!F33/10000000</f>
        <v>1.7081040045549441E-3</v>
      </c>
      <c r="G33" s="11">
        <f>GLM1차!G33/10000000</f>
        <v>1.2095554883580285E-3</v>
      </c>
      <c r="H33" s="19">
        <f>GLM1차!H33/10000000</f>
        <v>1.8373011219264298E-3</v>
      </c>
      <c r="I33" s="19">
        <f>GLM1차!I33/10000000</f>
        <v>1.7483167801212662E-3</v>
      </c>
      <c r="J33" s="19">
        <f>GLM1차!J33/10000000</f>
        <v>1.6936671575846834E-3</v>
      </c>
      <c r="K33" s="19">
        <f>GLM1차!K33/10000000</f>
        <v>1.7693243392679422E-3</v>
      </c>
      <c r="L33" s="19">
        <f>GLM1차!L33/10000000</f>
        <v>2.2674957913903873E-3</v>
      </c>
      <c r="M33" s="12">
        <f>GLM1차!M33/10000000</f>
        <v>2.0818758898101257E-3</v>
      </c>
      <c r="N33" s="12">
        <f>GLM1차!N33/10000000</f>
        <v>2.1670598372383236E-3</v>
      </c>
      <c r="O33" s="12">
        <f>GLM1차!O33/10000000</f>
        <v>2.2557292493548984E-3</v>
      </c>
      <c r="P33" s="12"/>
    </row>
    <row r="34" spans="1:16" x14ac:dyDescent="0.3">
      <c r="A34" s="1">
        <v>48</v>
      </c>
      <c r="B34" s="11">
        <f>GLM1차!B34/10000000</f>
        <v>1.032657803020524E-3</v>
      </c>
      <c r="C34" s="11">
        <f>GLM1차!C34/10000000</f>
        <v>1.6940241836555874E-3</v>
      </c>
      <c r="D34" s="11">
        <f>GLM1차!D34/10000000</f>
        <v>1.5603981705676622E-3</v>
      </c>
      <c r="E34" s="11">
        <f>GLM1차!E34/10000000</f>
        <v>1.746994142431405E-3</v>
      </c>
      <c r="F34" s="11">
        <f>GLM1차!F34/10000000</f>
        <v>1.3391362571141614E-3</v>
      </c>
      <c r="G34" s="11">
        <f>GLM1차!G34/10000000</f>
        <v>1.9128964811601942E-3</v>
      </c>
      <c r="H34" s="19">
        <f>GLM1차!H34/10000000</f>
        <v>1.8121048604679258E-3</v>
      </c>
      <c r="I34" s="19">
        <f>GLM1차!I34/10000000</f>
        <v>1.6621112506463767E-3</v>
      </c>
      <c r="J34" s="19">
        <f>GLM1차!J34/10000000</f>
        <v>1.5930331350892098E-3</v>
      </c>
      <c r="K34" s="19">
        <f>GLM1차!K34/10000000</f>
        <v>1.4183391248847599E-3</v>
      </c>
      <c r="L34" s="19">
        <f>GLM1차!L34/10000000</f>
        <v>2.166511915815537E-3</v>
      </c>
      <c r="M34" s="12">
        <f>GLM1차!M34/10000000</f>
        <v>1.918631593508448E-3</v>
      </c>
      <c r="N34" s="12">
        <f>GLM1차!N34/10000000</f>
        <v>1.9725923044613004E-3</v>
      </c>
      <c r="O34" s="12">
        <f>GLM1차!O34/10000000</f>
        <v>2.0280706378365027E-3</v>
      </c>
      <c r="P34" s="12"/>
    </row>
    <row r="35" spans="1:16" x14ac:dyDescent="0.3">
      <c r="A35" s="1">
        <v>49</v>
      </c>
      <c r="B35" s="11">
        <f>GLM1차!B35/10000000</f>
        <v>1.0552697533306951E-3</v>
      </c>
      <c r="C35" s="11">
        <f>GLM1차!C35/10000000</f>
        <v>2.0089813282911841E-3</v>
      </c>
      <c r="D35" s="11">
        <f>GLM1차!D35/10000000</f>
        <v>2.0002162395934696E-3</v>
      </c>
      <c r="E35" s="11">
        <f>GLM1차!E35/10000000</f>
        <v>1.6748718469268638E-3</v>
      </c>
      <c r="F35" s="11">
        <f>GLM1차!F35/10000000</f>
        <v>1.2609728890828847E-3</v>
      </c>
      <c r="G35" s="11">
        <f>GLM1차!G35/10000000</f>
        <v>1.838812396286496E-3</v>
      </c>
      <c r="H35" s="19">
        <f>GLM1차!H35/10000000</f>
        <v>1.7440411925919775E-3</v>
      </c>
      <c r="I35" s="19">
        <f>GLM1차!I35/10000000</f>
        <v>1.4090407098518603E-3</v>
      </c>
      <c r="J35" s="19">
        <f>GLM1차!J35/10000000</f>
        <v>1.7761989342806395E-3</v>
      </c>
      <c r="K35" s="19">
        <f>GLM1차!K35/10000000</f>
        <v>1.4376176621598495E-3</v>
      </c>
      <c r="L35" s="19">
        <f>GLM1차!L35/10000000</f>
        <v>1.7368649587494573E-3</v>
      </c>
      <c r="M35" s="12">
        <f>GLM1차!M35/10000000</f>
        <v>1.6531988192013923E-3</v>
      </c>
      <c r="N35" s="12">
        <f>GLM1차!N35/10000000</f>
        <v>1.6569057555401807E-3</v>
      </c>
      <c r="O35" s="12">
        <f>GLM1차!O35/10000000</f>
        <v>1.6606210038719678E-3</v>
      </c>
      <c r="P35" s="12"/>
    </row>
    <row r="36" spans="1:16" x14ac:dyDescent="0.3">
      <c r="A36" s="1">
        <v>50</v>
      </c>
      <c r="B36" s="11">
        <f>GLM1차!B36/10000000</f>
        <v>9.5128083169124147E-4</v>
      </c>
      <c r="C36" s="11">
        <f>GLM1차!C36/10000000</f>
        <v>1.9582644880974235E-3</v>
      </c>
      <c r="D36" s="11">
        <f>GLM1차!D36/10000000</f>
        <v>2.2448532632501094E-3</v>
      </c>
      <c r="E36" s="11">
        <f>GLM1차!E36/10000000</f>
        <v>1.8286178696601818E-3</v>
      </c>
      <c r="F36" s="11">
        <f>GLM1차!F36/10000000</f>
        <v>1.5255530129672007E-3</v>
      </c>
      <c r="G36" s="11">
        <f>GLM1차!G36/10000000</f>
        <v>2.052545155993432E-3</v>
      </c>
      <c r="H36" s="19">
        <f>GLM1차!H36/10000000</f>
        <v>1.7319308917331981E-3</v>
      </c>
      <c r="I36" s="19">
        <f>GLM1차!I36/10000000</f>
        <v>2.4558345876574505E-3</v>
      </c>
      <c r="J36" s="19">
        <f>GLM1차!J36/10000000</f>
        <v>1.5075746433299015E-3</v>
      </c>
      <c r="K36" s="19">
        <f>GLM1차!K36/10000000</f>
        <v>1.7613538249007081E-3</v>
      </c>
      <c r="L36" s="19">
        <f>GLM1차!L36/10000000</f>
        <v>2.5563033911467771E-3</v>
      </c>
      <c r="M36" s="12">
        <f>GLM1차!M36/10000000</f>
        <v>2.2494825762959742E-3</v>
      </c>
      <c r="N36" s="12">
        <f>GLM1차!N36/10000000</f>
        <v>2.3216807093095321E-3</v>
      </c>
      <c r="O36" s="12">
        <f>GLM1차!O36/10000000</f>
        <v>2.3961960731678947E-3</v>
      </c>
      <c r="P36" s="12"/>
    </row>
    <row r="37" spans="1:16" x14ac:dyDescent="0.3">
      <c r="A37" s="1">
        <v>51</v>
      </c>
      <c r="B37" s="11">
        <f>GLM1차!B37/10000000</f>
        <v>1.0868777624809796E-3</v>
      </c>
      <c r="C37" s="11">
        <f>GLM1차!C37/10000000</f>
        <v>2.3135121615706872E-3</v>
      </c>
      <c r="D37" s="11">
        <f>GLM1차!D37/10000000</f>
        <v>2.6091888825865001E-3</v>
      </c>
      <c r="E37" s="11">
        <f>GLM1차!E37/10000000</f>
        <v>1.6574299476873676E-3</v>
      </c>
      <c r="F37" s="11">
        <f>GLM1차!F37/10000000</f>
        <v>1.923539312334696E-3</v>
      </c>
      <c r="G37" s="11">
        <f>GLM1차!G37/10000000</f>
        <v>1.6592672317144264E-3</v>
      </c>
      <c r="H37" s="19">
        <f>GLM1차!H37/10000000</f>
        <v>2.5644313373509426E-3</v>
      </c>
      <c r="I37" s="19">
        <f>GLM1차!I37/10000000</f>
        <v>1.9060751074701922E-3</v>
      </c>
      <c r="J37" s="19">
        <f>GLM1차!J37/10000000</f>
        <v>2.6743075453677175E-3</v>
      </c>
      <c r="K37" s="19">
        <f>GLM1차!K37/10000000</f>
        <v>2.3584062890834377E-3</v>
      </c>
      <c r="L37" s="19">
        <f>GLM1차!L37/10000000</f>
        <v>1.7652250661959398E-3</v>
      </c>
      <c r="M37" s="12">
        <f>GLM1차!M37/10000000</f>
        <v>2.327679592605963E-3</v>
      </c>
      <c r="N37" s="12">
        <f>GLM1차!N37/10000000</f>
        <v>2.378986591038927E-3</v>
      </c>
      <c r="O37" s="12">
        <f>GLM1차!O37/10000000</f>
        <v>2.4314245046100922E-3</v>
      </c>
      <c r="P37" s="12"/>
    </row>
    <row r="38" spans="1:16" x14ac:dyDescent="0.3">
      <c r="A38" s="1">
        <v>52</v>
      </c>
      <c r="B38" s="11">
        <f>GLM1차!B38/10000000</f>
        <v>1.2180267965895249E-3</v>
      </c>
      <c r="C38" s="11">
        <f>GLM1차!C38/10000000</f>
        <v>2.1406114121345909E-3</v>
      </c>
      <c r="D38" s="11">
        <f>GLM1차!D38/10000000</f>
        <v>2.2835060600737748E-3</v>
      </c>
      <c r="E38" s="11">
        <f>GLM1차!E38/10000000</f>
        <v>2.3737591713422529E-3</v>
      </c>
      <c r="F38" s="11">
        <f>GLM1차!F38/10000000</f>
        <v>2.2442770934117998E-3</v>
      </c>
      <c r="G38" s="11">
        <f>GLM1차!G38/10000000</f>
        <v>1.6944495328814798E-3</v>
      </c>
      <c r="H38" s="19">
        <f>GLM1차!H38/10000000</f>
        <v>1.8062962325821434E-3</v>
      </c>
      <c r="I38" s="19">
        <f>GLM1차!I38/10000000</f>
        <v>2.1700121019905686E-3</v>
      </c>
      <c r="J38" s="19">
        <f>GLM1차!J38/10000000</f>
        <v>2.1787355411186818E-3</v>
      </c>
      <c r="K38" s="19">
        <f>GLM1차!K38/10000000</f>
        <v>2.6071185672183177E-3</v>
      </c>
      <c r="L38" s="19">
        <f>GLM1차!L38/10000000</f>
        <v>2.9011535539131034E-3</v>
      </c>
      <c r="M38" s="12">
        <f>GLM1차!M38/10000000</f>
        <v>2.6887087954853887E-3</v>
      </c>
      <c r="N38" s="12">
        <f>GLM1차!N38/10000000</f>
        <v>2.7949142791435992E-3</v>
      </c>
      <c r="O38" s="12">
        <f>GLM1차!O38/10000000</f>
        <v>2.9053149381134736E-3</v>
      </c>
      <c r="P38" s="12"/>
    </row>
    <row r="39" spans="1:16" x14ac:dyDescent="0.3">
      <c r="A39" s="1">
        <v>53</v>
      </c>
      <c r="B39" s="11">
        <f>GLM1차!B39/10000000</f>
        <v>1.7510347023241006E-3</v>
      </c>
      <c r="C39" s="11">
        <f>GLM1차!C39/10000000</f>
        <v>2.1309845148458589E-3</v>
      </c>
      <c r="D39" s="11">
        <f>GLM1차!D39/10000000</f>
        <v>1.8730099269526131E-3</v>
      </c>
      <c r="E39" s="11">
        <f>GLM1차!E39/10000000</f>
        <v>2.1324354657687992E-3</v>
      </c>
      <c r="F39" s="11">
        <f>GLM1차!F39/10000000</f>
        <v>2.3215022699133304E-3</v>
      </c>
      <c r="G39" s="11">
        <f>GLM1차!G39/10000000</f>
        <v>2.3745072897373796E-3</v>
      </c>
      <c r="H39" s="19">
        <f>GLM1차!H39/10000000</f>
        <v>2.1397379912663755E-3</v>
      </c>
      <c r="I39" s="19">
        <f>GLM1차!I39/10000000</f>
        <v>2.1434875803807841E-3</v>
      </c>
      <c r="J39" s="19">
        <f>GLM1차!J39/10000000</f>
        <v>2.1280078572597809E-3</v>
      </c>
      <c r="K39" s="19">
        <f>GLM1차!K39/10000000</f>
        <v>2.0219301656427403E-3</v>
      </c>
      <c r="L39" s="19">
        <f>GLM1차!L39/10000000</f>
        <v>2.4333551245732548E-3</v>
      </c>
      <c r="M39" s="12">
        <f>GLM1차!M39/10000000</f>
        <v>2.3337334218393405E-3</v>
      </c>
      <c r="N39" s="12">
        <f>GLM1차!N39/10000000</f>
        <v>2.369659205740116E-3</v>
      </c>
      <c r="O39" s="12">
        <f>GLM1차!O39/10000000</f>
        <v>2.4061380356472629E-3</v>
      </c>
      <c r="P39" s="12"/>
    </row>
    <row r="40" spans="1:16" x14ac:dyDescent="0.3">
      <c r="A40" s="1">
        <v>54</v>
      </c>
      <c r="B40" s="11">
        <f>GLM1차!B40/10000000</f>
        <v>1.0873201739712277E-3</v>
      </c>
      <c r="C40" s="11">
        <f>GLM1차!C40/10000000</f>
        <v>2.9686804215526197E-3</v>
      </c>
      <c r="D40" s="11">
        <f>GLM1차!D40/10000000</f>
        <v>3.177124702144559E-3</v>
      </c>
      <c r="E40" s="11">
        <f>GLM1차!E40/10000000</f>
        <v>2.9841838257236644E-3</v>
      </c>
      <c r="F40" s="11">
        <f>GLM1차!F40/10000000</f>
        <v>2.798256470968089E-3</v>
      </c>
      <c r="G40" s="11">
        <f>GLM1차!G40/10000000</f>
        <v>2.6586578701196396E-3</v>
      </c>
      <c r="H40" s="19">
        <f>GLM1차!H40/10000000</f>
        <v>1.7649454677105489E-3</v>
      </c>
      <c r="I40" s="19">
        <f>GLM1차!I40/10000000</f>
        <v>2.5232006158320149E-3</v>
      </c>
      <c r="J40" s="19">
        <f>GLM1차!J40/10000000</f>
        <v>2.4301837054123074E-3</v>
      </c>
      <c r="K40" s="19">
        <f>GLM1차!K40/10000000</f>
        <v>2.9503293860889948E-3</v>
      </c>
      <c r="L40" s="19">
        <f>GLM1차!L40/10000000</f>
        <v>3.0136367060950801E-3</v>
      </c>
      <c r="M40" s="12">
        <f>GLM1차!M40/10000000</f>
        <v>2.8826543514413848E-3</v>
      </c>
      <c r="N40" s="12">
        <f>GLM1차!N40/10000000</f>
        <v>2.9377229985265369E-3</v>
      </c>
      <c r="O40" s="12">
        <f>GLM1차!O40/10000000</f>
        <v>2.9938436468307291E-3</v>
      </c>
      <c r="P40" s="12"/>
    </row>
    <row r="41" spans="1:16" x14ac:dyDescent="0.3">
      <c r="A41" s="1">
        <v>55</v>
      </c>
      <c r="B41" s="11">
        <f>GLM1차!B41/10000000</f>
        <v>1.5827204170933806E-3</v>
      </c>
      <c r="C41" s="11">
        <f>GLM1차!C41/10000000</f>
        <v>2.1893814997263274E-3</v>
      </c>
      <c r="D41" s="11">
        <f>GLM1차!D41/10000000</f>
        <v>3.43209357708202E-3</v>
      </c>
      <c r="E41" s="11">
        <f>GLM1차!E41/10000000</f>
        <v>3.3605985669900454E-3</v>
      </c>
      <c r="F41" s="11">
        <f>GLM1차!F41/10000000</f>
        <v>2.0528026458345211E-3</v>
      </c>
      <c r="G41" s="11">
        <f>GLM1차!G41/10000000</f>
        <v>3.3268502405568636E-3</v>
      </c>
      <c r="H41" s="19">
        <f>GLM1차!H41/10000000</f>
        <v>2.6224594923667695E-3</v>
      </c>
      <c r="I41" s="19">
        <f>GLM1차!I41/10000000</f>
        <v>3.5407630344339211E-3</v>
      </c>
      <c r="J41" s="19">
        <f>GLM1차!J41/10000000</f>
        <v>3.0976600108836702E-3</v>
      </c>
      <c r="K41" s="19">
        <f>GLM1차!K41/10000000</f>
        <v>2.9301644147810518E-3</v>
      </c>
      <c r="L41" s="19">
        <f>GLM1차!L41/10000000</f>
        <v>3.3187568327346555E-3</v>
      </c>
      <c r="M41" s="12">
        <f>GLM1차!M41/10000000</f>
        <v>3.543648897805065E-3</v>
      </c>
      <c r="N41" s="12">
        <f>GLM1차!N41/10000000</f>
        <v>3.6767976767461625E-3</v>
      </c>
      <c r="O41" s="12">
        <f>GLM1차!O41/10000000</f>
        <v>3.8149493772082054E-3</v>
      </c>
      <c r="P41" s="12"/>
    </row>
    <row r="42" spans="1:16" x14ac:dyDescent="0.3">
      <c r="A42" s="1">
        <v>56</v>
      </c>
      <c r="B42" s="11">
        <f>GLM1차!B42/10000000</f>
        <v>1.1867088607594937E-3</v>
      </c>
      <c r="C42" s="11">
        <f>GLM1차!C42/10000000</f>
        <v>2.9503644567858383E-3</v>
      </c>
      <c r="D42" s="11">
        <f>GLM1차!D42/10000000</f>
        <v>4.0893822111873817E-3</v>
      </c>
      <c r="E42" s="11">
        <f>GLM1차!E42/10000000</f>
        <v>3.5591968303001812E-3</v>
      </c>
      <c r="F42" s="11">
        <f>GLM1차!F42/10000000</f>
        <v>3.0612244897959182E-3</v>
      </c>
      <c r="G42" s="11">
        <f>GLM1차!G42/10000000</f>
        <v>3.3155777801934993E-3</v>
      </c>
      <c r="H42" s="19">
        <f>GLM1차!H42/10000000</f>
        <v>2.7901512555680648E-3</v>
      </c>
      <c r="I42" s="19">
        <f>GLM1차!I42/10000000</f>
        <v>2.7611596870685687E-3</v>
      </c>
      <c r="J42" s="19">
        <f>GLM1차!J42/10000000</f>
        <v>3.7482566248256627E-3</v>
      </c>
      <c r="K42" s="19">
        <f>GLM1차!K42/10000000</f>
        <v>3.7693645928257805E-3</v>
      </c>
      <c r="L42" s="19">
        <f>GLM1차!L42/10000000</f>
        <v>3.3108667376138112E-3</v>
      </c>
      <c r="M42" s="12">
        <f>GLM1차!M42/10000000</f>
        <v>3.7839599947917667E-3</v>
      </c>
      <c r="N42" s="12">
        <f>GLM1차!N42/10000000</f>
        <v>3.9067282819767284E-3</v>
      </c>
      <c r="O42" s="12">
        <f>GLM1차!O42/10000000</f>
        <v>4.0334797117845761E-3</v>
      </c>
      <c r="P42" s="12"/>
    </row>
    <row r="43" spans="1:16" x14ac:dyDescent="0.3">
      <c r="A43" s="1">
        <v>57</v>
      </c>
      <c r="B43" s="11">
        <f>GLM1차!B43/10000000</f>
        <v>1.7081242660403543E-3</v>
      </c>
      <c r="C43" s="11">
        <f>GLM1차!C43/10000000</f>
        <v>4.0443942814145971E-3</v>
      </c>
      <c r="D43" s="11">
        <f>GLM1차!D43/10000000</f>
        <v>3.5778175313059038E-3</v>
      </c>
      <c r="E43" s="11">
        <f>GLM1차!E43/10000000</f>
        <v>2.957954785548278E-3</v>
      </c>
      <c r="F43" s="11">
        <f>GLM1차!F43/10000000</f>
        <v>3.7303833290455359E-3</v>
      </c>
      <c r="G43" s="11">
        <f>GLM1차!G43/10000000</f>
        <v>3.3427468157454904E-3</v>
      </c>
      <c r="H43" s="19">
        <f>GLM1차!H43/10000000</f>
        <v>2.9724655819774719E-3</v>
      </c>
      <c r="I43" s="19">
        <f>GLM1차!I43/10000000</f>
        <v>3.9717136491330043E-3</v>
      </c>
      <c r="J43" s="19">
        <f>GLM1차!J43/10000000</f>
        <v>3.9813289401427789E-3</v>
      </c>
      <c r="K43" s="19">
        <f>GLM1차!K43/10000000</f>
        <v>3.1701915143092889E-3</v>
      </c>
      <c r="L43" s="19">
        <f>GLM1차!L43/10000000</f>
        <v>3.5097743133493857E-3</v>
      </c>
      <c r="M43" s="12">
        <f>GLM1차!M43/10000000</f>
        <v>3.8175926351089562E-3</v>
      </c>
      <c r="N43" s="12">
        <f>GLM1차!N43/10000000</f>
        <v>3.9011008681850042E-3</v>
      </c>
      <c r="O43" s="12">
        <f>GLM1차!O43/10000000</f>
        <v>3.9864358087330206E-3</v>
      </c>
      <c r="P43" s="12"/>
    </row>
    <row r="44" spans="1:16" x14ac:dyDescent="0.3">
      <c r="A44" s="1">
        <v>58</v>
      </c>
      <c r="B44" s="11">
        <f>GLM1차!B44/10000000</f>
        <v>1.4189428875487761E-3</v>
      </c>
      <c r="C44" s="11">
        <f>GLM1차!C44/10000000</f>
        <v>5.0327126321087065E-3</v>
      </c>
      <c r="D44" s="11">
        <f>GLM1차!D44/10000000</f>
        <v>3.2633621449991179E-3</v>
      </c>
      <c r="E44" s="11">
        <f>GLM1차!E44/10000000</f>
        <v>3.357801030766828E-3</v>
      </c>
      <c r="F44" s="11">
        <f>GLM1차!F44/10000000</f>
        <v>3.9181247044518001E-3</v>
      </c>
      <c r="G44" s="11">
        <f>GLM1차!G44/10000000</f>
        <v>4.3700375453929957E-3</v>
      </c>
      <c r="H44" s="19">
        <f>GLM1차!H44/10000000</f>
        <v>3.817216198273955E-3</v>
      </c>
      <c r="I44" s="19">
        <f>GLM1차!I44/10000000</f>
        <v>4.2798948074047336E-3</v>
      </c>
      <c r="J44" s="19">
        <f>GLM1차!J44/10000000</f>
        <v>3.177507101246931E-3</v>
      </c>
      <c r="K44" s="19">
        <f>GLM1차!K44/10000000</f>
        <v>3.6284470246734394E-3</v>
      </c>
      <c r="L44" s="19">
        <f>GLM1차!L44/10000000</f>
        <v>3.5769034236075624E-3</v>
      </c>
      <c r="M44" s="12">
        <f>GLM1차!M44/10000000</f>
        <v>3.9985619486402396E-3</v>
      </c>
      <c r="N44" s="12">
        <f>GLM1차!N44/10000000</f>
        <v>4.0659884429770565E-3</v>
      </c>
      <c r="O44" s="12">
        <f>GLM1차!O44/10000000</f>
        <v>4.1345519291116619E-3</v>
      </c>
      <c r="P44" s="12"/>
    </row>
    <row r="45" spans="1:16" x14ac:dyDescent="0.3">
      <c r="A45" s="1">
        <v>59</v>
      </c>
      <c r="B45" s="11">
        <f>GLM1차!B45/10000000</f>
        <v>1.9636078020683337E-3</v>
      </c>
      <c r="C45" s="11">
        <f>GLM1차!C45/10000000</f>
        <v>4.1211851191802181E-3</v>
      </c>
      <c r="D45" s="11">
        <f>GLM1차!D45/10000000</f>
        <v>4.1984732824427483E-3</v>
      </c>
      <c r="E45" s="11">
        <f>GLM1차!E45/10000000</f>
        <v>3.3115394412838585E-3</v>
      </c>
      <c r="F45" s="11">
        <f>GLM1차!F45/10000000</f>
        <v>3.382949932341001E-3</v>
      </c>
      <c r="G45" s="11">
        <f>GLM1차!G45/10000000</f>
        <v>3.5667963683527885E-3</v>
      </c>
      <c r="H45" s="19">
        <f>GLM1차!H45/10000000</f>
        <v>3.2440721953521292E-3</v>
      </c>
      <c r="I45" s="19">
        <f>GLM1차!I45/10000000</f>
        <v>4.3478260869565218E-3</v>
      </c>
      <c r="J45" s="19">
        <f>GLM1차!J45/10000000</f>
        <v>4.3083551315587013E-3</v>
      </c>
      <c r="K45" s="19">
        <f>GLM1차!K45/10000000</f>
        <v>4.3804755944931162E-3</v>
      </c>
      <c r="L45" s="19">
        <f>GLM1차!L45/10000000</f>
        <v>4.6387154326494205E-3</v>
      </c>
      <c r="M45" s="12">
        <f>GLM1차!M45/10000000</f>
        <v>4.7631496538117343E-3</v>
      </c>
      <c r="N45" s="12">
        <f>GLM1차!N45/10000000</f>
        <v>4.9592783248583348E-3</v>
      </c>
      <c r="O45" s="12">
        <f>GLM1차!O45/10000000</f>
        <v>5.16348284033602E-3</v>
      </c>
      <c r="P45" s="12"/>
    </row>
    <row r="46" spans="1:16" x14ac:dyDescent="0.3">
      <c r="A46" s="1">
        <v>60</v>
      </c>
      <c r="B46" s="11">
        <f>GLM1차!B46/10000000</f>
        <v>3.0787274593168158E-3</v>
      </c>
      <c r="C46" s="11">
        <f>GLM1차!C46/10000000</f>
        <v>4.87012987012987E-3</v>
      </c>
      <c r="D46" s="11">
        <f>GLM1차!D46/10000000</f>
        <v>4.6600296547341666E-3</v>
      </c>
      <c r="E46" s="11">
        <f>GLM1차!E46/10000000</f>
        <v>4.3389955686853766E-3</v>
      </c>
      <c r="F46" s="11">
        <f>GLM1차!F46/10000000</f>
        <v>5.3030921106306597E-3</v>
      </c>
      <c r="G46" s="11">
        <f>GLM1차!G46/10000000</f>
        <v>4.0273282991729591E-3</v>
      </c>
      <c r="H46" s="19">
        <f>GLM1차!H46/10000000</f>
        <v>5.1301301301301299E-3</v>
      </c>
      <c r="I46" s="19">
        <f>GLM1차!I46/10000000</f>
        <v>4.584998824359276E-3</v>
      </c>
      <c r="J46" s="19">
        <f>GLM1차!J46/10000000</f>
        <v>4.4652701212789412E-3</v>
      </c>
      <c r="K46" s="19">
        <f>GLM1차!K46/10000000</f>
        <v>4.6241586600215797E-3</v>
      </c>
      <c r="L46" s="19">
        <f>GLM1차!L46/10000000</f>
        <v>4.6733383685800605E-3</v>
      </c>
      <c r="M46" s="12">
        <f>GLM1차!M46/10000000</f>
        <v>4.9009981249536101E-3</v>
      </c>
      <c r="N46" s="12">
        <f>GLM1차!N46/10000000</f>
        <v>4.9677035403919772E-3</v>
      </c>
      <c r="O46" s="12">
        <f>GLM1차!O46/10000000</f>
        <v>5.0353168550654115E-3</v>
      </c>
      <c r="P46" s="12"/>
    </row>
    <row r="47" spans="1:16" x14ac:dyDescent="0.3">
      <c r="A47" s="1">
        <v>61</v>
      </c>
      <c r="B47" s="11">
        <f>GLM1차!B47/10000000</f>
        <v>3.0303030303030303E-3</v>
      </c>
      <c r="C47" s="11">
        <f>GLM1차!C47/10000000</f>
        <v>5.5409336473195734E-3</v>
      </c>
      <c r="D47" s="11">
        <f>GLM1차!D47/10000000</f>
        <v>3.6769066540149448E-3</v>
      </c>
      <c r="E47" s="11">
        <f>GLM1차!E47/10000000</f>
        <v>5.3012539504536651E-3</v>
      </c>
      <c r="F47" s="11">
        <f>GLM1차!F47/10000000</f>
        <v>4.6263345195729534E-3</v>
      </c>
      <c r="G47" s="11">
        <f>GLM1차!G47/10000000</f>
        <v>4.8803526448362722E-3</v>
      </c>
      <c r="H47" s="19">
        <f>GLM1차!H47/10000000</f>
        <v>5.5648302726766831E-3</v>
      </c>
      <c r="I47" s="19">
        <f>GLM1차!I47/10000000</f>
        <v>5.196594039569246E-3</v>
      </c>
      <c r="J47" s="19">
        <f>GLM1차!J47/10000000</f>
        <v>5.1095319198919366E-3</v>
      </c>
      <c r="K47" s="19">
        <f>GLM1차!K47/10000000</f>
        <v>5.3411155773360501E-3</v>
      </c>
      <c r="L47" s="19">
        <f>GLM1차!L47/10000000</f>
        <v>5.5075539386589866E-3</v>
      </c>
      <c r="M47" s="12">
        <f>GLM1차!M47/10000000</f>
        <v>5.8583696180278134E-3</v>
      </c>
      <c r="N47" s="12">
        <f>GLM1차!N47/10000000</f>
        <v>6.0425526215543259E-3</v>
      </c>
      <c r="O47" s="12">
        <f>GLM1차!O47/10000000</f>
        <v>6.232526208639089E-3</v>
      </c>
      <c r="P47" s="12"/>
    </row>
    <row r="48" spans="1:16" x14ac:dyDescent="0.3">
      <c r="A48" s="1">
        <v>62</v>
      </c>
      <c r="B48" s="11">
        <f>GLM1차!B48/10000000</f>
        <v>3.0697002527988442E-3</v>
      </c>
      <c r="C48" s="11">
        <f>GLM1차!C48/10000000</f>
        <v>3.8461538461538459E-3</v>
      </c>
      <c r="D48" s="11">
        <f>GLM1차!D48/10000000</f>
        <v>5.1082134695523591E-3</v>
      </c>
      <c r="E48" s="11">
        <f>GLM1차!E48/10000000</f>
        <v>4.4222041196322589E-3</v>
      </c>
      <c r="F48" s="11">
        <f>GLM1차!F48/10000000</f>
        <v>6.0012002400480092E-3</v>
      </c>
      <c r="G48" s="11">
        <f>GLM1차!G48/10000000</f>
        <v>6.0837823744133495E-3</v>
      </c>
      <c r="H48" s="19">
        <f>GLM1차!H48/10000000</f>
        <v>4.0989945862335651E-3</v>
      </c>
      <c r="I48" s="19">
        <f>GLM1차!I48/10000000</f>
        <v>5.6405555947260802E-3</v>
      </c>
      <c r="J48" s="19">
        <f>GLM1차!J48/10000000</f>
        <v>5.8925254595529365E-3</v>
      </c>
      <c r="K48" s="19">
        <f>GLM1차!K48/10000000</f>
        <v>5.3856741068757106E-3</v>
      </c>
      <c r="L48" s="19">
        <f>GLM1차!L48/10000000</f>
        <v>6.8295391449194895E-3</v>
      </c>
      <c r="M48" s="12">
        <f>GLM1차!M48/10000000</f>
        <v>6.8190488231325321E-3</v>
      </c>
      <c r="N48" s="12">
        <f>GLM1차!N48/10000000</f>
        <v>7.1660581531730726E-3</v>
      </c>
      <c r="O48" s="12">
        <f>GLM1차!O48/10000000</f>
        <v>7.5307261740749278E-3</v>
      </c>
      <c r="P48" s="12"/>
    </row>
    <row r="49" spans="1:16" x14ac:dyDescent="0.3">
      <c r="A49" s="1">
        <v>63</v>
      </c>
      <c r="B49" s="11">
        <f>GLM1차!B49/10000000</f>
        <v>3.5728463676061931E-3</v>
      </c>
      <c r="C49" s="11">
        <f>GLM1차!C49/10000000</f>
        <v>5.7915057915057912E-3</v>
      </c>
      <c r="D49" s="11">
        <f>GLM1차!D49/10000000</f>
        <v>6.8913857677902618E-3</v>
      </c>
      <c r="E49" s="11">
        <f>GLM1차!E49/10000000</f>
        <v>5.1525961157352362E-3</v>
      </c>
      <c r="F49" s="11">
        <f>GLM1차!F49/10000000</f>
        <v>6.5834279228149826E-3</v>
      </c>
      <c r="G49" s="11">
        <f>GLM1차!G49/10000000</f>
        <v>6.5480844409695075E-3</v>
      </c>
      <c r="H49" s="19">
        <f>GLM1차!H49/10000000</f>
        <v>5.4361675019111528E-3</v>
      </c>
      <c r="I49" s="19">
        <f>GLM1차!I49/10000000</f>
        <v>6.615214994487321E-3</v>
      </c>
      <c r="J49" s="19">
        <f>GLM1차!J49/10000000</f>
        <v>5.9082066431299088E-3</v>
      </c>
      <c r="K49" s="19">
        <f>GLM1차!K49/10000000</f>
        <v>6.2561094819159335E-3</v>
      </c>
      <c r="L49" s="19">
        <f>GLM1차!L49/10000000</f>
        <v>5.9114489081915789E-3</v>
      </c>
      <c r="M49" s="12">
        <f>GLM1차!M49/10000000</f>
        <v>6.5828712131546516E-3</v>
      </c>
      <c r="N49" s="12">
        <f>GLM1차!N49/10000000</f>
        <v>6.7102037510547979E-3</v>
      </c>
      <c r="O49" s="12">
        <f>GLM1차!O49/10000000</f>
        <v>6.8399992833965443E-3</v>
      </c>
      <c r="P49" s="12"/>
    </row>
    <row r="50" spans="1:16" x14ac:dyDescent="0.3">
      <c r="A50" s="1">
        <v>64</v>
      </c>
      <c r="B50" s="11">
        <f>GLM1차!B50/10000000</f>
        <v>2.304147465437788E-3</v>
      </c>
      <c r="C50" s="11">
        <f>GLM1차!C50/10000000</f>
        <v>5.0048123195380175E-3</v>
      </c>
      <c r="D50" s="11">
        <f>GLM1차!D50/10000000</f>
        <v>6.5878378378378391E-3</v>
      </c>
      <c r="E50" s="11">
        <f>GLM1차!E50/10000000</f>
        <v>7.7815298781383057E-3</v>
      </c>
      <c r="F50" s="11">
        <f>GLM1차!F50/10000000</f>
        <v>6.4300411522633747E-3</v>
      </c>
      <c r="G50" s="11">
        <f>GLM1차!G50/10000000</f>
        <v>7.4419637898478297E-3</v>
      </c>
      <c r="H50" s="19">
        <f>GLM1차!H50/10000000</f>
        <v>6.392519797729224E-3</v>
      </c>
      <c r="I50" s="19">
        <f>GLM1차!I50/10000000</f>
        <v>6.3826116957046751E-3</v>
      </c>
      <c r="J50" s="19">
        <f>GLM1차!J50/10000000</f>
        <v>6.0921843687374751E-3</v>
      </c>
      <c r="K50" s="19">
        <f>GLM1차!K50/10000000</f>
        <v>6.312853262864274E-3</v>
      </c>
      <c r="L50" s="19">
        <f>GLM1차!L50/10000000</f>
        <v>7.7331410970574756E-3</v>
      </c>
      <c r="M50" s="12">
        <f>GLM1차!M50/10000000</f>
        <v>7.8985450936088202E-3</v>
      </c>
      <c r="N50" s="12">
        <f>GLM1차!N50/10000000</f>
        <v>8.2300898383940082E-3</v>
      </c>
      <c r="O50" s="12">
        <f>GLM1차!O50/10000000</f>
        <v>8.5755513129682822E-3</v>
      </c>
      <c r="P50" s="12"/>
    </row>
    <row r="51" spans="1:16" x14ac:dyDescent="0.3">
      <c r="A51" s="1">
        <v>65</v>
      </c>
      <c r="B51" s="11">
        <f>GLM1차!B51/10000000</f>
        <v>3.9535458364220412E-3</v>
      </c>
      <c r="C51" s="11">
        <f>GLM1차!C51/10000000</f>
        <v>7.0568700705687009E-3</v>
      </c>
      <c r="D51" s="11">
        <f>GLM1차!D51/10000000</f>
        <v>9.7216927182615324E-3</v>
      </c>
      <c r="E51" s="11">
        <f>GLM1차!E51/10000000</f>
        <v>7.3999327278842916E-3</v>
      </c>
      <c r="F51" s="11">
        <f>GLM1차!F51/10000000</f>
        <v>4.7916364164367646E-3</v>
      </c>
      <c r="G51" s="11">
        <f>GLM1차!G51/10000000</f>
        <v>7.7548944825832685E-3</v>
      </c>
      <c r="H51" s="19">
        <f>GLM1차!H51/10000000</f>
        <v>7.4123243721650623E-3</v>
      </c>
      <c r="I51" s="19">
        <f>GLM1차!I51/10000000</f>
        <v>6.0718832631475863E-3</v>
      </c>
      <c r="J51" s="19">
        <f>GLM1차!J51/10000000</f>
        <v>7.3418841220698802E-3</v>
      </c>
      <c r="K51" s="19">
        <f>GLM1차!K51/10000000</f>
        <v>8.921993942866498E-3</v>
      </c>
      <c r="L51" s="19">
        <f>GLM1차!L51/10000000</f>
        <v>6.6984221494492402E-3</v>
      </c>
      <c r="M51" s="12">
        <f>GLM1차!M51/10000000</f>
        <v>7.8064240390872059E-3</v>
      </c>
      <c r="N51" s="12">
        <f>GLM1차!N51/10000000</f>
        <v>7.9496232696053166E-3</v>
      </c>
      <c r="O51" s="12">
        <f>GLM1차!O51/10000000</f>
        <v>8.0954493135681361E-3</v>
      </c>
      <c r="P51" s="12"/>
    </row>
    <row r="52" spans="1:16" x14ac:dyDescent="0.3">
      <c r="A52" s="1">
        <v>66</v>
      </c>
      <c r="B52" s="11">
        <f>GLM1차!B52/10000000</f>
        <v>4.2735042735042739E-3</v>
      </c>
      <c r="C52" s="11">
        <f>GLM1차!C52/10000000</f>
        <v>7.740324594257178E-3</v>
      </c>
      <c r="D52" s="11">
        <f>GLM1차!D52/10000000</f>
        <v>9.0052356020942411E-3</v>
      </c>
      <c r="E52" s="11">
        <f>GLM1차!E52/10000000</f>
        <v>7.8274150439098886E-3</v>
      </c>
      <c r="F52" s="11">
        <f>GLM1차!F52/10000000</f>
        <v>1.0359231411862992E-2</v>
      </c>
      <c r="G52" s="11">
        <f>GLM1차!G52/10000000</f>
        <v>8.3308973984215148E-3</v>
      </c>
      <c r="H52" s="19">
        <f>GLM1차!H52/10000000</f>
        <v>7.4578886460074569E-3</v>
      </c>
      <c r="I52" s="19">
        <f>GLM1차!I52/10000000</f>
        <v>9.0330052113491606E-3</v>
      </c>
      <c r="J52" s="19">
        <f>GLM1차!J52/10000000</f>
        <v>7.2164948453608243E-3</v>
      </c>
      <c r="K52" s="19">
        <f>GLM1차!K52/10000000</f>
        <v>6.881800427787594E-3</v>
      </c>
      <c r="L52" s="19">
        <f>GLM1차!L52/10000000</f>
        <v>1.1058722674667809E-2</v>
      </c>
      <c r="M52" s="12">
        <f>GLM1차!M52/10000000</f>
        <v>9.5351505872870307E-3</v>
      </c>
      <c r="N52" s="12">
        <f>GLM1차!N52/10000000</f>
        <v>9.8026346045949082E-3</v>
      </c>
      <c r="O52" s="12">
        <f>GLM1차!O52/10000000</f>
        <v>1.0077622195009565E-2</v>
      </c>
      <c r="P52" s="12"/>
    </row>
    <row r="53" spans="1:16" x14ac:dyDescent="0.3">
      <c r="A53" s="1">
        <v>67</v>
      </c>
      <c r="B53" s="11">
        <f>GLM1차!B53/10000000</f>
        <v>5.4704595185995622E-3</v>
      </c>
      <c r="C53" s="11">
        <f>GLM1차!C53/10000000</f>
        <v>6.1389337641357027E-3</v>
      </c>
      <c r="D53" s="11">
        <f>GLM1차!D53/10000000</f>
        <v>8.601062484189223E-3</v>
      </c>
      <c r="E53" s="11">
        <f>GLM1차!E53/10000000</f>
        <v>1.0608356787183373E-2</v>
      </c>
      <c r="F53" s="11">
        <f>GLM1차!F53/10000000</f>
        <v>9.5347063310450043E-3</v>
      </c>
      <c r="G53" s="11">
        <f>GLM1차!G53/10000000</f>
        <v>8.5858585858585856E-3</v>
      </c>
      <c r="H53" s="19">
        <f>GLM1차!H53/10000000</f>
        <v>8.6156542056074759E-3</v>
      </c>
      <c r="I53" s="19">
        <f>GLM1차!I53/10000000</f>
        <v>1.0412494993992792E-2</v>
      </c>
      <c r="J53" s="19">
        <f>GLM1차!J53/10000000</f>
        <v>9.2367525522605732E-3</v>
      </c>
      <c r="K53" s="19">
        <f>GLM1차!K53/10000000</f>
        <v>8.057584873227332E-3</v>
      </c>
      <c r="L53" s="19">
        <f>GLM1차!L53/10000000</f>
        <v>8.6106811145510841E-3</v>
      </c>
      <c r="M53" s="12">
        <f>GLM1차!M53/10000000</f>
        <v>9.9164968095234642E-3</v>
      </c>
      <c r="N53" s="12">
        <f>GLM1차!N53/10000000</f>
        <v>1.0173338318866297E-2</v>
      </c>
      <c r="O53" s="12">
        <f>GLM1차!O53/10000000</f>
        <v>1.0436832133170107E-2</v>
      </c>
      <c r="P53" s="12"/>
    </row>
    <row r="54" spans="1:16" x14ac:dyDescent="0.3">
      <c r="A54" s="1">
        <v>68</v>
      </c>
      <c r="B54" s="11">
        <f>GLM1차!B54/10000000</f>
        <v>5.1485148514851488E-3</v>
      </c>
      <c r="C54" s="11">
        <f>GLM1차!C54/10000000</f>
        <v>9.5482923246419382E-3</v>
      </c>
      <c r="D54" s="11">
        <f>GLM1차!D54/10000000</f>
        <v>1.0894684714427203E-2</v>
      </c>
      <c r="E54" s="11">
        <f>GLM1차!E54/10000000</f>
        <v>1.0556875164951175E-2</v>
      </c>
      <c r="F54" s="11">
        <f>GLM1차!F54/10000000</f>
        <v>7.7854671280276812E-3</v>
      </c>
      <c r="G54" s="11">
        <f>GLM1차!G54/10000000</f>
        <v>1.0418676442214933E-2</v>
      </c>
      <c r="H54" s="19">
        <f>GLM1차!H54/10000000</f>
        <v>1.1264720942140297E-2</v>
      </c>
      <c r="I54" s="19">
        <f>GLM1차!I54/10000000</f>
        <v>9.6878363832077503E-3</v>
      </c>
      <c r="J54" s="19">
        <f>GLM1차!J54/10000000</f>
        <v>9.3120222376650453E-3</v>
      </c>
      <c r="K54" s="19">
        <f>GLM1차!K54/10000000</f>
        <v>9.2020673137526779E-3</v>
      </c>
      <c r="L54" s="19">
        <f>GLM1차!L54/10000000</f>
        <v>1.0055865921787709E-2</v>
      </c>
      <c r="M54" s="12">
        <f>GLM1차!M54/10000000</f>
        <v>1.0589477655415423E-2</v>
      </c>
      <c r="N54" s="12">
        <f>GLM1차!N54/10000000</f>
        <v>1.0797009776937596E-2</v>
      </c>
      <c r="O54" s="12">
        <f>GLM1차!O54/10000000</f>
        <v>1.1008609103931559E-2</v>
      </c>
      <c r="P54" s="12"/>
    </row>
    <row r="55" spans="1:16" x14ac:dyDescent="0.3">
      <c r="A55" s="1">
        <v>69</v>
      </c>
      <c r="B55" s="11">
        <f>GLM1차!B55/10000000</f>
        <v>3.2139577594123047E-3</v>
      </c>
      <c r="C55" s="11">
        <f>GLM1차!C55/10000000</f>
        <v>1.3709361535448494E-2</v>
      </c>
      <c r="D55" s="11">
        <f>GLM1차!D55/10000000</f>
        <v>1.3668267454746953E-2</v>
      </c>
      <c r="E55" s="11">
        <f>GLM1차!E55/10000000</f>
        <v>1.0141987829614604E-2</v>
      </c>
      <c r="F55" s="11">
        <f>GLM1차!F55/10000000</f>
        <v>7.7066170608557005E-3</v>
      </c>
      <c r="G55" s="11">
        <f>GLM1차!G55/10000000</f>
        <v>9.7366674042929854E-3</v>
      </c>
      <c r="H55" s="19">
        <f>GLM1차!H55/10000000</f>
        <v>1.0422812192723696E-2</v>
      </c>
      <c r="I55" s="19">
        <f>GLM1차!I55/10000000</f>
        <v>1.2633098718642844E-2</v>
      </c>
      <c r="J55" s="19">
        <f>GLM1차!J55/10000000</f>
        <v>9.3382708098534856E-3</v>
      </c>
      <c r="K55" s="19">
        <f>GLM1차!K55/10000000</f>
        <v>9.4821298322392417E-3</v>
      </c>
      <c r="L55" s="19">
        <f>GLM1차!L55/10000000</f>
        <v>1.2656558998022413E-2</v>
      </c>
      <c r="M55" s="12">
        <f>GLM1차!M55/10000000</f>
        <v>1.1678385096628118E-2</v>
      </c>
      <c r="N55" s="12">
        <f>GLM1차!N55/10000000</f>
        <v>1.194071430624181E-2</v>
      </c>
      <c r="O55" s="12">
        <f>GLM1차!O55/10000000</f>
        <v>1.2208936163995475E-2</v>
      </c>
      <c r="P55" s="12"/>
    </row>
    <row r="56" spans="1:16" x14ac:dyDescent="0.3">
      <c r="A56" s="1">
        <v>70</v>
      </c>
      <c r="B56" s="11">
        <f>GLM1차!B56/10000000</f>
        <v>7.1546505228398472E-3</v>
      </c>
      <c r="C56" s="11">
        <f>GLM1차!C56/10000000</f>
        <v>1.0294805802526907E-2</v>
      </c>
      <c r="D56" s="11">
        <f>GLM1차!D56/10000000</f>
        <v>1.1042944785276074E-2</v>
      </c>
      <c r="E56" s="11">
        <f>GLM1차!E56/10000000</f>
        <v>1.2677679600461006E-2</v>
      </c>
      <c r="F56" s="11">
        <f>GLM1차!F56/10000000</f>
        <v>1.384083044982699E-2</v>
      </c>
      <c r="G56" s="11">
        <f>GLM1차!G56/10000000</f>
        <v>1.1478546050833561E-2</v>
      </c>
      <c r="H56" s="19">
        <f>GLM1차!H56/10000000</f>
        <v>9.3543235227013469E-3</v>
      </c>
      <c r="I56" s="19">
        <f>GLM1차!I56/10000000</f>
        <v>1.1403690648973668E-2</v>
      </c>
      <c r="J56" s="19">
        <f>GLM1차!J56/10000000</f>
        <v>9.9980772928283026E-3</v>
      </c>
      <c r="K56" s="19">
        <f>GLM1차!K56/10000000</f>
        <v>1.3689369612979551E-2</v>
      </c>
      <c r="L56" s="19">
        <f>GLM1차!L56/10000000</f>
        <v>1.0564997703261369E-2</v>
      </c>
      <c r="M56" s="12">
        <f>GLM1차!M56/10000000</f>
        <v>1.2203209453375439E-2</v>
      </c>
      <c r="N56" s="12">
        <f>GLM1차!N56/10000000</f>
        <v>1.2410575455917542E-2</v>
      </c>
      <c r="O56" s="12">
        <f>GLM1차!O56/10000000</f>
        <v>1.2621465175656713E-2</v>
      </c>
      <c r="P56" s="12"/>
    </row>
    <row r="57" spans="1:16" x14ac:dyDescent="0.3">
      <c r="A57" s="1">
        <v>71</v>
      </c>
      <c r="B57" s="11">
        <f>GLM1차!B57/10000000</f>
        <v>4.5836516424751722E-3</v>
      </c>
      <c r="C57" s="11">
        <f>GLM1차!C57/10000000</f>
        <v>1.097631426920855E-2</v>
      </c>
      <c r="D57" s="11">
        <f>GLM1차!D57/10000000</f>
        <v>7.1465033180193975E-3</v>
      </c>
      <c r="E57" s="11">
        <f>GLM1차!E57/10000000</f>
        <v>1.5280898876404495E-2</v>
      </c>
      <c r="F57" s="11">
        <f>GLM1차!F57/10000000</f>
        <v>1.2736236647493838E-2</v>
      </c>
      <c r="G57" s="11">
        <f>GLM1차!G57/10000000</f>
        <v>1.0764662212323682E-2</v>
      </c>
      <c r="H57" s="19">
        <f>GLM1차!H57/10000000</f>
        <v>1.0891963497203415E-2</v>
      </c>
      <c r="I57" s="19">
        <f>GLM1차!I57/10000000</f>
        <v>1.2437810945273632E-2</v>
      </c>
      <c r="J57" s="19">
        <f>GLM1차!J57/10000000</f>
        <v>1.4056224899598395E-2</v>
      </c>
      <c r="K57" s="19">
        <f>GLM1차!K57/10000000</f>
        <v>9.8663926002055501E-3</v>
      </c>
      <c r="L57" s="19">
        <f>GLM1차!L57/10000000</f>
        <v>1.3486782952706347E-2</v>
      </c>
      <c r="M57" s="12">
        <f>GLM1차!M57/10000000</f>
        <v>1.4310156379849639E-2</v>
      </c>
      <c r="N57" s="12">
        <f>GLM1차!N57/10000000</f>
        <v>1.4950211486804707E-2</v>
      </c>
      <c r="O57" s="12">
        <f>GLM1차!O57/10000000</f>
        <v>1.561889455065054E-2</v>
      </c>
      <c r="P57" s="12"/>
    </row>
    <row r="58" spans="1:16" x14ac:dyDescent="0.3">
      <c r="A58" s="1">
        <v>72</v>
      </c>
      <c r="B58" s="11">
        <f>GLM1차!B58/10000000</f>
        <v>8.2568807339449546E-3</v>
      </c>
      <c r="C58" s="11">
        <f>GLM1차!C58/10000000</f>
        <v>1.7500000000000002E-2</v>
      </c>
      <c r="D58" s="11">
        <f>GLM1차!D58/10000000</f>
        <v>1.2234385061171926E-2</v>
      </c>
      <c r="E58" s="11">
        <f>GLM1차!E58/10000000</f>
        <v>1.5481651376146792E-2</v>
      </c>
      <c r="F58" s="11">
        <f>GLM1차!F58/10000000</f>
        <v>2.1082894106372783E-2</v>
      </c>
      <c r="G58" s="11">
        <f>GLM1차!G58/10000000</f>
        <v>1.4420910319963948E-2</v>
      </c>
      <c r="H58" s="19">
        <f>GLM1차!H58/10000000</f>
        <v>1.1281224818694601E-2</v>
      </c>
      <c r="I58" s="19">
        <f>GLM1차!I58/10000000</f>
        <v>1.1787819253438114E-2</v>
      </c>
      <c r="J58" s="19">
        <f>GLM1차!J58/10000000</f>
        <v>9.8360655737704927E-3</v>
      </c>
      <c r="K58" s="19">
        <f>GLM1차!K58/10000000</f>
        <v>1.496861419604056E-2</v>
      </c>
      <c r="L58" s="19">
        <f>GLM1차!L58/10000000</f>
        <v>1.1627906976744186E-2</v>
      </c>
      <c r="M58" s="12">
        <f>GLM1차!M58/10000000</f>
        <v>1.2559453237884138E-2</v>
      </c>
      <c r="N58" s="12">
        <f>GLM1차!N58/10000000</f>
        <v>1.2410957917633397E-2</v>
      </c>
      <c r="O58" s="12">
        <f>GLM1차!O58/10000000</f>
        <v>1.2264218315543165E-2</v>
      </c>
      <c r="P58" s="12"/>
    </row>
    <row r="59" spans="1:16" x14ac:dyDescent="0.3">
      <c r="A59" s="1">
        <v>73</v>
      </c>
      <c r="B59" s="11">
        <f>GLM1차!B59/10000000</f>
        <v>1.079913606911447E-2</v>
      </c>
      <c r="C59" s="11">
        <f>GLM1차!C59/10000000</f>
        <v>1.7189079878665317E-2</v>
      </c>
      <c r="D59" s="11">
        <f>GLM1차!D59/10000000</f>
        <v>2.3853211009174313E-2</v>
      </c>
      <c r="E59" s="11">
        <f>GLM1차!E59/10000000</f>
        <v>1.0737294201861132E-2</v>
      </c>
      <c r="F59" s="11">
        <f>GLM1차!F59/10000000</f>
        <v>1.3157894736842105E-2</v>
      </c>
      <c r="G59" s="11">
        <f>GLM1차!G59/10000000</f>
        <v>1.6179540709812108E-2</v>
      </c>
      <c r="H59" s="19">
        <f>GLM1차!H59/10000000</f>
        <v>1.904296875E-2</v>
      </c>
      <c r="I59" s="19">
        <f>GLM1차!I59/10000000</f>
        <v>1.477170993733214E-2</v>
      </c>
      <c r="J59" s="19">
        <f>GLM1차!J59/10000000</f>
        <v>1.1211573236889693E-2</v>
      </c>
      <c r="K59" s="19">
        <f>GLM1차!K59/10000000</f>
        <v>1.3698630136986301E-2</v>
      </c>
      <c r="L59" s="19">
        <f>GLM1차!L59/10000000</f>
        <v>1.7076326002587322E-2</v>
      </c>
      <c r="M59" s="12">
        <f>GLM1차!M59/10000000</f>
        <v>1.4892935687973619E-2</v>
      </c>
      <c r="N59" s="12">
        <f>GLM1차!N59/10000000</f>
        <v>1.483491254924112E-2</v>
      </c>
      <c r="O59" s="12">
        <f>GLM1차!O59/10000000</f>
        <v>1.4777115469675098E-2</v>
      </c>
      <c r="P59" s="12"/>
    </row>
    <row r="60" spans="1:16" x14ac:dyDescent="0.3">
      <c r="A60" s="1">
        <v>74</v>
      </c>
      <c r="B60" s="11">
        <f>GLM1차!B60/10000000</f>
        <v>1.4765100671140939E-2</v>
      </c>
      <c r="C60" s="11">
        <f>GLM1차!C60/10000000</f>
        <v>2.1634615384615384E-2</v>
      </c>
      <c r="D60" s="11">
        <f>GLM1차!D60/10000000</f>
        <v>2.6755852842809364E-2</v>
      </c>
      <c r="E60" s="11">
        <f>GLM1차!E60/10000000</f>
        <v>1.4507772020725387E-2</v>
      </c>
      <c r="F60" s="11">
        <f>GLM1차!F60/10000000</f>
        <v>1.8404907975460124E-2</v>
      </c>
      <c r="G60" s="11">
        <f>GLM1차!G60/10000000</f>
        <v>1.7808219178082191E-2</v>
      </c>
      <c r="H60" s="19">
        <f>GLM1차!H60/10000000</f>
        <v>1.9340159271899887E-2</v>
      </c>
      <c r="I60" s="19">
        <f>GLM1차!I60/10000000</f>
        <v>2.0879120879120878E-2</v>
      </c>
      <c r="J60" s="19">
        <f>GLM1차!J60/10000000</f>
        <v>1.3786312161496801E-2</v>
      </c>
      <c r="K60" s="19">
        <f>GLM1차!K60/10000000</f>
        <v>2.2317932654659357E-2</v>
      </c>
      <c r="L60" s="19">
        <f>GLM1차!L60/10000000</f>
        <v>1.7196625567813109E-2</v>
      </c>
      <c r="M60" s="12">
        <f>GLM1차!M60/10000000</f>
        <v>1.8296300123688304E-2</v>
      </c>
      <c r="N60" s="12">
        <f>GLM1차!N60/10000000</f>
        <v>1.8205306149034945E-2</v>
      </c>
      <c r="O60" s="12">
        <f>GLM1차!O60/10000000</f>
        <v>1.8114764719615716E-2</v>
      </c>
      <c r="P60" s="12"/>
    </row>
    <row r="61" spans="1:16" x14ac:dyDescent="0.3">
      <c r="A61" s="1">
        <v>75</v>
      </c>
      <c r="B61" s="11">
        <f>GLM1차!B61/10000000</f>
        <v>1.1475409836065573E-2</v>
      </c>
      <c r="C61" s="11">
        <f>GLM1차!C61/10000000</f>
        <v>7.7041602465331279E-3</v>
      </c>
      <c r="D61" s="11">
        <f>GLM1차!D61/10000000</f>
        <v>1.8229166666666668E-2</v>
      </c>
      <c r="E61" s="11">
        <f>GLM1차!E61/10000000</f>
        <v>1.4999999999999999E-2</v>
      </c>
      <c r="F61" s="11">
        <f>GLM1차!F61/10000000</f>
        <v>2.7522935779816519E-2</v>
      </c>
      <c r="G61" s="11">
        <f>GLM1차!G61/10000000</f>
        <v>1.7781541066892465E-2</v>
      </c>
      <c r="H61" s="19">
        <f>GLM1차!H61/10000000</f>
        <v>3.4168564920273349E-2</v>
      </c>
      <c r="I61" s="19">
        <f>GLM1차!I61/10000000</f>
        <v>1.967005076142132E-2</v>
      </c>
      <c r="J61" s="19">
        <f>GLM1차!J61/10000000</f>
        <v>2.7743526510480891E-2</v>
      </c>
      <c r="K61" s="19">
        <f>GLM1차!K61/10000000</f>
        <v>1.8498367791077257E-2</v>
      </c>
      <c r="L61" s="19">
        <f>GLM1차!L61/10000000</f>
        <v>2.0094057289439932E-2</v>
      </c>
      <c r="M61" s="12">
        <f>GLM1차!M61/10000000</f>
        <v>2.7958424420350413E-2</v>
      </c>
      <c r="N61" s="12">
        <f>GLM1차!N61/10000000</f>
        <v>2.9701394205436844E-2</v>
      </c>
      <c r="O61" s="12">
        <f>GLM1차!O61/10000000</f>
        <v>3.1553023320750523E-2</v>
      </c>
      <c r="P61" s="12"/>
    </row>
    <row r="62" spans="1:16" x14ac:dyDescent="0.3">
      <c r="A62" s="1">
        <v>76</v>
      </c>
      <c r="B62" s="11">
        <f>GLM1차!B62/10000000</f>
        <v>8.7145969498910684E-3</v>
      </c>
      <c r="C62" s="11">
        <f>GLM1차!C62/10000000</f>
        <v>1.9305019305019305E-2</v>
      </c>
      <c r="D62" s="11">
        <f>GLM1차!D62/10000000</f>
        <v>3.7453183520599252E-2</v>
      </c>
      <c r="E62" s="11">
        <f>GLM1차!E62/10000000</f>
        <v>2.2151898734177215E-2</v>
      </c>
      <c r="F62" s="11">
        <f>GLM1차!F62/10000000</f>
        <v>2.2796352583586626E-2</v>
      </c>
      <c r="G62" s="11">
        <f>GLM1차!G62/10000000</f>
        <v>4.2432814710042434E-2</v>
      </c>
      <c r="H62" s="19">
        <f>GLM1차!H62/10000000</f>
        <v>1.4752370916754479E-2</v>
      </c>
      <c r="I62" s="19">
        <f>GLM1차!I62/10000000</f>
        <v>2.583732057416268E-2</v>
      </c>
      <c r="J62" s="19">
        <f>GLM1차!J62/10000000</f>
        <v>1.6430171769977596E-2</v>
      </c>
      <c r="K62" s="19">
        <f>GLM1차!K62/10000000</f>
        <v>2.6523297491039422E-2</v>
      </c>
      <c r="L62" s="19">
        <f>GLM1차!L62/10000000</f>
        <v>2.4375380865326021E-2</v>
      </c>
      <c r="M62" s="12">
        <f>GLM1차!M62/10000000</f>
        <v>2.6163315258570054E-2</v>
      </c>
      <c r="N62" s="12">
        <f>GLM1차!N62/10000000</f>
        <v>2.6602997186211359E-2</v>
      </c>
      <c r="O62" s="12">
        <f>GLM1차!O62/10000000</f>
        <v>2.7050068093253159E-2</v>
      </c>
      <c r="P62" s="12"/>
    </row>
    <row r="63" spans="1:16" x14ac:dyDescent="0.3">
      <c r="A63" s="1">
        <v>77</v>
      </c>
      <c r="B63" s="11">
        <f>GLM1차!B63/10000000</f>
        <v>1.5625E-2</v>
      </c>
      <c r="C63" s="11">
        <f>GLM1차!C63/10000000</f>
        <v>7.537688442211055E-3</v>
      </c>
      <c r="D63" s="11">
        <f>GLM1차!D63/10000000</f>
        <v>2.5171624713958809E-2</v>
      </c>
      <c r="E63" s="11">
        <f>GLM1차!E63/10000000</f>
        <v>3.2332563510392612E-2</v>
      </c>
      <c r="F63" s="11">
        <f>GLM1차!F63/10000000</f>
        <v>2.376599634369287E-2</v>
      </c>
      <c r="G63" s="11">
        <f>GLM1차!G63/10000000</f>
        <v>3.5026269702276708E-2</v>
      </c>
      <c r="H63" s="19">
        <f>GLM1차!H63/10000000</f>
        <v>3.0694668820678513E-2</v>
      </c>
      <c r="I63" s="19">
        <f>GLM1차!I63/10000000</f>
        <v>2.2809123649459785E-2</v>
      </c>
      <c r="J63" s="19">
        <f>GLM1차!J63/10000000</f>
        <v>2.6229508196721315E-2</v>
      </c>
      <c r="K63" s="19">
        <f>GLM1차!K63/10000000</f>
        <v>2.7027027027027029E-2</v>
      </c>
      <c r="L63" s="19">
        <f>GLM1차!L63/10000000</f>
        <v>2.9503105590062112E-2</v>
      </c>
      <c r="M63" s="12">
        <f>GLM1차!M63/10000000</f>
        <v>3.3499782777423215E-2</v>
      </c>
      <c r="N63" s="12">
        <f>GLM1차!N63/10000000</f>
        <v>3.5233411534047236E-2</v>
      </c>
      <c r="O63" s="12">
        <f>GLM1차!O63/10000000</f>
        <v>3.7056756354974199E-2</v>
      </c>
      <c r="P63" s="12"/>
    </row>
    <row r="64" spans="1:16" x14ac:dyDescent="0.3">
      <c r="A64" s="1">
        <v>78</v>
      </c>
      <c r="B64" s="11">
        <f>GLM1차!B64/10000000</f>
        <v>7.7220077220077222E-3</v>
      </c>
      <c r="C64" s="11">
        <f>GLM1차!C64/10000000</f>
        <v>2.7397260273972601E-2</v>
      </c>
      <c r="D64" s="11">
        <f>GLM1차!D64/10000000</f>
        <v>3.8461538461538464E-2</v>
      </c>
      <c r="E64" s="11">
        <f>GLM1차!E64/10000000</f>
        <v>3.4188034188034191E-2</v>
      </c>
      <c r="F64" s="11">
        <f>GLM1차!F64/10000000</f>
        <v>3.5326086956521736E-2</v>
      </c>
      <c r="G64" s="11">
        <f>GLM1차!G64/10000000</f>
        <v>3.1185031185031187E-2</v>
      </c>
      <c r="H64" s="19">
        <f>GLM1차!H64/10000000</f>
        <v>2.5540275049115914E-2</v>
      </c>
      <c r="I64" s="19">
        <f>GLM1차!I64/10000000</f>
        <v>4.2592592592592592E-2</v>
      </c>
      <c r="J64" s="19">
        <f>GLM1차!J64/10000000</f>
        <v>2.0576131687242798E-2</v>
      </c>
      <c r="K64" s="19">
        <f>GLM1차!K64/10000000</f>
        <v>3.4398034398034398E-2</v>
      </c>
      <c r="L64" s="19">
        <f>GLM1차!L64/10000000</f>
        <v>2.5362318840579712E-2</v>
      </c>
      <c r="M64" s="12">
        <f>GLM1차!M64/10000000</f>
        <v>3.3318480467202802E-2</v>
      </c>
      <c r="N64" s="12">
        <f>GLM1차!N64/10000000</f>
        <v>3.4045183753166862E-2</v>
      </c>
      <c r="O64" s="12">
        <f>GLM1차!O64/10000000</f>
        <v>3.4787737031640599E-2</v>
      </c>
      <c r="P64" s="12"/>
    </row>
    <row r="65" spans="1:16" x14ac:dyDescent="0.3">
      <c r="A65" s="1">
        <v>79</v>
      </c>
      <c r="B65" s="11">
        <f>GLM1차!B65/10000000</f>
        <v>1.7857142857142856E-2</v>
      </c>
      <c r="C65" s="11">
        <f>GLM1차!C65/10000000</f>
        <v>3.9301310043668124E-2</v>
      </c>
      <c r="D65" s="11">
        <f>GLM1차!D65/10000000</f>
        <v>4.6808510638297871E-2</v>
      </c>
      <c r="E65" s="11">
        <f>GLM1차!E65/10000000</f>
        <v>2.6819923371647507E-2</v>
      </c>
      <c r="F65" s="11">
        <f>GLM1차!F65/10000000</f>
        <v>4.1095890410958902E-2</v>
      </c>
      <c r="G65" s="11">
        <f>GLM1차!G65/10000000</f>
        <v>2.8301886792452831E-2</v>
      </c>
      <c r="H65" s="19">
        <f>GLM1차!H65/10000000</f>
        <v>3.8369304556354913E-2</v>
      </c>
      <c r="I65" s="19">
        <f>GLM1차!I65/10000000</f>
        <v>4.5662100456621002E-2</v>
      </c>
      <c r="J65" s="19">
        <f>GLM1차!J65/10000000</f>
        <v>4.07725321888412E-2</v>
      </c>
      <c r="K65" s="19">
        <f>GLM1차!K65/10000000</f>
        <v>2.5796661608497723E-2</v>
      </c>
      <c r="L65" s="19">
        <f>GLM1차!L65/10000000</f>
        <v>4.9792531120331947E-2</v>
      </c>
      <c r="M65" s="12">
        <f>GLM1차!M65/10000000</f>
        <v>4.3561337979881418E-2</v>
      </c>
      <c r="N65" s="12">
        <f>GLM1차!N65/10000000</f>
        <v>4.4916769935365454E-2</v>
      </c>
      <c r="O65" s="12">
        <f>GLM1차!O65/10000000</f>
        <v>4.6314376807212156E-2</v>
      </c>
      <c r="P65" s="12"/>
    </row>
    <row r="66" spans="1:16" x14ac:dyDescent="0.3">
      <c r="A66" s="1">
        <v>80</v>
      </c>
      <c r="B66" s="11">
        <f>GLM1차!B66/10000000</f>
        <v>1.5625E-2</v>
      </c>
      <c r="C66" s="11">
        <f>GLM1차!C66/10000000</f>
        <v>3.6496350364963501E-2</v>
      </c>
      <c r="D66" s="11">
        <f>GLM1차!D66/10000000</f>
        <v>4.3956043956043959E-2</v>
      </c>
      <c r="E66" s="11">
        <f>GLM1차!E66/10000000</f>
        <v>3.4482758620689655E-2</v>
      </c>
      <c r="F66" s="11">
        <f>GLM1차!F66/10000000</f>
        <v>2.336448598130841E-2</v>
      </c>
      <c r="G66" s="11">
        <f>GLM1차!G66/10000000</f>
        <v>8.4033613445378148E-3</v>
      </c>
      <c r="H66" s="19">
        <f>GLM1차!H66/10000000</f>
        <v>2.734375E-2</v>
      </c>
      <c r="I66" s="19">
        <f>GLM1차!I66/10000000</f>
        <v>3.4582132564841501E-2</v>
      </c>
      <c r="J66" s="19">
        <f>GLM1차!J66/10000000</f>
        <v>5.3370786516853931E-2</v>
      </c>
      <c r="K66" s="19">
        <f>GLM1차!K66/10000000</f>
        <v>2.2058823529411766E-2</v>
      </c>
      <c r="L66" s="19">
        <f>GLM1차!L66/10000000</f>
        <v>3.3216783216783216E-2</v>
      </c>
      <c r="M66" s="12">
        <f>GLM1차!M66/10000000</f>
        <v>3.3822960528546969E-2</v>
      </c>
      <c r="N66" s="12">
        <f>GLM1차!N66/10000000</f>
        <v>3.4465788356605673E-2</v>
      </c>
      <c r="O66" s="12">
        <f>GLM1차!O66/10000000</f>
        <v>3.5120833554464929E-2</v>
      </c>
      <c r="P66" s="12"/>
    </row>
    <row r="67" spans="1:16" x14ac:dyDescent="0.3">
      <c r="A67" s="1">
        <v>81</v>
      </c>
      <c r="B67" s="11">
        <f>GLM1차!B67/10000000</f>
        <v>1.9607843137254902E-2</v>
      </c>
      <c r="C67" s="11">
        <f>GLM1차!C67/10000000</f>
        <v>1.4285714285714284E-2</v>
      </c>
      <c r="D67" s="11">
        <f>GLM1차!D67/10000000</f>
        <v>1.4925373134328358E-2</v>
      </c>
      <c r="E67" s="11">
        <f>GLM1차!E67/10000000</f>
        <v>4.5454545454545456E-2</v>
      </c>
      <c r="F67" s="11">
        <f>GLM1차!F67/10000000</f>
        <v>7.4468085106382975E-2</v>
      </c>
      <c r="G67" s="11">
        <f>GLM1차!G67/10000000</f>
        <v>5.3030303030303025E-2</v>
      </c>
      <c r="H67" s="19">
        <f>GLM1차!H67/10000000</f>
        <v>6.8965517241379309E-2</v>
      </c>
      <c r="I67" s="19">
        <f>GLM1차!I67/10000000</f>
        <v>4.6979865771812082E-2</v>
      </c>
      <c r="J67" s="19">
        <f>GLM1차!J67/10000000</f>
        <v>6.7708333333333329E-2</v>
      </c>
      <c r="K67" s="19">
        <f>GLM1차!K67/10000000</f>
        <v>3.4146341463414637E-2</v>
      </c>
      <c r="L67" s="19">
        <f>GLM1차!L67/10000000</f>
        <v>6.2240663900414939E-2</v>
      </c>
      <c r="M67" s="12">
        <f>GLM1차!M67/10000000</f>
        <v>7.5534518616087273E-2</v>
      </c>
      <c r="N67" s="12">
        <f>GLM1차!N67/10000000</f>
        <v>8.2719601782987054E-2</v>
      </c>
      <c r="O67" s="12">
        <f>GLM1차!O67/10000000</f>
        <v>9.0588152867087171E-2</v>
      </c>
      <c r="P67" s="12"/>
    </row>
    <row r="68" spans="1:16" x14ac:dyDescent="0.3">
      <c r="A68" s="1">
        <v>82</v>
      </c>
      <c r="B68" s="11">
        <f>GLM1차!B68/10000000</f>
        <v>4.3478260869565216E-2</v>
      </c>
      <c r="C68" s="11">
        <f>GLM1차!C68/10000000</f>
        <v>0</v>
      </c>
      <c r="D68" s="11">
        <f>GLM1차!D68/10000000</f>
        <v>4.6153846153846156E-2</v>
      </c>
      <c r="E68" s="11">
        <f>GLM1차!E68/10000000</f>
        <v>6.8965517241379309E-2</v>
      </c>
      <c r="F68" s="11">
        <f>GLM1차!F68/10000000</f>
        <v>5.6338028169014086E-2</v>
      </c>
      <c r="G68" s="11">
        <f>GLM1차!G68/10000000</f>
        <v>4.878048780487805E-2</v>
      </c>
      <c r="H68" s="19">
        <f>GLM1차!H68/10000000</f>
        <v>1.8867924528301886E-2</v>
      </c>
      <c r="I68" s="19">
        <f>GLM1차!I68/10000000</f>
        <v>5.4263565891472867E-2</v>
      </c>
      <c r="J68" s="19">
        <f>GLM1차!J68/10000000</f>
        <v>5.1724137931034482E-2</v>
      </c>
      <c r="K68" s="19">
        <f>GLM1차!K68/10000000</f>
        <v>9.202453987730061E-2</v>
      </c>
      <c r="L68" s="19">
        <f>GLM1차!L68/10000000</f>
        <v>6.2146892655367228E-2</v>
      </c>
      <c r="M68" s="12">
        <f>GLM1차!M68/10000000</f>
        <v>7.5913247223882527E-2</v>
      </c>
      <c r="N68" s="12">
        <f>GLM1차!N68/10000000</f>
        <v>8.1963198721028405E-2</v>
      </c>
      <c r="O68" s="12">
        <f>GLM1차!O68/10000000</f>
        <v>8.8495304709733186E-2</v>
      </c>
      <c r="P68" s="12"/>
    </row>
    <row r="69" spans="1:16" x14ac:dyDescent="0.3">
      <c r="A69" s="1">
        <v>83</v>
      </c>
      <c r="B69" s="11">
        <f>GLM1차!B69/10000000</f>
        <v>0</v>
      </c>
      <c r="C69" s="11">
        <f>GLM1차!C69/10000000</f>
        <v>2.7777777777777776E-2</v>
      </c>
      <c r="D69" s="11">
        <f>GLM1차!D69/10000000</f>
        <v>4.878048780487805E-2</v>
      </c>
      <c r="E69" s="11">
        <f>GLM1차!E69/10000000</f>
        <v>1.7857142857142856E-2</v>
      </c>
      <c r="F69" s="11">
        <f>GLM1차!F69/10000000</f>
        <v>4.2553191489361701E-2</v>
      </c>
      <c r="G69" s="11">
        <f>GLM1차!G69/10000000</f>
        <v>0.15873015873015872</v>
      </c>
      <c r="H69" s="19">
        <f>GLM1차!H69/10000000</f>
        <v>8.6956521739130432E-2</v>
      </c>
      <c r="I69" s="19">
        <f>GLM1차!I69/10000000</f>
        <v>5.5555555555555552E-2</v>
      </c>
      <c r="J69" s="19">
        <f>GLM1차!J69/10000000</f>
        <v>9.7087378640776691E-3</v>
      </c>
      <c r="K69" s="19">
        <f>GLM1차!K69/10000000</f>
        <v>5.434782608695652E-2</v>
      </c>
      <c r="L69" s="19">
        <f>GLM1차!L69/10000000</f>
        <v>5.5944055944055944E-2</v>
      </c>
      <c r="M69" s="12">
        <f>GLM1차!M69/10000000</f>
        <v>7.5497902098665623E-2</v>
      </c>
      <c r="N69" s="12">
        <f>GLM1차!N69/10000000</f>
        <v>8.0997172792663788E-2</v>
      </c>
      <c r="O69" s="12">
        <f>GLM1차!O69/10000000</f>
        <v>8.6897010619324241E-2</v>
      </c>
      <c r="P69" s="12"/>
    </row>
    <row r="70" spans="1:16" x14ac:dyDescent="0.3">
      <c r="A70" s="1">
        <v>84</v>
      </c>
      <c r="B70" s="11">
        <f>GLM1차!B70/10000000</f>
        <v>0</v>
      </c>
      <c r="C70" s="11">
        <f>GLM1차!C70/10000000</f>
        <v>5.5555555555555552E-2</v>
      </c>
      <c r="D70" s="11">
        <f>GLM1차!D70/10000000</f>
        <v>3.125E-2</v>
      </c>
      <c r="E70" s="11">
        <f>GLM1차!E70/10000000</f>
        <v>8.5714285714285715E-2</v>
      </c>
      <c r="F70" s="11">
        <f>GLM1차!F70/10000000</f>
        <v>4.2553191489361701E-2</v>
      </c>
      <c r="G70" s="11">
        <f>GLM1차!G70/10000000</f>
        <v>0.2</v>
      </c>
      <c r="H70" s="19">
        <f>GLM1차!H70/10000000</f>
        <v>1.9230769230769232E-2</v>
      </c>
      <c r="I70" s="19">
        <f>GLM1차!I70/10000000</f>
        <v>5.4545454545454543E-2</v>
      </c>
      <c r="J70" s="19">
        <f>GLM1차!J70/10000000</f>
        <v>7.5949367088607597E-2</v>
      </c>
      <c r="K70" s="19">
        <f>GLM1차!K70/10000000</f>
        <v>4.7058823529411764E-2</v>
      </c>
      <c r="L70" s="19">
        <f>GLM1차!L70/10000000</f>
        <v>3.6585365853658534E-2</v>
      </c>
      <c r="M70" s="12">
        <f>GLM1차!M70/10000000</f>
        <v>7.0457552978520577E-2</v>
      </c>
      <c r="N70" s="12">
        <f>GLM1차!N70/10000000</f>
        <v>7.2639344738240352E-2</v>
      </c>
      <c r="O70" s="12">
        <f>GLM1차!O70/10000000</f>
        <v>7.4888697959883621E-2</v>
      </c>
      <c r="P70" s="12"/>
    </row>
    <row r="71" spans="1:16" x14ac:dyDescent="0.3">
      <c r="A71" s="1">
        <v>85</v>
      </c>
      <c r="B71" s="11">
        <f>GLM1차!B71/10000000</f>
        <v>0</v>
      </c>
      <c r="C71" s="11">
        <f>GLM1차!C71/10000000</f>
        <v>0</v>
      </c>
      <c r="D71" s="11">
        <f>GLM1차!D71/10000000</f>
        <v>0.11764705882352942</v>
      </c>
      <c r="E71" s="11">
        <f>GLM1차!E71/10000000</f>
        <v>6.8965517241379309E-2</v>
      </c>
      <c r="F71" s="11">
        <f>GLM1차!F71/10000000</f>
        <v>6.6666666666666666E-2</v>
      </c>
      <c r="G71" s="11">
        <f>GLM1차!G71/10000000</f>
        <v>7.4999999999999997E-2</v>
      </c>
      <c r="H71" s="19">
        <f>GLM1차!H71/10000000</f>
        <v>0.15625</v>
      </c>
      <c r="I71" s="19">
        <f>GLM1차!I71/10000000</f>
        <v>6.5217391304347824E-2</v>
      </c>
      <c r="J71" s="19">
        <f>GLM1차!J71/10000000</f>
        <v>4.2553191489361701E-2</v>
      </c>
      <c r="K71" s="19">
        <f>GLM1차!K71/10000000</f>
        <v>4.4776119402985072E-2</v>
      </c>
      <c r="L71" s="19">
        <f>GLM1차!L71/10000000</f>
        <v>2.9850746268656716E-2</v>
      </c>
      <c r="M71" s="12">
        <f>GLM1차!M71/10000000</f>
        <v>7.1362015950748703E-2</v>
      </c>
      <c r="N71" s="12">
        <f>GLM1차!N71/10000000</f>
        <v>7.3374252172136278E-2</v>
      </c>
      <c r="O71" s="12">
        <f>GLM1차!O71/10000000</f>
        <v>7.5443228587262517E-2</v>
      </c>
      <c r="P71" s="12"/>
    </row>
    <row r="72" spans="1:16" x14ac:dyDescent="0.3">
      <c r="A72" s="1">
        <v>86</v>
      </c>
      <c r="B72" s="11">
        <f>GLM1차!B72/10000000</f>
        <v>0</v>
      </c>
      <c r="C72" s="11">
        <f>GLM1차!C72/10000000</f>
        <v>0</v>
      </c>
      <c r="D72" s="11">
        <f>GLM1차!D72/10000000</f>
        <v>0</v>
      </c>
      <c r="E72" s="11">
        <f>GLM1차!E72/10000000</f>
        <v>0</v>
      </c>
      <c r="F72" s="11">
        <f>GLM1차!F72/10000000</f>
        <v>7.6923076923076927E-2</v>
      </c>
      <c r="G72" s="11">
        <f>GLM1차!G72/10000000</f>
        <v>3.7037037037037035E-2</v>
      </c>
      <c r="H72" s="19">
        <f>GLM1차!H72/10000000</f>
        <v>0</v>
      </c>
      <c r="I72" s="19">
        <f>GLM1차!I72/10000000</f>
        <v>0.10344827586206896</v>
      </c>
      <c r="J72" s="19">
        <f>GLM1차!J72/10000000</f>
        <v>2.2727272727272728E-2</v>
      </c>
      <c r="K72" s="19">
        <f>GLM1차!K72/10000000</f>
        <v>2.7027027027027029E-2</v>
      </c>
      <c r="L72" s="19">
        <f>GLM1차!L72/10000000</f>
        <v>6.6666666666666666E-2</v>
      </c>
      <c r="M72" s="12">
        <f>GLM1차!M72/10000000</f>
        <v>8.5845943634169183E-2</v>
      </c>
      <c r="N72" s="12">
        <f>GLM1차!N72/10000000</f>
        <v>0.10567771095493945</v>
      </c>
      <c r="O72" s="12">
        <f>GLM1차!O72/10000000</f>
        <v>0.13009092940100936</v>
      </c>
      <c r="P72" s="12"/>
    </row>
    <row r="73" spans="1:16" x14ac:dyDescent="0.3">
      <c r="A73" s="1">
        <v>87</v>
      </c>
      <c r="B73" s="11">
        <f>GLM1차!B73/10000000</f>
        <v>0</v>
      </c>
      <c r="C73" s="11">
        <f>GLM1차!C73/10000000</f>
        <v>0</v>
      </c>
      <c r="D73" s="11">
        <f>GLM1차!D73/10000000</f>
        <v>0</v>
      </c>
      <c r="E73" s="11">
        <f>GLM1차!E73/10000000</f>
        <v>0</v>
      </c>
      <c r="F73" s="11">
        <f>GLM1차!F73/10000000</f>
        <v>0</v>
      </c>
      <c r="G73" s="11">
        <f>GLM1차!G73/10000000</f>
        <v>1</v>
      </c>
      <c r="H73" s="19">
        <f>GLM1차!H73/10000000</f>
        <v>0.75</v>
      </c>
      <c r="I73" s="19">
        <f>GLM1차!I73/10000000</f>
        <v>0.12121212121212122</v>
      </c>
      <c r="J73" s="19">
        <f>GLM1차!J73/10000000</f>
        <v>3.4482758620689655E-2</v>
      </c>
      <c r="K73" s="19">
        <f>GLM1차!K73/10000000</f>
        <v>0.11428571428571427</v>
      </c>
      <c r="L73" s="19">
        <f>GLM1차!L73/10000000</f>
        <v>0.15384615384615385</v>
      </c>
      <c r="M73" s="12">
        <f>GLM1차!M73/10000000</f>
        <v>0.35910900160611059</v>
      </c>
      <c r="N73" s="12">
        <f>GLM1차!N73/10000000</f>
        <v>0.40062561036461408</v>
      </c>
      <c r="O73" s="12">
        <f>GLM1차!O73/10000000</f>
        <v>0.44694195623662136</v>
      </c>
      <c r="P73" s="12"/>
    </row>
    <row r="74" spans="1:16" x14ac:dyDescent="0.3">
      <c r="A74" s="1">
        <v>88</v>
      </c>
      <c r="B74" s="11">
        <f>GLM1차!B74/10000000</f>
        <v>0</v>
      </c>
      <c r="C74" s="11">
        <f>GLM1차!C74/10000000</f>
        <v>0</v>
      </c>
      <c r="D74" s="11">
        <f>GLM1차!D74/10000000</f>
        <v>0</v>
      </c>
      <c r="E74" s="11">
        <f>GLM1차!E74/10000000</f>
        <v>0</v>
      </c>
      <c r="F74" s="11">
        <f>GLM1차!F74/10000000</f>
        <v>0</v>
      </c>
      <c r="G74" s="11">
        <f>GLM1차!G74/10000000</f>
        <v>0</v>
      </c>
      <c r="H74" s="19">
        <f>GLM1차!H74/10000000</f>
        <v>0</v>
      </c>
      <c r="I74" s="19">
        <f>GLM1차!I74/10000000</f>
        <v>0.13636363636363635</v>
      </c>
      <c r="J74" s="19">
        <f>GLM1차!J74/10000000</f>
        <v>0</v>
      </c>
      <c r="K74" s="19">
        <f>GLM1차!K74/10000000</f>
        <v>4.7619047619047616E-2</v>
      </c>
      <c r="L74" s="19">
        <f>GLM1차!L74/10000000</f>
        <v>0.16666666666666666</v>
      </c>
      <c r="M74" s="12">
        <f>GLM1차!M74/10000000</f>
        <v>0.26515082073742824</v>
      </c>
      <c r="N74" s="12">
        <f>GLM1차!N74/10000000</f>
        <v>0.46523698383722806</v>
      </c>
      <c r="O74" s="12">
        <f>GLM1차!O74/10000000</f>
        <v>0.81631069641040777</v>
      </c>
      <c r="P74" s="12"/>
    </row>
    <row r="75" spans="1:16" x14ac:dyDescent="0.3">
      <c r="A75" s="1">
        <v>89</v>
      </c>
      <c r="B75" s="11">
        <f>GLM1차!B75/10000000</f>
        <v>0</v>
      </c>
      <c r="C75" s="11">
        <f>GLM1차!C75/10000000</f>
        <v>0</v>
      </c>
      <c r="D75" s="11">
        <f>GLM1차!D75/10000000</f>
        <v>0</v>
      </c>
      <c r="E75" s="11">
        <f>GLM1차!E75/10000000</f>
        <v>0</v>
      </c>
      <c r="F75" s="11">
        <f>GLM1차!F75/10000000</f>
        <v>0</v>
      </c>
      <c r="G75" s="11">
        <f>GLM1차!G75/10000000</f>
        <v>0</v>
      </c>
      <c r="H75" s="19">
        <f>GLM1차!H75/10000000</f>
        <v>0</v>
      </c>
      <c r="I75" s="19">
        <f>GLM1차!I75/10000000</f>
        <v>0</v>
      </c>
      <c r="J75" s="19">
        <f>GLM1차!J75/10000000</f>
        <v>0.1</v>
      </c>
      <c r="K75" s="19">
        <f>GLM1차!K75/10000000</f>
        <v>8.6956521739130432E-2</v>
      </c>
      <c r="L75" s="19">
        <f>GLM1차!L75/10000000</f>
        <v>0.17647058823529413</v>
      </c>
      <c r="M75" s="12">
        <f>GLM1차!M75/10000000</f>
        <v>0.45953541520604135</v>
      </c>
      <c r="N75" s="12">
        <f>GLM1차!N75/10000000</f>
        <v>1.0405225410667185</v>
      </c>
      <c r="O75" s="12">
        <f>GLM1차!O75/10000000</f>
        <v>2.3560472656552442</v>
      </c>
      <c r="P75" s="12"/>
    </row>
    <row r="76" spans="1:16" x14ac:dyDescent="0.3">
      <c r="A76" s="1">
        <v>90</v>
      </c>
      <c r="B76" s="11">
        <f>GLM1차!B76/10000000</f>
        <v>0</v>
      </c>
      <c r="C76" s="11">
        <f>GLM1차!C76/10000000</f>
        <v>0</v>
      </c>
      <c r="D76" s="11">
        <f>GLM1차!D76/10000000</f>
        <v>0</v>
      </c>
      <c r="E76" s="11">
        <f>GLM1차!E76/10000000</f>
        <v>0</v>
      </c>
      <c r="F76" s="11">
        <f>GLM1차!F76/10000000</f>
        <v>0</v>
      </c>
      <c r="G76" s="11">
        <f>GLM1차!G76/10000000</f>
        <v>0</v>
      </c>
      <c r="H76" s="19">
        <f>GLM1차!H76/10000000</f>
        <v>0</v>
      </c>
      <c r="I76" s="19">
        <f>GLM1차!I76/10000000</f>
        <v>0.16666666666666666</v>
      </c>
      <c r="J76" s="19">
        <f>GLM1차!J76/10000000</f>
        <v>0</v>
      </c>
      <c r="K76" s="19">
        <f>GLM1차!K76/10000000</f>
        <v>0.05</v>
      </c>
      <c r="L76" s="19">
        <f>GLM1차!L76/10000000</f>
        <v>5.8823529411764712E-2</v>
      </c>
      <c r="M76" s="12">
        <f>GLM1차!M76/10000000</f>
        <v>0.12900698832526197</v>
      </c>
      <c r="N76" s="12">
        <f>GLM1차!N76/10000000</f>
        <v>0.18848575763474054</v>
      </c>
      <c r="O76" s="12">
        <f>GLM1차!O76/10000000</f>
        <v>0.27538725841401046</v>
      </c>
      <c r="P76" s="12"/>
    </row>
    <row r="77" spans="1:16" x14ac:dyDescent="0.3">
      <c r="A77" s="1">
        <v>91</v>
      </c>
      <c r="B77" s="11">
        <f>GLM1차!B77/10000000</f>
        <v>0</v>
      </c>
      <c r="C77" s="11">
        <f>GLM1차!C77/10000000</f>
        <v>0</v>
      </c>
      <c r="D77" s="11">
        <f>GLM1차!D77/10000000</f>
        <v>0</v>
      </c>
      <c r="E77" s="11">
        <f>GLM1차!E77/10000000</f>
        <v>0</v>
      </c>
      <c r="F77" s="11">
        <f>GLM1차!F77/10000000</f>
        <v>0</v>
      </c>
      <c r="G77" s="11">
        <f>GLM1차!G77/10000000</f>
        <v>0</v>
      </c>
      <c r="H77" s="19">
        <f>GLM1차!H77/10000000</f>
        <v>0</v>
      </c>
      <c r="I77" s="19">
        <f>GLM1차!I77/10000000</f>
        <v>0</v>
      </c>
      <c r="J77" s="19">
        <f>GLM1차!J77/10000000</f>
        <v>0</v>
      </c>
      <c r="K77" s="19">
        <f>GLM1차!K77/10000000</f>
        <v>0.14285714285714285</v>
      </c>
      <c r="L77" s="19">
        <f>GLM1차!L77/10000000</f>
        <v>9.0909090909090912E-2</v>
      </c>
      <c r="M77" s="12">
        <f>GLM1차!M77/10000000</f>
        <v>0.38237411084792461</v>
      </c>
      <c r="N77" s="12">
        <f>GLM1차!N77/10000000</f>
        <v>1.0078131615618839</v>
      </c>
      <c r="O77" s="12">
        <f>GLM1차!O77/10000000</f>
        <v>2.6562660488835048</v>
      </c>
      <c r="P77" s="12"/>
    </row>
    <row r="78" spans="1:16" x14ac:dyDescent="0.3">
      <c r="A78" s="1">
        <v>92</v>
      </c>
      <c r="B78" s="11">
        <f>GLM1차!B78/10000000</f>
        <v>0</v>
      </c>
      <c r="C78" s="11">
        <f>GLM1차!C78/10000000</f>
        <v>0</v>
      </c>
      <c r="D78" s="11">
        <f>GLM1차!D78/10000000</f>
        <v>0</v>
      </c>
      <c r="E78" s="11">
        <f>GLM1차!E78/10000000</f>
        <v>0</v>
      </c>
      <c r="F78" s="11">
        <f>GLM1차!F78/10000000</f>
        <v>0</v>
      </c>
      <c r="G78" s="11">
        <f>GLM1차!G78/10000000</f>
        <v>0</v>
      </c>
      <c r="H78" s="19">
        <f>GLM1차!H78/10000000</f>
        <v>0</v>
      </c>
      <c r="I78" s="19">
        <f>GLM1차!I78/10000000</f>
        <v>0</v>
      </c>
      <c r="J78" s="19">
        <f>GLM1차!J78/10000000</f>
        <v>0</v>
      </c>
      <c r="K78" s="19">
        <f>GLM1차!K78/10000000</f>
        <v>0</v>
      </c>
      <c r="L78" s="19">
        <f>GLM1차!L78/10000000</f>
        <v>0</v>
      </c>
      <c r="M78" s="12">
        <f>GLM1차!M78/10000000</f>
        <v>1.0261879631701769E-18</v>
      </c>
      <c r="N78" s="12">
        <f>GLM1차!N78/10000000</f>
        <v>1.0261879631701769E-18</v>
      </c>
      <c r="O78" s="12">
        <f>GLM1차!O78/10000000</f>
        <v>1.0261879631701806E-18</v>
      </c>
      <c r="P78" s="12"/>
    </row>
    <row r="79" spans="1:16" x14ac:dyDescent="0.3">
      <c r="A79" s="1">
        <v>93</v>
      </c>
      <c r="B79" s="11">
        <f>GLM1차!B79/10000000</f>
        <v>0</v>
      </c>
      <c r="C79" s="11">
        <f>GLM1차!C79/10000000</f>
        <v>0</v>
      </c>
      <c r="D79" s="11">
        <f>GLM1차!D79/10000000</f>
        <v>0</v>
      </c>
      <c r="E79" s="11">
        <f>GLM1차!E79/10000000</f>
        <v>0</v>
      </c>
      <c r="F79" s="11">
        <f>GLM1차!F79/10000000</f>
        <v>0</v>
      </c>
      <c r="G79" s="11">
        <f>GLM1차!G79/10000000</f>
        <v>0</v>
      </c>
      <c r="H79" s="19">
        <f>GLM1차!H79/10000000</f>
        <v>0</v>
      </c>
      <c r="I79" s="19">
        <f>GLM1차!I79/10000000</f>
        <v>0</v>
      </c>
      <c r="J79" s="19">
        <f>GLM1차!J79/10000000</f>
        <v>0</v>
      </c>
      <c r="K79" s="19">
        <f>GLM1차!K79/10000000</f>
        <v>0</v>
      </c>
      <c r="L79" s="19">
        <f>GLM1차!L79/10000000</f>
        <v>0</v>
      </c>
      <c r="M79" s="12">
        <f>GLM1차!M79/10000000</f>
        <v>1.0261879631701769E-18</v>
      </c>
      <c r="N79" s="12">
        <f>GLM1차!N79/10000000</f>
        <v>1.0261879631701769E-18</v>
      </c>
      <c r="O79" s="12">
        <f>GLM1차!O79/10000000</f>
        <v>1.0261879631701806E-18</v>
      </c>
      <c r="P79" s="12"/>
    </row>
    <row r="80" spans="1:16" x14ac:dyDescent="0.3">
      <c r="A80" s="1">
        <v>94</v>
      </c>
      <c r="B80" s="11">
        <f>GLM1차!B80/10000000</f>
        <v>0</v>
      </c>
      <c r="C80" s="11">
        <f>GLM1차!C80/10000000</f>
        <v>0</v>
      </c>
      <c r="D80" s="11">
        <f>GLM1차!D80/10000000</f>
        <v>0</v>
      </c>
      <c r="E80" s="11">
        <f>GLM1차!E80/10000000</f>
        <v>0</v>
      </c>
      <c r="F80" s="11">
        <f>GLM1차!F80/10000000</f>
        <v>0</v>
      </c>
      <c r="G80" s="11">
        <f>GLM1차!G80/10000000</f>
        <v>0</v>
      </c>
      <c r="H80" s="19">
        <f>GLM1차!H80/10000000</f>
        <v>0</v>
      </c>
      <c r="I80" s="19">
        <f>GLM1차!I80/10000000</f>
        <v>0</v>
      </c>
      <c r="J80" s="19">
        <f>GLM1차!J80/10000000</f>
        <v>0</v>
      </c>
      <c r="K80" s="19">
        <f>GLM1차!K80/10000000</f>
        <v>0</v>
      </c>
      <c r="L80" s="19">
        <f>GLM1차!L80/10000000</f>
        <v>0</v>
      </c>
      <c r="M80" s="12">
        <f>GLM1차!M80/10000000</f>
        <v>1.0261879631701769E-18</v>
      </c>
      <c r="N80" s="12">
        <f>GLM1차!N80/10000000</f>
        <v>1.0261879631701769E-18</v>
      </c>
      <c r="O80" s="12">
        <f>GLM1차!O80/10000000</f>
        <v>1.0261879631701806E-18</v>
      </c>
      <c r="P80" s="12"/>
    </row>
    <row r="81" spans="1:16" x14ac:dyDescent="0.3">
      <c r="A81" s="1">
        <v>95</v>
      </c>
      <c r="B81" s="11">
        <f>GLM1차!B81/10000000</f>
        <v>0</v>
      </c>
      <c r="C81" s="11">
        <f>GLM1차!C81/10000000</f>
        <v>0</v>
      </c>
      <c r="D81" s="11">
        <f>GLM1차!D81/10000000</f>
        <v>0</v>
      </c>
      <c r="E81" s="11">
        <f>GLM1차!E81/10000000</f>
        <v>0</v>
      </c>
      <c r="F81" s="11">
        <f>GLM1차!F81/10000000</f>
        <v>0</v>
      </c>
      <c r="G81" s="11">
        <f>GLM1차!G81/10000000</f>
        <v>0</v>
      </c>
      <c r="H81" s="19">
        <f>GLM1차!H81/10000000</f>
        <v>0</v>
      </c>
      <c r="I81" s="19">
        <f>GLM1차!I81/10000000</f>
        <v>0</v>
      </c>
      <c r="J81" s="19">
        <f>GLM1차!J81/10000000</f>
        <v>0</v>
      </c>
      <c r="K81" s="19">
        <f>GLM1차!K81/10000000</f>
        <v>0</v>
      </c>
      <c r="L81" s="19">
        <f>GLM1차!L81/10000000</f>
        <v>0</v>
      </c>
      <c r="M81" s="12">
        <f>GLM1차!M81/10000000</f>
        <v>1.0261879631701769E-18</v>
      </c>
      <c r="N81" s="12">
        <f>GLM1차!N81/10000000</f>
        <v>1.0261879631701769E-18</v>
      </c>
      <c r="O81" s="12">
        <f>GLM1차!O81/10000000</f>
        <v>1.0261879631701806E-18</v>
      </c>
      <c r="P81" s="12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F4FD-3419-4E71-A3E9-74318CE33FE8}">
  <dimension ref="A3:R81"/>
  <sheetViews>
    <sheetView zoomScale="55" zoomScaleNormal="55" workbookViewId="0"/>
  </sheetViews>
  <sheetFormatPr defaultRowHeight="16.5" x14ac:dyDescent="0.3"/>
  <cols>
    <col min="2" max="16" width="10.875" bestFit="1" customWidth="1"/>
    <col min="18" max="18" width="9.875" bestFit="1" customWidth="1"/>
  </cols>
  <sheetData>
    <row r="3" spans="1:18" x14ac:dyDescent="0.3">
      <c r="A3" s="1"/>
      <c r="B3" s="1">
        <v>2010</v>
      </c>
      <c r="C3" s="1">
        <f t="shared" ref="C3:G3" si="0">+B3+1</f>
        <v>2011</v>
      </c>
      <c r="D3" s="1">
        <f t="shared" si="0"/>
        <v>2012</v>
      </c>
      <c r="E3" s="1">
        <f t="shared" si="0"/>
        <v>2013</v>
      </c>
      <c r="F3" s="1">
        <f t="shared" si="0"/>
        <v>2014</v>
      </c>
      <c r="G3" s="1">
        <f t="shared" si="0"/>
        <v>2015</v>
      </c>
      <c r="H3" s="1">
        <f>+G3+1</f>
        <v>2016</v>
      </c>
      <c r="I3" s="1">
        <f t="shared" ref="I3:P3" si="1">+H3+1</f>
        <v>2017</v>
      </c>
      <c r="J3" s="1">
        <f t="shared" si="1"/>
        <v>2018</v>
      </c>
      <c r="K3" s="1">
        <f t="shared" si="1"/>
        <v>2019</v>
      </c>
      <c r="L3" s="1">
        <f t="shared" si="1"/>
        <v>2020</v>
      </c>
      <c r="M3" s="7">
        <f t="shared" si="1"/>
        <v>2021</v>
      </c>
      <c r="N3" s="7">
        <f t="shared" si="1"/>
        <v>2022</v>
      </c>
      <c r="O3" s="7">
        <f t="shared" si="1"/>
        <v>2023</v>
      </c>
      <c r="P3" s="7">
        <f t="shared" si="1"/>
        <v>2024</v>
      </c>
      <c r="R3" s="9"/>
    </row>
    <row r="4" spans="1:18" x14ac:dyDescent="0.3">
      <c r="A4" s="1">
        <v>18</v>
      </c>
      <c r="B4" s="11">
        <f>GLM2차!B4/10000000</f>
        <v>0</v>
      </c>
      <c r="C4" s="11">
        <f>GLM2차!C4/10000000</f>
        <v>0.5</v>
      </c>
      <c r="D4" s="11">
        <f>GLM2차!D4/10000000</f>
        <v>0</v>
      </c>
      <c r="E4" s="11">
        <f>GLM2차!E4/10000000</f>
        <v>0</v>
      </c>
      <c r="F4" s="11">
        <f>GLM2차!F4/10000000</f>
        <v>1</v>
      </c>
      <c r="G4" s="11">
        <f>GLM2차!G4/10000000</f>
        <v>0</v>
      </c>
      <c r="H4" s="19">
        <f>GLM2차!H4/10000000</f>
        <v>0</v>
      </c>
      <c r="I4" s="19">
        <f>GLM2차!I4/10000000</f>
        <v>1</v>
      </c>
      <c r="J4" s="19">
        <f>GLM2차!J4/10000000</f>
        <v>0</v>
      </c>
      <c r="K4" s="19">
        <f>GLM2차!K4/10000000</f>
        <v>0</v>
      </c>
      <c r="L4" s="19">
        <f>GLM2차!L4/10000000</f>
        <v>0.4</v>
      </c>
      <c r="M4" s="12">
        <f>GLM2차!M4/10000000</f>
        <v>0.15174041029769658</v>
      </c>
      <c r="N4" s="12">
        <f>GLM2차!N4/10000000</f>
        <v>0.10758817618489264</v>
      </c>
      <c r="O4" s="12">
        <f>GLM2차!O4/10000000</f>
        <v>7.1865101760118982E-2</v>
      </c>
      <c r="P4" s="12"/>
    </row>
    <row r="5" spans="1:18" x14ac:dyDescent="0.3">
      <c r="A5" s="1">
        <v>19</v>
      </c>
      <c r="B5" s="11">
        <f>GLM2차!B5/10000000</f>
        <v>0</v>
      </c>
      <c r="C5" s="11">
        <f>GLM2차!C5/10000000</f>
        <v>4.5558086560364463E-3</v>
      </c>
      <c r="D5" s="11">
        <f>GLM2차!D5/10000000</f>
        <v>2.1052631578947368E-3</v>
      </c>
      <c r="E5" s="11">
        <f>GLM2차!E5/10000000</f>
        <v>6.3157894736842104E-3</v>
      </c>
      <c r="F5" s="11">
        <f>GLM2차!F5/10000000</f>
        <v>0</v>
      </c>
      <c r="G5" s="11">
        <f>GLM2차!G5/10000000</f>
        <v>0</v>
      </c>
      <c r="H5" s="19">
        <f>GLM2차!H5/10000000</f>
        <v>4.0983606557377051E-3</v>
      </c>
      <c r="I5" s="19">
        <f>GLM2차!I5/10000000</f>
        <v>2.4630541871921183E-3</v>
      </c>
      <c r="J5" s="19">
        <f>GLM2차!J5/10000000</f>
        <v>1.1013215859030838E-3</v>
      </c>
      <c r="K5" s="19">
        <f>GLM2차!K5/10000000</f>
        <v>1.2285012285012285E-3</v>
      </c>
      <c r="L5" s="19">
        <f>GLM2차!L5/10000000</f>
        <v>6.4724919093851136E-3</v>
      </c>
      <c r="M5" s="12">
        <f>GLM2차!M5/10000000</f>
        <v>4.8719092492035855E-3</v>
      </c>
      <c r="N5" s="12">
        <f>GLM2차!N5/10000000</f>
        <v>6.2572112163651007E-3</v>
      </c>
      <c r="O5" s="12">
        <f>GLM2차!O5/10000000</f>
        <v>8.3019820248333275E-3</v>
      </c>
      <c r="P5" s="12"/>
    </row>
    <row r="6" spans="1:18" x14ac:dyDescent="0.3">
      <c r="A6" s="1">
        <v>20</v>
      </c>
      <c r="B6" s="11">
        <f>GLM2차!B6/10000000</f>
        <v>0</v>
      </c>
      <c r="C6" s="11">
        <f>GLM2차!C6/10000000</f>
        <v>9.1659028414298811E-4</v>
      </c>
      <c r="D6" s="11">
        <f>GLM2차!D6/10000000</f>
        <v>2.1929824561403508E-3</v>
      </c>
      <c r="E6" s="11">
        <f>GLM2차!E6/10000000</f>
        <v>0</v>
      </c>
      <c r="F6" s="11">
        <f>GLM2차!F6/10000000</f>
        <v>0</v>
      </c>
      <c r="G6" s="11">
        <f>GLM2차!G6/10000000</f>
        <v>1.2658227848101266E-3</v>
      </c>
      <c r="H6" s="19">
        <f>GLM2차!H6/10000000</f>
        <v>1.9627085377821392E-3</v>
      </c>
      <c r="I6" s="19">
        <f>GLM2차!I6/10000000</f>
        <v>2.6869682042095834E-3</v>
      </c>
      <c r="J6" s="19">
        <f>GLM2차!J6/10000000</f>
        <v>2.1645021645021645E-3</v>
      </c>
      <c r="K6" s="19">
        <f>GLM2차!K6/10000000</f>
        <v>1.780151312861593E-3</v>
      </c>
      <c r="L6" s="19">
        <f>GLM2차!L6/10000000</f>
        <v>0</v>
      </c>
      <c r="M6" s="12">
        <f>GLM2차!M6/10000000</f>
        <v>6.6028458112841028E-4</v>
      </c>
      <c r="N6" s="12">
        <f>GLM2차!N6/10000000</f>
        <v>4.1283325392752032E-4</v>
      </c>
      <c r="O6" s="12">
        <f>GLM2차!O6/10000000</f>
        <v>2.3570563689712977E-4</v>
      </c>
      <c r="P6" s="12"/>
    </row>
    <row r="7" spans="1:18" x14ac:dyDescent="0.3">
      <c r="A7" s="1">
        <v>21</v>
      </c>
      <c r="B7" s="11">
        <f>GLM2차!B7/10000000</f>
        <v>0</v>
      </c>
      <c r="C7" s="11">
        <f>GLM2차!C7/10000000</f>
        <v>2.6367831245880024E-3</v>
      </c>
      <c r="D7" s="11">
        <f>GLM2차!D7/10000000</f>
        <v>5.025125628140704E-4</v>
      </c>
      <c r="E7" s="11">
        <f>GLM2차!E7/10000000</f>
        <v>3.2710280373831778E-3</v>
      </c>
      <c r="F7" s="11">
        <f>GLM2차!F7/10000000</f>
        <v>1.4071294559099437E-3</v>
      </c>
      <c r="G7" s="11">
        <f>GLM2차!G7/10000000</f>
        <v>1.9770660340055358E-3</v>
      </c>
      <c r="H7" s="19">
        <f>GLM2차!H7/10000000</f>
        <v>2.2727272727272726E-3</v>
      </c>
      <c r="I7" s="19">
        <f>GLM2차!I7/10000000</f>
        <v>2.8530670470756063E-4</v>
      </c>
      <c r="J7" s="19">
        <f>GLM2차!J7/10000000</f>
        <v>1.0979961570134504E-3</v>
      </c>
      <c r="K7" s="19">
        <f>GLM2차!K7/10000000</f>
        <v>1.6906170752324597E-3</v>
      </c>
      <c r="L7" s="19">
        <f>GLM2차!L7/10000000</f>
        <v>1.7565872020075283E-3</v>
      </c>
      <c r="M7" s="12">
        <f>GLM2차!M7/10000000</f>
        <v>9.93966557118835E-4</v>
      </c>
      <c r="N7" s="12">
        <f>GLM2차!N7/10000000</f>
        <v>7.8676692737424299E-4</v>
      </c>
      <c r="O7" s="12">
        <f>GLM2차!O7/10000000</f>
        <v>5.9969352917767682E-4</v>
      </c>
      <c r="P7" s="12"/>
    </row>
    <row r="8" spans="1:18" x14ac:dyDescent="0.3">
      <c r="A8" s="1">
        <v>22</v>
      </c>
      <c r="B8" s="11">
        <f>GLM2차!B8/10000000</f>
        <v>0</v>
      </c>
      <c r="C8" s="11">
        <f>GLM2차!C8/10000000</f>
        <v>1.076426264800861E-3</v>
      </c>
      <c r="D8" s="11">
        <f>GLM2차!D8/10000000</f>
        <v>1.9470404984423676E-3</v>
      </c>
      <c r="E8" s="11">
        <f>GLM2차!E8/10000000</f>
        <v>1.4035087719298245E-3</v>
      </c>
      <c r="F8" s="11">
        <f>GLM2차!F8/10000000</f>
        <v>2.5948751216347712E-3</v>
      </c>
      <c r="G8" s="11">
        <f>GLM2차!G8/10000000</f>
        <v>2.0307513780098638E-3</v>
      </c>
      <c r="H8" s="19">
        <f>GLM2차!H8/10000000</f>
        <v>7.5244544770504136E-4</v>
      </c>
      <c r="I8" s="19">
        <f>GLM2차!I8/10000000</f>
        <v>1.488095238095238E-3</v>
      </c>
      <c r="J8" s="19">
        <f>GLM2차!J8/10000000</f>
        <v>1.586357326987904E-3</v>
      </c>
      <c r="K8" s="19">
        <f>GLM2차!K8/10000000</f>
        <v>2.0584602717167557E-3</v>
      </c>
      <c r="L8" s="19">
        <f>GLM2차!L8/10000000</f>
        <v>2.7609055770292656E-3</v>
      </c>
      <c r="M8" s="12">
        <f>GLM2차!M8/10000000</f>
        <v>1.9580945991117915E-3</v>
      </c>
      <c r="N8" s="12">
        <f>GLM2차!N8/10000000</f>
        <v>1.8287478127981987E-3</v>
      </c>
      <c r="O8" s="12">
        <f>GLM2차!O8/10000000</f>
        <v>1.6655925196699885E-3</v>
      </c>
      <c r="P8" s="12"/>
    </row>
    <row r="9" spans="1:18" x14ac:dyDescent="0.3">
      <c r="A9" s="1">
        <v>23</v>
      </c>
      <c r="B9" s="11">
        <f>GLM2차!B9/10000000</f>
        <v>0</v>
      </c>
      <c r="C9" s="11">
        <f>GLM2차!C9/10000000</f>
        <v>9.0744101633393826E-4</v>
      </c>
      <c r="D9" s="11">
        <f>GLM2차!D9/10000000</f>
        <v>2.2158911047799935E-3</v>
      </c>
      <c r="E9" s="11">
        <f>GLM2차!E9/10000000</f>
        <v>8.3682008368200843E-4</v>
      </c>
      <c r="F9" s="11">
        <f>GLM2차!F9/10000000</f>
        <v>1.9733596447952641E-3</v>
      </c>
      <c r="G9" s="11">
        <f>GLM2차!G9/10000000</f>
        <v>1.9797624285085788E-3</v>
      </c>
      <c r="H9" s="19">
        <f>GLM2차!H9/10000000</f>
        <v>9.7106234220236927E-4</v>
      </c>
      <c r="I9" s="19">
        <f>GLM2차!I9/10000000</f>
        <v>1.387443635102324E-3</v>
      </c>
      <c r="J9" s="19">
        <f>GLM2차!J9/10000000</f>
        <v>8.0619155111254432E-4</v>
      </c>
      <c r="K9" s="19">
        <f>GLM2차!K9/10000000</f>
        <v>1.5822784810126582E-3</v>
      </c>
      <c r="L9" s="19">
        <f>GLM2차!L9/10000000</f>
        <v>1.170103846716396E-3</v>
      </c>
      <c r="M9" s="12">
        <f>GLM2차!M9/10000000</f>
        <v>6.805994083230976E-4</v>
      </c>
      <c r="N9" s="12">
        <f>GLM2차!N9/10000000</f>
        <v>4.7111417047271761E-4</v>
      </c>
      <c r="O9" s="12">
        <f>GLM2차!O9/10000000</f>
        <v>3.0621452576922874E-4</v>
      </c>
      <c r="P9" s="12"/>
    </row>
    <row r="10" spans="1:18" x14ac:dyDescent="0.3">
      <c r="A10" s="1">
        <v>24</v>
      </c>
      <c r="B10" s="11">
        <f>GLM2차!B10/10000000</f>
        <v>0</v>
      </c>
      <c r="C10" s="11">
        <f>GLM2차!C10/10000000</f>
        <v>7.6132470498667686E-4</v>
      </c>
      <c r="D10" s="11">
        <f>GLM2차!D10/10000000</f>
        <v>7.955449482895784E-4</v>
      </c>
      <c r="E10" s="11">
        <f>GLM2차!E10/10000000</f>
        <v>1.3422818791946308E-3</v>
      </c>
      <c r="F10" s="11">
        <f>GLM2차!F10/10000000</f>
        <v>8.0547724526782122E-4</v>
      </c>
      <c r="G10" s="11">
        <f>GLM2차!G10/10000000</f>
        <v>1.0606328442637441E-3</v>
      </c>
      <c r="H10" s="19">
        <f>GLM2차!H10/10000000</f>
        <v>6.2025120173670335E-4</v>
      </c>
      <c r="I10" s="19">
        <f>GLM2차!I10/10000000</f>
        <v>1.411631846414455E-3</v>
      </c>
      <c r="J10" s="19">
        <f>GLM2차!J10/10000000</f>
        <v>9.4786729857819897E-4</v>
      </c>
      <c r="K10" s="19">
        <f>GLM2차!K10/10000000</f>
        <v>1.0642543567912731E-3</v>
      </c>
      <c r="L10" s="19">
        <f>GLM2차!L10/10000000</f>
        <v>1.8715639256053343E-3</v>
      </c>
      <c r="M10" s="12">
        <f>GLM2차!M10/10000000</f>
        <v>1.4115983886649598E-3</v>
      </c>
      <c r="N10" s="12">
        <f>GLM2차!N10/10000000</f>
        <v>1.4001897463793652E-3</v>
      </c>
      <c r="O10" s="12">
        <f>GLM2차!O10/10000000</f>
        <v>1.3632061728546018E-3</v>
      </c>
      <c r="P10" s="12"/>
    </row>
    <row r="11" spans="1:18" x14ac:dyDescent="0.3">
      <c r="A11" s="1">
        <v>25</v>
      </c>
      <c r="B11" s="11">
        <f>GLM2차!B11/10000000</f>
        <v>1.6820857863751051E-3</v>
      </c>
      <c r="C11" s="11">
        <f>GLM2차!C11/10000000</f>
        <v>1.3016596160104132E-3</v>
      </c>
      <c r="D11" s="11">
        <f>GLM2차!D11/10000000</f>
        <v>6.8352699931647305E-4</v>
      </c>
      <c r="E11" s="11">
        <f>GLM2차!E11/10000000</f>
        <v>1.8632383081796161E-4</v>
      </c>
      <c r="F11" s="11">
        <f>GLM2차!F11/10000000</f>
        <v>1.6374652038644178E-3</v>
      </c>
      <c r="G11" s="11">
        <f>GLM2차!G11/10000000</f>
        <v>1.1345908381789817E-3</v>
      </c>
      <c r="H11" s="19">
        <f>GLM2차!H11/10000000</f>
        <v>1.4771048744460858E-3</v>
      </c>
      <c r="I11" s="19">
        <f>GLM2차!I11/10000000</f>
        <v>1.0268111808328579E-3</v>
      </c>
      <c r="J11" s="19">
        <f>GLM2차!J11/10000000</f>
        <v>1.4291996481970097E-3</v>
      </c>
      <c r="K11" s="19">
        <f>GLM2차!K11/10000000</f>
        <v>1.4310876265962132E-3</v>
      </c>
      <c r="L11" s="19">
        <f>GLM2차!L11/10000000</f>
        <v>2.1490671095047379E-3</v>
      </c>
      <c r="M11" s="12">
        <f>GLM2차!M11/10000000</f>
        <v>2.7429827044320081E-3</v>
      </c>
      <c r="N11" s="12">
        <f>GLM2차!N11/10000000</f>
        <v>3.74848936115014E-3</v>
      </c>
      <c r="O11" s="12">
        <f>GLM2차!O11/10000000</f>
        <v>5.3416619984503356E-3</v>
      </c>
      <c r="P11" s="12"/>
    </row>
    <row r="12" spans="1:18" x14ac:dyDescent="0.3">
      <c r="A12" s="1">
        <v>26</v>
      </c>
      <c r="B12" s="11">
        <f>GLM2차!B12/10000000</f>
        <v>5.8343057176196028E-4</v>
      </c>
      <c r="C12" s="11">
        <f>GLM2차!C12/10000000</f>
        <v>9.0273076055066577E-4</v>
      </c>
      <c r="D12" s="11">
        <f>GLM2차!D12/10000000</f>
        <v>1.2480499219968799E-3</v>
      </c>
      <c r="E12" s="11">
        <f>GLM2차!E12/10000000</f>
        <v>1.2281659388646289E-3</v>
      </c>
      <c r="F12" s="11">
        <f>GLM2차!F12/10000000</f>
        <v>1.3123359580052493E-3</v>
      </c>
      <c r="G12" s="11">
        <f>GLM2차!G12/10000000</f>
        <v>1.1305241521068858E-3</v>
      </c>
      <c r="H12" s="19">
        <f>GLM2차!H12/10000000</f>
        <v>1.0109364948074626E-3</v>
      </c>
      <c r="I12" s="19">
        <f>GLM2차!I12/10000000</f>
        <v>1.9988340134921294E-3</v>
      </c>
      <c r="J12" s="19">
        <f>GLM2차!J12/10000000</f>
        <v>2.0572745227123109E-3</v>
      </c>
      <c r="K12" s="19">
        <f>GLM2차!K12/10000000</f>
        <v>1.8219461697722567E-3</v>
      </c>
      <c r="L12" s="19">
        <f>GLM2차!L12/10000000</f>
        <v>1.8394525789125157E-3</v>
      </c>
      <c r="M12" s="12">
        <f>GLM2차!M12/10000000</f>
        <v>1.9871306077139483E-3</v>
      </c>
      <c r="N12" s="12">
        <f>GLM2차!N12/10000000</f>
        <v>2.0151134017375779E-3</v>
      </c>
      <c r="O12" s="12">
        <f>GLM2차!O12/10000000</f>
        <v>2.0177960332750256E-3</v>
      </c>
      <c r="P12" s="12"/>
    </row>
    <row r="13" spans="1:18" x14ac:dyDescent="0.3">
      <c r="A13" s="1">
        <v>27</v>
      </c>
      <c r="B13" s="11">
        <f>GLM2차!B13/10000000</f>
        <v>0</v>
      </c>
      <c r="C13" s="11">
        <f>GLM2차!C13/10000000</f>
        <v>4.4414834554741284E-4</v>
      </c>
      <c r="D13" s="11">
        <f>GLM2차!D13/10000000</f>
        <v>7.3572689817539725E-4</v>
      </c>
      <c r="E13" s="11">
        <f>GLM2차!E13/10000000</f>
        <v>1.0590727229936455E-3</v>
      </c>
      <c r="F13" s="11">
        <f>GLM2차!F13/10000000</f>
        <v>8.4709868699703512E-4</v>
      </c>
      <c r="G13" s="11">
        <f>GLM2차!G13/10000000</f>
        <v>1.0904134484325306E-3</v>
      </c>
      <c r="H13" s="19">
        <f>GLM2차!H13/10000000</f>
        <v>1.001695176452458E-3</v>
      </c>
      <c r="I13" s="19">
        <f>GLM2차!I13/10000000</f>
        <v>1.9293983135629555E-3</v>
      </c>
      <c r="J13" s="19">
        <f>GLM2차!J13/10000000</f>
        <v>1.1604887705645437E-3</v>
      </c>
      <c r="K13" s="19">
        <f>GLM2차!K13/10000000</f>
        <v>1.7484962931878585E-3</v>
      </c>
      <c r="L13" s="19">
        <f>GLM2차!L13/10000000</f>
        <v>1.791197543500512E-3</v>
      </c>
      <c r="M13" s="12">
        <f>GLM2차!M13/10000000</f>
        <v>1.5171333452247138E-3</v>
      </c>
      <c r="N13" s="12">
        <f>GLM2차!N13/10000000</f>
        <v>1.3482623041428294E-3</v>
      </c>
      <c r="O13" s="12">
        <f>GLM2차!O13/10000000</f>
        <v>1.1435428477553705E-3</v>
      </c>
      <c r="P13" s="12"/>
    </row>
    <row r="14" spans="1:18" x14ac:dyDescent="0.3">
      <c r="A14" s="1">
        <v>28</v>
      </c>
      <c r="B14" s="11">
        <f>GLM2차!B14/10000000</f>
        <v>0</v>
      </c>
      <c r="C14" s="11">
        <f>GLM2차!C14/10000000</f>
        <v>6.5876152832674575E-4</v>
      </c>
      <c r="D14" s="11">
        <f>GLM2차!D14/10000000</f>
        <v>1.330770368179802E-3</v>
      </c>
      <c r="E14" s="11">
        <f>GLM2차!E14/10000000</f>
        <v>8.9706212155191752E-4</v>
      </c>
      <c r="F14" s="11">
        <f>GLM2차!F14/10000000</f>
        <v>8.5551330798479079E-4</v>
      </c>
      <c r="G14" s="11">
        <f>GLM2차!G14/10000000</f>
        <v>1.1760752688172043E-3</v>
      </c>
      <c r="H14" s="19">
        <f>GLM2차!H14/10000000</f>
        <v>1.3646484234719528E-3</v>
      </c>
      <c r="I14" s="19">
        <f>GLM2차!I14/10000000</f>
        <v>1.2078062424512111E-3</v>
      </c>
      <c r="J14" s="19">
        <f>GLM2차!J14/10000000</f>
        <v>1.1042267345561622E-3</v>
      </c>
      <c r="K14" s="19">
        <f>GLM2차!K14/10000000</f>
        <v>1.4336061167194312E-3</v>
      </c>
      <c r="L14" s="19">
        <f>GLM2차!L14/10000000</f>
        <v>1.0049129075480126E-3</v>
      </c>
      <c r="M14" s="12">
        <f>GLM2차!M14/10000000</f>
        <v>8.0644841305580156E-4</v>
      </c>
      <c r="N14" s="12">
        <f>GLM2차!N14/10000000</f>
        <v>6.1402827476475541E-4</v>
      </c>
      <c r="O14" s="12">
        <f>GLM2차!O14/10000000</f>
        <v>4.4154269383192665E-4</v>
      </c>
      <c r="P14" s="12"/>
    </row>
    <row r="15" spans="1:18" x14ac:dyDescent="0.3">
      <c r="A15" s="1">
        <v>29</v>
      </c>
      <c r="B15" s="11">
        <f>GLM2차!B15/10000000</f>
        <v>0</v>
      </c>
      <c r="C15" s="11">
        <f>GLM2차!C15/10000000</f>
        <v>8.1383519837232958E-4</v>
      </c>
      <c r="D15" s="11">
        <f>GLM2차!D15/10000000</f>
        <v>5.6866647711117425E-4</v>
      </c>
      <c r="E15" s="11">
        <f>GLM2차!E15/10000000</f>
        <v>1.2372061635361601E-3</v>
      </c>
      <c r="F15" s="11">
        <f>GLM2차!F15/10000000</f>
        <v>4.5587162654996355E-4</v>
      </c>
      <c r="G15" s="11">
        <f>GLM2차!G15/10000000</f>
        <v>9.8098400241472994E-4</v>
      </c>
      <c r="H15" s="19">
        <f>GLM2차!H15/10000000</f>
        <v>8.8225313878520517E-4</v>
      </c>
      <c r="I15" s="19">
        <f>GLM2차!I15/10000000</f>
        <v>1.5013211626231082E-3</v>
      </c>
      <c r="J15" s="19">
        <f>GLM2차!J15/10000000</f>
        <v>1.3830493472007082E-3</v>
      </c>
      <c r="K15" s="19">
        <f>GLM2차!K15/10000000</f>
        <v>9.3705214419578884E-4</v>
      </c>
      <c r="L15" s="19">
        <f>GLM2차!L15/10000000</f>
        <v>1.1976645541194671E-3</v>
      </c>
      <c r="M15" s="12">
        <f>GLM2차!M15/10000000</f>
        <v>9.5732774294988651E-4</v>
      </c>
      <c r="N15" s="12">
        <f>GLM2차!N15/10000000</f>
        <v>8.0370532409930636E-4</v>
      </c>
      <c r="O15" s="12">
        <f>GLM2차!O15/10000000</f>
        <v>6.4465423004081218E-4</v>
      </c>
      <c r="P15" s="12"/>
    </row>
    <row r="16" spans="1:18" x14ac:dyDescent="0.3">
      <c r="A16" s="1">
        <v>30</v>
      </c>
      <c r="B16" s="11">
        <f>GLM2차!B16/10000000</f>
        <v>3.2082130253448829E-4</v>
      </c>
      <c r="C16" s="11">
        <f>GLM2차!C16/10000000</f>
        <v>3.6010082823190496E-4</v>
      </c>
      <c r="D16" s="11">
        <f>GLM2차!D16/10000000</f>
        <v>9.4187298170075352E-4</v>
      </c>
      <c r="E16" s="11">
        <f>GLM2차!E16/10000000</f>
        <v>1.199825479930192E-3</v>
      </c>
      <c r="F16" s="11">
        <f>GLM2차!F16/10000000</f>
        <v>3.6094567767550983E-4</v>
      </c>
      <c r="G16" s="11">
        <f>GLM2차!G16/10000000</f>
        <v>8.1037277147487841E-4</v>
      </c>
      <c r="H16" s="19">
        <f>GLM2차!H16/10000000</f>
        <v>3.7292560134253216E-4</v>
      </c>
      <c r="I16" s="19">
        <f>GLM2차!I16/10000000</f>
        <v>1.0821894401093581E-3</v>
      </c>
      <c r="J16" s="19">
        <f>GLM2차!J16/10000000</f>
        <v>1.2097622554176309E-3</v>
      </c>
      <c r="K16" s="19">
        <f>GLM2차!K16/10000000</f>
        <v>9.980537950995559E-4</v>
      </c>
      <c r="L16" s="19">
        <f>GLM2차!L16/10000000</f>
        <v>1.2918704438497739E-3</v>
      </c>
      <c r="M16" s="12">
        <f>GLM2차!M16/10000000</f>
        <v>1.3013530206929561E-3</v>
      </c>
      <c r="N16" s="12">
        <f>GLM2차!N16/10000000</f>
        <v>1.3984050353138462E-3</v>
      </c>
      <c r="O16" s="12">
        <f>GLM2차!O16/10000000</f>
        <v>1.4980994052665785E-3</v>
      </c>
      <c r="P16" s="12"/>
    </row>
    <row r="17" spans="1:16" x14ac:dyDescent="0.3">
      <c r="A17" s="1">
        <v>31</v>
      </c>
      <c r="B17" s="11">
        <f>GLM2차!B17/10000000</f>
        <v>2.6350461133069827E-4</v>
      </c>
      <c r="C17" s="11">
        <f>GLM2차!C17/10000000</f>
        <v>1.6136840406648378E-4</v>
      </c>
      <c r="D17" s="11">
        <f>GLM2차!D17/10000000</f>
        <v>8.4205461325634551E-4</v>
      </c>
      <c r="E17" s="11">
        <f>GLM2차!E17/10000000</f>
        <v>9.2812209961843869E-4</v>
      </c>
      <c r="F17" s="11">
        <f>GLM2차!F17/10000000</f>
        <v>8.7161160986664341E-4</v>
      </c>
      <c r="G17" s="11">
        <f>GLM2차!G17/10000000</f>
        <v>5.7678442682047588E-4</v>
      </c>
      <c r="H17" s="19">
        <f>GLM2차!H17/10000000</f>
        <v>9.6165404495732675E-4</v>
      </c>
      <c r="I17" s="19">
        <f>GLM2차!I17/10000000</f>
        <v>9.4691988005681524E-4</v>
      </c>
      <c r="J17" s="19">
        <f>GLM2차!J17/10000000</f>
        <v>9.5940214098161976E-4</v>
      </c>
      <c r="K17" s="19">
        <f>GLM2차!K17/10000000</f>
        <v>1.1338939809127846E-3</v>
      </c>
      <c r="L17" s="19">
        <f>GLM2차!L17/10000000</f>
        <v>1.3524364988800135E-3</v>
      </c>
      <c r="M17" s="12">
        <f>GLM2차!M17/10000000</f>
        <v>1.1663843682903658E-3</v>
      </c>
      <c r="N17" s="12">
        <f>GLM2차!N17/10000000</f>
        <v>1.129969011363261E-3</v>
      </c>
      <c r="O17" s="12">
        <f>GLM2차!O17/10000000</f>
        <v>1.0689610685342625E-3</v>
      </c>
      <c r="P17" s="12"/>
    </row>
    <row r="18" spans="1:16" x14ac:dyDescent="0.3">
      <c r="A18" s="1">
        <v>32</v>
      </c>
      <c r="B18" s="11">
        <f>GLM2차!B18/10000000</f>
        <v>6.6740823136818685E-4</v>
      </c>
      <c r="C18" s="11">
        <f>GLM2차!C18/10000000</f>
        <v>4.4169611307420489E-4</v>
      </c>
      <c r="D18" s="11">
        <f>GLM2차!D18/10000000</f>
        <v>1.1346873936230568E-3</v>
      </c>
      <c r="E18" s="11">
        <f>GLM2차!E18/10000000</f>
        <v>8.4674005080440291E-4</v>
      </c>
      <c r="F18" s="11">
        <f>GLM2차!F18/10000000</f>
        <v>6.6500415627597672E-4</v>
      </c>
      <c r="G18" s="11">
        <f>GLM2차!G18/10000000</f>
        <v>6.3447303489601694E-4</v>
      </c>
      <c r="H18" s="19">
        <f>GLM2차!H18/10000000</f>
        <v>9.434518544725513E-4</v>
      </c>
      <c r="I18" s="19">
        <f>GLM2차!I18/10000000</f>
        <v>1.224739742804654E-3</v>
      </c>
      <c r="J18" s="19">
        <f>GLM2차!J18/10000000</f>
        <v>9.8107918710581645E-4</v>
      </c>
      <c r="K18" s="19">
        <f>GLM2차!K18/10000000</f>
        <v>1.4256806475349522E-3</v>
      </c>
      <c r="L18" s="19">
        <f>GLM2차!L18/10000000</f>
        <v>1.2478866435874727E-3</v>
      </c>
      <c r="M18" s="12">
        <f>GLM2차!M18/10000000</f>
        <v>1.5077853973139599E-3</v>
      </c>
      <c r="N18" s="12">
        <f>GLM2차!N18/10000000</f>
        <v>1.6873489228932052E-3</v>
      </c>
      <c r="O18" s="12">
        <f>GLM2차!O18/10000000</f>
        <v>1.9002234747941412E-3</v>
      </c>
      <c r="P18" s="12"/>
    </row>
    <row r="19" spans="1:16" x14ac:dyDescent="0.3">
      <c r="A19" s="1">
        <v>33</v>
      </c>
      <c r="B19" s="11">
        <f>GLM2차!B19/10000000</f>
        <v>5.2789019883864156E-4</v>
      </c>
      <c r="C19" s="11">
        <f>GLM2차!C19/10000000</f>
        <v>1.0710938545990091E-3</v>
      </c>
      <c r="D19" s="11">
        <f>GLM2차!D19/10000000</f>
        <v>8.5406213302017717E-4</v>
      </c>
      <c r="E19" s="11">
        <f>GLM2차!E19/10000000</f>
        <v>7.9801383223975886E-4</v>
      </c>
      <c r="F19" s="11">
        <f>GLM2차!F19/10000000</f>
        <v>4.6001686728513379E-4</v>
      </c>
      <c r="G19" s="11">
        <f>GLM2차!G19/10000000</f>
        <v>1.0099649878804202E-3</v>
      </c>
      <c r="H19" s="19">
        <f>GLM2차!H19/10000000</f>
        <v>1.047242262043286E-3</v>
      </c>
      <c r="I19" s="19">
        <f>GLM2차!I19/10000000</f>
        <v>8.0857085102082065E-4</v>
      </c>
      <c r="J19" s="19">
        <f>GLM2차!J19/10000000</f>
        <v>7.2929486302930851E-4</v>
      </c>
      <c r="K19" s="19">
        <f>GLM2차!K19/10000000</f>
        <v>1.2001200120012002E-3</v>
      </c>
      <c r="L19" s="19">
        <f>GLM2차!L19/10000000</f>
        <v>1.3450431205000396E-3</v>
      </c>
      <c r="M19" s="12">
        <f>GLM2차!M19/10000000</f>
        <v>1.4242926254932986E-3</v>
      </c>
      <c r="N19" s="12">
        <f>GLM2차!N19/10000000</f>
        <v>1.6479282491309736E-3</v>
      </c>
      <c r="O19" s="12">
        <f>GLM2차!O19/10000000</f>
        <v>1.9360408899539304E-3</v>
      </c>
      <c r="P19" s="12"/>
    </row>
    <row r="20" spans="1:16" x14ac:dyDescent="0.3">
      <c r="A20" s="1">
        <v>34</v>
      </c>
      <c r="B20" s="11">
        <f>GLM2차!B20/10000000</f>
        <v>4.4078754040552447E-4</v>
      </c>
      <c r="C20" s="11">
        <f>GLM2차!C20/10000000</f>
        <v>7.0274068868587491E-4</v>
      </c>
      <c r="D20" s="11">
        <f>GLM2차!D20/10000000</f>
        <v>4.9598254141454217E-4</v>
      </c>
      <c r="E20" s="11">
        <f>GLM2차!E20/10000000</f>
        <v>1.015744032503809E-3</v>
      </c>
      <c r="F20" s="11">
        <f>GLM2차!F20/10000000</f>
        <v>8.7584847821326915E-4</v>
      </c>
      <c r="G20" s="11">
        <f>GLM2차!G20/10000000</f>
        <v>2.5480952987641737E-4</v>
      </c>
      <c r="H20" s="19">
        <f>GLM2차!H20/10000000</f>
        <v>5.0055617352614016E-4</v>
      </c>
      <c r="I20" s="19">
        <f>GLM2차!I20/10000000</f>
        <v>9.4876660341555979E-4</v>
      </c>
      <c r="J20" s="19">
        <f>GLM2차!J20/10000000</f>
        <v>7.6373601689204364E-4</v>
      </c>
      <c r="K20" s="19">
        <f>GLM2차!K20/10000000</f>
        <v>1.2194609141751819E-3</v>
      </c>
      <c r="L20" s="19">
        <f>GLM2차!L20/10000000</f>
        <v>1.1976047904191617E-3</v>
      </c>
      <c r="M20" s="12">
        <f>GLM2차!M20/10000000</f>
        <v>1.4442550748200674E-3</v>
      </c>
      <c r="N20" s="12">
        <f>GLM2차!N20/10000000</f>
        <v>1.7554852474280956E-3</v>
      </c>
      <c r="O20" s="12">
        <f>GLM2차!O20/10000000</f>
        <v>2.1757728812594216E-3</v>
      </c>
      <c r="P20" s="12"/>
    </row>
    <row r="21" spans="1:16" x14ac:dyDescent="0.3">
      <c r="A21" s="1">
        <v>35</v>
      </c>
      <c r="B21" s="11">
        <f>GLM2차!B21/10000000</f>
        <v>2.5796465884173866E-4</v>
      </c>
      <c r="C21" s="11">
        <f>GLM2차!C21/10000000</f>
        <v>5.3067289322861384E-4</v>
      </c>
      <c r="D21" s="11">
        <f>GLM2차!D21/10000000</f>
        <v>7.3166270349368941E-4</v>
      </c>
      <c r="E21" s="11">
        <f>GLM2차!E21/10000000</f>
        <v>8.1274382314694405E-4</v>
      </c>
      <c r="F21" s="11">
        <f>GLM2차!F21/10000000</f>
        <v>6.3875088715400997E-4</v>
      </c>
      <c r="G21" s="11">
        <f>GLM2차!G21/10000000</f>
        <v>1.0503552672227372E-3</v>
      </c>
      <c r="H21" s="19">
        <f>GLM2차!H21/10000000</f>
        <v>9.0420722302005216E-4</v>
      </c>
      <c r="I21" s="19">
        <f>GLM2차!I21/10000000</f>
        <v>9.1535385653032696E-4</v>
      </c>
      <c r="J21" s="19">
        <f>GLM2차!J21/10000000</f>
        <v>5.3409293217019759E-4</v>
      </c>
      <c r="K21" s="19">
        <f>GLM2차!K21/10000000</f>
        <v>7.8795670385269361E-4</v>
      </c>
      <c r="L21" s="19">
        <f>GLM2차!L21/10000000</f>
        <v>9.1706100289791286E-4</v>
      </c>
      <c r="M21" s="12">
        <f>GLM2차!M21/10000000</f>
        <v>6.2243329074458003E-4</v>
      </c>
      <c r="N21" s="12">
        <f>GLM2차!N21/10000000</f>
        <v>5.1478602090526736E-4</v>
      </c>
      <c r="O21" s="12">
        <f>GLM2차!O21/10000000</f>
        <v>4.0963606889882242E-4</v>
      </c>
      <c r="P21" s="12"/>
    </row>
    <row r="22" spans="1:16" x14ac:dyDescent="0.3">
      <c r="A22" s="1">
        <v>36</v>
      </c>
      <c r="B22" s="11">
        <f>GLM2차!B22/10000000</f>
        <v>4.5813767036994625E-4</v>
      </c>
      <c r="C22" s="11">
        <f>GLM2차!C22/10000000</f>
        <v>7.8701426463354646E-4</v>
      </c>
      <c r="D22" s="11">
        <f>GLM2차!D22/10000000</f>
        <v>1.185737274498179E-3</v>
      </c>
      <c r="E22" s="11">
        <f>GLM2차!E22/10000000</f>
        <v>1.2279355333844973E-3</v>
      </c>
      <c r="F22" s="11">
        <f>GLM2차!F22/10000000</f>
        <v>8.9928057553956839E-4</v>
      </c>
      <c r="G22" s="11">
        <f>GLM2차!G22/10000000</f>
        <v>8.3041698795895374E-4</v>
      </c>
      <c r="H22" s="19">
        <f>GLM2차!H22/10000000</f>
        <v>7.3042207961600671E-4</v>
      </c>
      <c r="I22" s="19">
        <f>GLM2차!I22/10000000</f>
        <v>1.3891461381737359E-3</v>
      </c>
      <c r="J22" s="19">
        <f>GLM2차!J22/10000000</f>
        <v>6.9090595042749811E-4</v>
      </c>
      <c r="K22" s="19">
        <f>GLM2차!K22/10000000</f>
        <v>8.5728282168517304E-4</v>
      </c>
      <c r="L22" s="19">
        <f>GLM2차!L22/10000000</f>
        <v>1.1244921648287871E-3</v>
      </c>
      <c r="M22" s="12">
        <f>GLM2차!M22/10000000</f>
        <v>8.3612202041726891E-4</v>
      </c>
      <c r="N22" s="12">
        <f>GLM2차!N22/10000000</f>
        <v>7.595330864802887E-4</v>
      </c>
      <c r="O22" s="12">
        <f>GLM2차!O22/10000000</f>
        <v>6.773173529479985E-4</v>
      </c>
      <c r="P22" s="12"/>
    </row>
    <row r="23" spans="1:16" x14ac:dyDescent="0.3">
      <c r="A23" s="1">
        <v>37</v>
      </c>
      <c r="B23" s="11">
        <f>GLM2차!B23/10000000</f>
        <v>4.0440804772014964E-4</v>
      </c>
      <c r="C23" s="11">
        <f>GLM2차!C23/10000000</f>
        <v>8.0472103004291845E-4</v>
      </c>
      <c r="D23" s="11">
        <f>GLM2차!D23/10000000</f>
        <v>7.230077120822622E-4</v>
      </c>
      <c r="E23" s="11">
        <f>GLM2차!E23/10000000</f>
        <v>7.1828760235598331E-4</v>
      </c>
      <c r="F23" s="11">
        <f>GLM2차!F23/10000000</f>
        <v>6.5547981122181438E-4</v>
      </c>
      <c r="G23" s="11">
        <f>GLM2차!G23/10000000</f>
        <v>7.5806169455944954E-4</v>
      </c>
      <c r="H23" s="19">
        <f>GLM2차!H23/10000000</f>
        <v>9.0895318891077114E-4</v>
      </c>
      <c r="I23" s="19">
        <f>GLM2차!I23/10000000</f>
        <v>1.460786998995709E-3</v>
      </c>
      <c r="J23" s="19">
        <f>GLM2차!J23/10000000</f>
        <v>1.0902838931521786E-3</v>
      </c>
      <c r="K23" s="19">
        <f>GLM2차!K23/10000000</f>
        <v>1.0357740419090111E-3</v>
      </c>
      <c r="L23" s="19">
        <f>GLM2차!L23/10000000</f>
        <v>1.1061552185548617E-3</v>
      </c>
      <c r="M23" s="12">
        <f>GLM2차!M23/10000000</f>
        <v>1.1501427419005959E-3</v>
      </c>
      <c r="N23" s="12">
        <f>GLM2차!N23/10000000</f>
        <v>1.1385766438966091E-3</v>
      </c>
      <c r="O23" s="12">
        <f>GLM2차!O23/10000000</f>
        <v>1.1115373142085248E-3</v>
      </c>
      <c r="P23" s="12"/>
    </row>
    <row r="24" spans="1:16" x14ac:dyDescent="0.3">
      <c r="A24" s="1">
        <v>38</v>
      </c>
      <c r="B24" s="11">
        <f>GLM2차!B24/10000000</f>
        <v>4.4742729306487697E-4</v>
      </c>
      <c r="C24" s="11">
        <f>GLM2차!C24/10000000</f>
        <v>9.1104853404008605E-4</v>
      </c>
      <c r="D24" s="11">
        <f>GLM2차!D24/10000000</f>
        <v>6.7269601614470436E-4</v>
      </c>
      <c r="E24" s="11">
        <f>GLM2차!E24/10000000</f>
        <v>6.3091482649842276E-4</v>
      </c>
      <c r="F24" s="11">
        <f>GLM2차!F24/10000000</f>
        <v>6.7947371672123042E-4</v>
      </c>
      <c r="G24" s="11">
        <f>GLM2차!G24/10000000</f>
        <v>1.0255241567912489E-3</v>
      </c>
      <c r="H24" s="19">
        <f>GLM2차!H24/10000000</f>
        <v>9.4744190685150094E-4</v>
      </c>
      <c r="I24" s="19">
        <f>GLM2차!I24/10000000</f>
        <v>9.7951914514692777E-4</v>
      </c>
      <c r="J24" s="19">
        <f>GLM2차!J24/10000000</f>
        <v>1.0772736689455148E-3</v>
      </c>
      <c r="K24" s="19">
        <f>GLM2차!K24/10000000</f>
        <v>6.2460961898813238E-4</v>
      </c>
      <c r="L24" s="19">
        <f>GLM2차!L24/10000000</f>
        <v>1.1921458625525946E-3</v>
      </c>
      <c r="M24" s="12">
        <f>GLM2차!M24/10000000</f>
        <v>1.0005318238958778E-3</v>
      </c>
      <c r="N24" s="12">
        <f>GLM2차!N24/10000000</f>
        <v>9.9008677383905451E-4</v>
      </c>
      <c r="O24" s="12">
        <f>GLM2차!O24/10000000</f>
        <v>9.7005832925601795E-4</v>
      </c>
      <c r="P24" s="12"/>
    </row>
    <row r="25" spans="1:16" x14ac:dyDescent="0.3">
      <c r="A25" s="1">
        <v>39</v>
      </c>
      <c r="B25" s="11">
        <f>GLM2차!B25/10000000</f>
        <v>6.9236095084237244E-4</v>
      </c>
      <c r="C25" s="11">
        <f>GLM2차!C25/10000000</f>
        <v>8.9712918660287083E-4</v>
      </c>
      <c r="D25" s="11">
        <f>GLM2차!D25/10000000</f>
        <v>1.928158251803185E-3</v>
      </c>
      <c r="E25" s="11">
        <f>GLM2차!E25/10000000</f>
        <v>1.0425490323841794E-3</v>
      </c>
      <c r="F25" s="11">
        <f>GLM2차!F25/10000000</f>
        <v>1.0448678549477566E-3</v>
      </c>
      <c r="G25" s="11">
        <f>GLM2차!G25/10000000</f>
        <v>7.0679062686891756E-4</v>
      </c>
      <c r="H25" s="19">
        <f>GLM2차!H25/10000000</f>
        <v>7.3731812819504523E-4</v>
      </c>
      <c r="I25" s="19">
        <f>GLM2차!I25/10000000</f>
        <v>1.3184495033840204E-3</v>
      </c>
      <c r="J25" s="19">
        <f>GLM2차!J25/10000000</f>
        <v>1.095734751024715E-3</v>
      </c>
      <c r="K25" s="19">
        <f>GLM2차!K25/10000000</f>
        <v>1.2390134355519417E-3</v>
      </c>
      <c r="L25" s="19">
        <f>GLM2차!L25/10000000</f>
        <v>1.338596190149305E-3</v>
      </c>
      <c r="M25" s="12">
        <f>GLM2차!M25/10000000</f>
        <v>1.3228368236074732E-3</v>
      </c>
      <c r="N25" s="12">
        <f>GLM2차!N25/10000000</f>
        <v>1.4013791548779786E-3</v>
      </c>
      <c r="O25" s="12">
        <f>GLM2차!O25/10000000</f>
        <v>1.4934334863434217E-3</v>
      </c>
      <c r="P25" s="12"/>
    </row>
    <row r="26" spans="1:16" x14ac:dyDescent="0.3">
      <c r="A26" s="1">
        <v>40</v>
      </c>
      <c r="B26" s="11">
        <f>GLM2차!B26/10000000</f>
        <v>4.8845160840136769E-4</v>
      </c>
      <c r="C26" s="11">
        <f>GLM2차!C26/10000000</f>
        <v>8.6287003849727867E-4</v>
      </c>
      <c r="D26" s="11">
        <f>GLM2차!D26/10000000</f>
        <v>1.240451785597702E-3</v>
      </c>
      <c r="E26" s="11">
        <f>GLM2차!E26/10000000</f>
        <v>9.5153514336462832E-4</v>
      </c>
      <c r="F26" s="11">
        <f>GLM2차!F26/10000000</f>
        <v>9.8762563178992615E-4</v>
      </c>
      <c r="G26" s="11">
        <f>GLM2차!G26/10000000</f>
        <v>7.020954849859581E-4</v>
      </c>
      <c r="H26" s="19">
        <f>GLM2차!H26/10000000</f>
        <v>6.6291017567119651E-4</v>
      </c>
      <c r="I26" s="19">
        <f>GLM2차!I26/10000000</f>
        <v>1.0993843447669306E-3</v>
      </c>
      <c r="J26" s="19">
        <f>GLM2차!J26/10000000</f>
        <v>1.1690719987099895E-3</v>
      </c>
      <c r="K26" s="19">
        <f>GLM2차!K26/10000000</f>
        <v>1.1703854721183977E-3</v>
      </c>
      <c r="L26" s="19">
        <f>GLM2차!L26/10000000</f>
        <v>1.5097965206052912E-3</v>
      </c>
      <c r="M26" s="12">
        <f>GLM2차!M26/10000000</f>
        <v>1.5322588081106581E-3</v>
      </c>
      <c r="N26" s="12">
        <f>GLM2차!N26/10000000</f>
        <v>1.7273934420833385E-3</v>
      </c>
      <c r="O26" s="12">
        <f>GLM2차!O26/10000000</f>
        <v>1.967095614476192E-3</v>
      </c>
      <c r="P26" s="12"/>
    </row>
    <row r="27" spans="1:16" x14ac:dyDescent="0.3">
      <c r="A27" s="1">
        <v>41</v>
      </c>
      <c r="B27" s="11">
        <f>GLM2차!B27/10000000</f>
        <v>1.9734245494013944E-4</v>
      </c>
      <c r="C27" s="11">
        <f>GLM2차!C27/10000000</f>
        <v>8.5522296884544906E-4</v>
      </c>
      <c r="D27" s="11">
        <f>GLM2차!D27/10000000</f>
        <v>1.3170498084291188E-3</v>
      </c>
      <c r="E27" s="11">
        <f>GLM2차!E27/10000000</f>
        <v>7.6353811817220717E-4</v>
      </c>
      <c r="F27" s="11">
        <f>GLM2차!F27/10000000</f>
        <v>1.1899365367180417E-3</v>
      </c>
      <c r="G27" s="11">
        <f>GLM2차!G27/10000000</f>
        <v>1.2374323279195668E-3</v>
      </c>
      <c r="H27" s="19">
        <f>GLM2차!H27/10000000</f>
        <v>8.4514977932200201E-4</v>
      </c>
      <c r="I27" s="19">
        <f>GLM2차!I27/10000000</f>
        <v>9.7822388567539984E-4</v>
      </c>
      <c r="J27" s="19">
        <f>GLM2차!J27/10000000</f>
        <v>1.0460251046025104E-3</v>
      </c>
      <c r="K27" s="19">
        <f>GLM2차!K27/10000000</f>
        <v>7.8893981516267185E-4</v>
      </c>
      <c r="L27" s="19">
        <f>GLM2차!L27/10000000</f>
        <v>1.1725293132328308E-3</v>
      </c>
      <c r="M27" s="12">
        <f>GLM2차!M27/10000000</f>
        <v>7.5425156559006258E-4</v>
      </c>
      <c r="N27" s="12">
        <f>GLM2차!N27/10000000</f>
        <v>6.244339257806329E-4</v>
      </c>
      <c r="O27" s="12">
        <f>GLM2차!O27/10000000</f>
        <v>4.9882823529301097E-4</v>
      </c>
      <c r="P27" s="12"/>
    </row>
    <row r="28" spans="1:16" x14ac:dyDescent="0.3">
      <c r="A28" s="1">
        <v>42</v>
      </c>
      <c r="B28" s="11">
        <f>GLM2차!B28/10000000</f>
        <v>7.2698433679201644E-4</v>
      </c>
      <c r="C28" s="11">
        <f>GLM2차!C28/10000000</f>
        <v>8.7234661238732192E-4</v>
      </c>
      <c r="D28" s="11">
        <f>GLM2차!D28/10000000</f>
        <v>1.4202217730922599E-3</v>
      </c>
      <c r="E28" s="11">
        <f>GLM2차!E28/10000000</f>
        <v>1.0307041336660519E-3</v>
      </c>
      <c r="F28" s="11">
        <f>GLM2차!F28/10000000</f>
        <v>1.2214551248008498E-3</v>
      </c>
      <c r="G28" s="11">
        <f>GLM2차!G28/10000000</f>
        <v>1.0576680936791741E-3</v>
      </c>
      <c r="H28" s="19">
        <f>GLM2차!H28/10000000</f>
        <v>1.3759574370499471E-3</v>
      </c>
      <c r="I28" s="19">
        <f>GLM2차!I28/10000000</f>
        <v>1.0646906009113752E-3</v>
      </c>
      <c r="J28" s="19">
        <f>GLM2차!J28/10000000</f>
        <v>8.198001249219238E-4</v>
      </c>
      <c r="K28" s="19">
        <f>GLM2차!K28/10000000</f>
        <v>1.1699437672189304E-3</v>
      </c>
      <c r="L28" s="19">
        <f>GLM2차!L28/10000000</f>
        <v>1.5118935626931864E-3</v>
      </c>
      <c r="M28" s="12">
        <f>GLM2차!M28/10000000</f>
        <v>1.2105600722374234E-3</v>
      </c>
      <c r="N28" s="12">
        <f>GLM2차!N28/10000000</f>
        <v>1.1911995608680089E-3</v>
      </c>
      <c r="O28" s="12">
        <f>GLM2차!O28/10000000</f>
        <v>1.1639195131606249E-3</v>
      </c>
      <c r="P28" s="12"/>
    </row>
    <row r="29" spans="1:16" x14ac:dyDescent="0.3">
      <c r="A29" s="1">
        <v>43</v>
      </c>
      <c r="B29" s="11">
        <f>GLM2차!B29/10000000</f>
        <v>7.9586152009550337E-4</v>
      </c>
      <c r="C29" s="11">
        <f>GLM2차!C29/10000000</f>
        <v>1.1751571772724602E-3</v>
      </c>
      <c r="D29" s="11">
        <f>GLM2차!D29/10000000</f>
        <v>1.1621150493898896E-3</v>
      </c>
      <c r="E29" s="11">
        <f>GLM2차!E29/10000000</f>
        <v>9.0316106372303052E-4</v>
      </c>
      <c r="F29" s="11">
        <f>GLM2차!F29/10000000</f>
        <v>8.9369941909537751E-4</v>
      </c>
      <c r="G29" s="11">
        <f>GLM2차!G29/10000000</f>
        <v>1.1150974498206148E-3</v>
      </c>
      <c r="H29" s="19">
        <f>GLM2차!H29/10000000</f>
        <v>1.2718023255813954E-3</v>
      </c>
      <c r="I29" s="19">
        <f>GLM2차!I29/10000000</f>
        <v>1.3815045840833927E-3</v>
      </c>
      <c r="J29" s="19">
        <f>GLM2차!J29/10000000</f>
        <v>1.065340909090909E-3</v>
      </c>
      <c r="K29" s="19">
        <f>GLM2차!K29/10000000</f>
        <v>1.2516105282532671E-3</v>
      </c>
      <c r="L29" s="19">
        <f>GLM2차!L29/10000000</f>
        <v>1.0810810810810811E-3</v>
      </c>
      <c r="M29" s="12">
        <f>GLM2차!M29/10000000</f>
        <v>1.1267937397381094E-3</v>
      </c>
      <c r="N29" s="12">
        <f>GLM2차!N29/10000000</f>
        <v>1.0895073449909193E-3</v>
      </c>
      <c r="O29" s="12">
        <f>GLM2차!O29/10000000</f>
        <v>1.044186839578588E-3</v>
      </c>
      <c r="P29" s="12"/>
    </row>
    <row r="30" spans="1:16" x14ac:dyDescent="0.3">
      <c r="A30" s="1">
        <v>44</v>
      </c>
      <c r="B30" s="11">
        <f>GLM2차!B30/10000000</f>
        <v>5.2760007914001185E-4</v>
      </c>
      <c r="C30" s="11">
        <f>GLM2차!C30/10000000</f>
        <v>1.0090817356205853E-3</v>
      </c>
      <c r="D30" s="11">
        <f>GLM2차!D30/10000000</f>
        <v>1.1198805460750853E-3</v>
      </c>
      <c r="E30" s="11">
        <f>GLM2차!E30/10000000</f>
        <v>1.1220059515098298E-3</v>
      </c>
      <c r="F30" s="11">
        <f>GLM2차!F30/10000000</f>
        <v>1.3031135104947177E-3</v>
      </c>
      <c r="G30" s="11">
        <f>GLM2차!G30/10000000</f>
        <v>1.0425638003716967E-3</v>
      </c>
      <c r="H30" s="19">
        <f>GLM2차!H30/10000000</f>
        <v>1.396891915488039E-3</v>
      </c>
      <c r="I30" s="19">
        <f>GLM2차!I30/10000000</f>
        <v>1.9619302053765237E-3</v>
      </c>
      <c r="J30" s="19">
        <f>GLM2차!J30/10000000</f>
        <v>1.5609756097560976E-3</v>
      </c>
      <c r="K30" s="19">
        <f>GLM2차!K30/10000000</f>
        <v>1.2572104718236946E-3</v>
      </c>
      <c r="L30" s="19">
        <f>GLM2차!L30/10000000</f>
        <v>1.6988674217188542E-3</v>
      </c>
      <c r="M30" s="12">
        <f>GLM2차!M30/10000000</f>
        <v>1.4684146414717918E-3</v>
      </c>
      <c r="N30" s="12">
        <f>GLM2차!N30/10000000</f>
        <v>1.3704057471180667E-3</v>
      </c>
      <c r="O30" s="12">
        <f>GLM2차!O30/10000000</f>
        <v>1.2502219343061912E-3</v>
      </c>
      <c r="P30" s="12"/>
    </row>
    <row r="31" spans="1:16" x14ac:dyDescent="0.3">
      <c r="A31" s="1">
        <v>45</v>
      </c>
      <c r="B31" s="11">
        <f>GLM2차!B31/10000000</f>
        <v>7.8797031978462145E-4</v>
      </c>
      <c r="C31" s="11">
        <f>GLM2차!C31/10000000</f>
        <v>8.2805938368723023E-4</v>
      </c>
      <c r="D31" s="11">
        <f>GLM2차!D31/10000000</f>
        <v>1.0772959870724481E-3</v>
      </c>
      <c r="E31" s="11">
        <f>GLM2차!E31/10000000</f>
        <v>7.9325731284085274E-4</v>
      </c>
      <c r="F31" s="11">
        <f>GLM2차!F31/10000000</f>
        <v>1.8097909691430639E-3</v>
      </c>
      <c r="G31" s="11">
        <f>GLM2차!G31/10000000</f>
        <v>1.0307507301151005E-3</v>
      </c>
      <c r="H31" s="19">
        <f>GLM2차!H31/10000000</f>
        <v>1.492104281510341E-3</v>
      </c>
      <c r="I31" s="19">
        <f>GLM2차!I31/10000000</f>
        <v>1.7872374994922621E-3</v>
      </c>
      <c r="J31" s="19">
        <f>GLM2차!J31/10000000</f>
        <v>1.3267774916100835E-3</v>
      </c>
      <c r="K31" s="19">
        <f>GLM2차!K31/10000000</f>
        <v>1.1886189733303618E-3</v>
      </c>
      <c r="L31" s="19">
        <f>GLM2차!L31/10000000</f>
        <v>1.5280135823429542E-3</v>
      </c>
      <c r="M31" s="12">
        <f>GLM2차!M31/10000000</f>
        <v>1.2654228923347252E-3</v>
      </c>
      <c r="N31" s="12">
        <f>GLM2차!N31/10000000</f>
        <v>1.1429330011967652E-3</v>
      </c>
      <c r="O31" s="12">
        <f>GLM2차!O31/10000000</f>
        <v>1.0066744892182264E-3</v>
      </c>
      <c r="P31" s="12"/>
    </row>
    <row r="32" spans="1:16" x14ac:dyDescent="0.3">
      <c r="A32" s="1">
        <v>46</v>
      </c>
      <c r="B32" s="11">
        <f>GLM2차!B32/10000000</f>
        <v>8.9893412097084889E-4</v>
      </c>
      <c r="C32" s="11">
        <f>GLM2차!C32/10000000</f>
        <v>1.3023916646933459E-3</v>
      </c>
      <c r="D32" s="11">
        <f>GLM2차!D32/10000000</f>
        <v>2.092274678111588E-3</v>
      </c>
      <c r="E32" s="11">
        <f>GLM2차!E32/10000000</f>
        <v>9.5660054375188808E-4</v>
      </c>
      <c r="F32" s="11">
        <f>GLM2차!F32/10000000</f>
        <v>1.6658954187875981E-3</v>
      </c>
      <c r="G32" s="11">
        <f>GLM2차!G32/10000000</f>
        <v>1.1757295821960949E-3</v>
      </c>
      <c r="H32" s="19">
        <f>GLM2차!H32/10000000</f>
        <v>1.5470665238605261E-3</v>
      </c>
      <c r="I32" s="19">
        <f>GLM2차!I32/10000000</f>
        <v>1.2760527435133986E-3</v>
      </c>
      <c r="J32" s="19">
        <f>GLM2차!J32/10000000</f>
        <v>9.5756090087329554E-4</v>
      </c>
      <c r="K32" s="19">
        <f>GLM2차!K32/10000000</f>
        <v>1.4453009190631486E-3</v>
      </c>
      <c r="L32" s="19">
        <f>GLM2차!L32/10000000</f>
        <v>1.807208374535411E-3</v>
      </c>
      <c r="M32" s="12">
        <f>GLM2차!M32/10000000</f>
        <v>1.4950849403706833E-3</v>
      </c>
      <c r="N32" s="12">
        <f>GLM2차!N32/10000000</f>
        <v>1.5144793508101238E-3</v>
      </c>
      <c r="O32" s="12">
        <f>GLM2차!O32/10000000</f>
        <v>1.5336837774036908E-3</v>
      </c>
      <c r="P32" s="12"/>
    </row>
    <row r="33" spans="1:16" x14ac:dyDescent="0.3">
      <c r="A33" s="1">
        <v>47</v>
      </c>
      <c r="B33" s="11">
        <f>GLM2차!B33/10000000</f>
        <v>1.0161956176563988E-3</v>
      </c>
      <c r="C33" s="11">
        <f>GLM2차!C33/10000000</f>
        <v>1.7562346329469615E-3</v>
      </c>
      <c r="D33" s="11">
        <f>GLM2차!D33/10000000</f>
        <v>1.4771856877120034E-3</v>
      </c>
      <c r="E33" s="11">
        <f>GLM2차!E33/10000000</f>
        <v>1.6649848637739658E-3</v>
      </c>
      <c r="F33" s="11">
        <f>GLM2차!F33/10000000</f>
        <v>1.7081040045549441E-3</v>
      </c>
      <c r="G33" s="11">
        <f>GLM2차!G33/10000000</f>
        <v>1.2095554883580285E-3</v>
      </c>
      <c r="H33" s="19">
        <f>GLM2차!H33/10000000</f>
        <v>1.8373011219264298E-3</v>
      </c>
      <c r="I33" s="19">
        <f>GLM2차!I33/10000000</f>
        <v>1.7483167801212662E-3</v>
      </c>
      <c r="J33" s="19">
        <f>GLM2차!J33/10000000</f>
        <v>1.6936671575846834E-3</v>
      </c>
      <c r="K33" s="19">
        <f>GLM2차!K33/10000000</f>
        <v>1.7693243392679422E-3</v>
      </c>
      <c r="L33" s="19">
        <f>GLM2차!L33/10000000</f>
        <v>2.2674957913903873E-3</v>
      </c>
      <c r="M33" s="12">
        <f>GLM2차!M33/10000000</f>
        <v>2.1405861951172178E-3</v>
      </c>
      <c r="N33" s="12">
        <f>GLM2차!N33/10000000</f>
        <v>2.2609684115950041E-3</v>
      </c>
      <c r="O33" s="12">
        <f>GLM2차!O33/10000000</f>
        <v>2.3936269255535976E-3</v>
      </c>
      <c r="P33" s="12"/>
    </row>
    <row r="34" spans="1:16" x14ac:dyDescent="0.3">
      <c r="A34" s="1">
        <v>48</v>
      </c>
      <c r="B34" s="11">
        <f>GLM2차!B34/10000000</f>
        <v>1.032657803020524E-3</v>
      </c>
      <c r="C34" s="11">
        <f>GLM2차!C34/10000000</f>
        <v>1.6940241836555874E-3</v>
      </c>
      <c r="D34" s="11">
        <f>GLM2차!D34/10000000</f>
        <v>1.5603981705676622E-3</v>
      </c>
      <c r="E34" s="11">
        <f>GLM2차!E34/10000000</f>
        <v>1.746994142431405E-3</v>
      </c>
      <c r="F34" s="11">
        <f>GLM2차!F34/10000000</f>
        <v>1.3391362571141614E-3</v>
      </c>
      <c r="G34" s="11">
        <f>GLM2차!G34/10000000</f>
        <v>1.9128964811601942E-3</v>
      </c>
      <c r="H34" s="19">
        <f>GLM2차!H34/10000000</f>
        <v>1.8121048604679258E-3</v>
      </c>
      <c r="I34" s="19">
        <f>GLM2차!I34/10000000</f>
        <v>1.6621112506463767E-3</v>
      </c>
      <c r="J34" s="19">
        <f>GLM2차!J34/10000000</f>
        <v>1.5930331350892098E-3</v>
      </c>
      <c r="K34" s="19">
        <f>GLM2차!K34/10000000</f>
        <v>1.4183391248847599E-3</v>
      </c>
      <c r="L34" s="19">
        <f>GLM2차!L34/10000000</f>
        <v>2.166511915815537E-3</v>
      </c>
      <c r="M34" s="12">
        <f>GLM2차!M34/10000000</f>
        <v>1.7543591036048027E-3</v>
      </c>
      <c r="N34" s="12">
        <f>GLM2차!N34/10000000</f>
        <v>1.7225457619016236E-3</v>
      </c>
      <c r="O34" s="12">
        <f>GLM2차!O34/10000000</f>
        <v>1.6791675852595033E-3</v>
      </c>
      <c r="P34" s="12"/>
    </row>
    <row r="35" spans="1:16" x14ac:dyDescent="0.3">
      <c r="A35" s="1">
        <v>49</v>
      </c>
      <c r="B35" s="11">
        <f>GLM2차!B35/10000000</f>
        <v>1.0552697533306951E-3</v>
      </c>
      <c r="C35" s="11">
        <f>GLM2차!C35/10000000</f>
        <v>2.0089813282911841E-3</v>
      </c>
      <c r="D35" s="11">
        <f>GLM2차!D35/10000000</f>
        <v>2.0002162395934696E-3</v>
      </c>
      <c r="E35" s="11">
        <f>GLM2차!E35/10000000</f>
        <v>1.6748718469268638E-3</v>
      </c>
      <c r="F35" s="11">
        <f>GLM2차!F35/10000000</f>
        <v>1.2609728890828847E-3</v>
      </c>
      <c r="G35" s="11">
        <f>GLM2차!G35/10000000</f>
        <v>1.838812396286496E-3</v>
      </c>
      <c r="H35" s="19">
        <f>GLM2차!H35/10000000</f>
        <v>1.7440411925919775E-3</v>
      </c>
      <c r="I35" s="19">
        <f>GLM2차!I35/10000000</f>
        <v>1.4090407098518603E-3</v>
      </c>
      <c r="J35" s="19">
        <f>GLM2차!J35/10000000</f>
        <v>1.7761989342806395E-3</v>
      </c>
      <c r="K35" s="19">
        <f>GLM2차!K35/10000000</f>
        <v>1.4376176621598495E-3</v>
      </c>
      <c r="L35" s="19">
        <f>GLM2차!L35/10000000</f>
        <v>1.7368649587494573E-3</v>
      </c>
      <c r="M35" s="12">
        <f>GLM2차!M35/10000000</f>
        <v>1.5006314058245535E-3</v>
      </c>
      <c r="N35" s="12">
        <f>GLM2차!N35/10000000</f>
        <v>1.4331122689197279E-3</v>
      </c>
      <c r="O35" s="12">
        <f>GLM2차!O35/10000000</f>
        <v>1.3584896965035673E-3</v>
      </c>
      <c r="P35" s="12"/>
    </row>
    <row r="36" spans="1:16" x14ac:dyDescent="0.3">
      <c r="A36" s="1">
        <v>50</v>
      </c>
      <c r="B36" s="11">
        <f>GLM2차!B36/10000000</f>
        <v>9.5128083169124147E-4</v>
      </c>
      <c r="C36" s="11">
        <f>GLM2차!C36/10000000</f>
        <v>1.9582644880974235E-3</v>
      </c>
      <c r="D36" s="11">
        <f>GLM2차!D36/10000000</f>
        <v>2.2448532632501094E-3</v>
      </c>
      <c r="E36" s="11">
        <f>GLM2차!E36/10000000</f>
        <v>1.8286178696601818E-3</v>
      </c>
      <c r="F36" s="11">
        <f>GLM2차!F36/10000000</f>
        <v>1.5255530129672007E-3</v>
      </c>
      <c r="G36" s="11">
        <f>GLM2차!G36/10000000</f>
        <v>2.052545155993432E-3</v>
      </c>
      <c r="H36" s="19">
        <f>GLM2차!H36/10000000</f>
        <v>1.7319308917331981E-3</v>
      </c>
      <c r="I36" s="19">
        <f>GLM2차!I36/10000000</f>
        <v>2.4558345876574505E-3</v>
      </c>
      <c r="J36" s="19">
        <f>GLM2차!J36/10000000</f>
        <v>1.5075746433299015E-3</v>
      </c>
      <c r="K36" s="19">
        <f>GLM2차!K36/10000000</f>
        <v>1.7613538249007081E-3</v>
      </c>
      <c r="L36" s="19">
        <f>GLM2차!L36/10000000</f>
        <v>2.5563033911467771E-3</v>
      </c>
      <c r="M36" s="12">
        <f>GLM2차!M36/10000000</f>
        <v>2.0754320766049948E-3</v>
      </c>
      <c r="N36" s="12">
        <f>GLM2차!N36/10000000</f>
        <v>2.0546978597420439E-3</v>
      </c>
      <c r="O36" s="12">
        <f>GLM2차!O36/10000000</f>
        <v>2.0209292068452856E-3</v>
      </c>
      <c r="P36" s="12"/>
    </row>
    <row r="37" spans="1:16" x14ac:dyDescent="0.3">
      <c r="A37" s="1">
        <v>51</v>
      </c>
      <c r="B37" s="11">
        <f>GLM2차!B37/10000000</f>
        <v>1.0868777624809796E-3</v>
      </c>
      <c r="C37" s="11">
        <f>GLM2차!C37/10000000</f>
        <v>2.3135121615706872E-3</v>
      </c>
      <c r="D37" s="11">
        <f>GLM2차!D37/10000000</f>
        <v>2.6091888825865001E-3</v>
      </c>
      <c r="E37" s="11">
        <f>GLM2차!E37/10000000</f>
        <v>1.6574299476873676E-3</v>
      </c>
      <c r="F37" s="11">
        <f>GLM2차!F37/10000000</f>
        <v>1.923539312334696E-3</v>
      </c>
      <c r="G37" s="11">
        <f>GLM2차!G37/10000000</f>
        <v>1.6592672317144264E-3</v>
      </c>
      <c r="H37" s="19">
        <f>GLM2차!H37/10000000</f>
        <v>2.5644313373509426E-3</v>
      </c>
      <c r="I37" s="19">
        <f>GLM2차!I37/10000000</f>
        <v>1.9060751074701922E-3</v>
      </c>
      <c r="J37" s="19">
        <f>GLM2차!J37/10000000</f>
        <v>2.6743075453677175E-3</v>
      </c>
      <c r="K37" s="19">
        <f>GLM2차!K37/10000000</f>
        <v>2.3584062890834377E-3</v>
      </c>
      <c r="L37" s="19">
        <f>GLM2차!L37/10000000</f>
        <v>1.7652250661959398E-3</v>
      </c>
      <c r="M37" s="12">
        <f>GLM2차!M37/10000000</f>
        <v>1.9153722352973552E-3</v>
      </c>
      <c r="N37" s="12">
        <f>GLM2차!N37/10000000</f>
        <v>1.7730856611259328E-3</v>
      </c>
      <c r="O37" s="12">
        <f>GLM2차!O37/10000000</f>
        <v>1.6162208136944148E-3</v>
      </c>
      <c r="P37" s="12"/>
    </row>
    <row r="38" spans="1:16" x14ac:dyDescent="0.3">
      <c r="A38" s="1">
        <v>52</v>
      </c>
      <c r="B38" s="11">
        <f>GLM2차!B38/10000000</f>
        <v>1.2180267965895249E-3</v>
      </c>
      <c r="C38" s="11">
        <f>GLM2차!C38/10000000</f>
        <v>2.1406114121345909E-3</v>
      </c>
      <c r="D38" s="11">
        <f>GLM2차!D38/10000000</f>
        <v>2.2835060600737748E-3</v>
      </c>
      <c r="E38" s="11">
        <f>GLM2차!E38/10000000</f>
        <v>2.3737591713422529E-3</v>
      </c>
      <c r="F38" s="11">
        <f>GLM2차!F38/10000000</f>
        <v>2.2442770934117998E-3</v>
      </c>
      <c r="G38" s="11">
        <f>GLM2차!G38/10000000</f>
        <v>1.6944495328814798E-3</v>
      </c>
      <c r="H38" s="19">
        <f>GLM2차!H38/10000000</f>
        <v>1.8062962325821434E-3</v>
      </c>
      <c r="I38" s="19">
        <f>GLM2차!I38/10000000</f>
        <v>2.1700121019905686E-3</v>
      </c>
      <c r="J38" s="19">
        <f>GLM2차!J38/10000000</f>
        <v>2.1787355411186818E-3</v>
      </c>
      <c r="K38" s="19">
        <f>GLM2차!K38/10000000</f>
        <v>2.6071185672183177E-3</v>
      </c>
      <c r="L38" s="19">
        <f>GLM2차!L38/10000000</f>
        <v>2.9011535539131034E-3</v>
      </c>
      <c r="M38" s="12">
        <f>GLM2차!M38/10000000</f>
        <v>2.8256328145165369E-3</v>
      </c>
      <c r="N38" s="12">
        <f>GLM2차!N38/10000000</f>
        <v>3.0148793714901783E-3</v>
      </c>
      <c r="O38" s="12">
        <f>GLM2차!O38/10000000</f>
        <v>3.2300421459044901E-3</v>
      </c>
      <c r="P38" s="12"/>
    </row>
    <row r="39" spans="1:16" x14ac:dyDescent="0.3">
      <c r="A39" s="1">
        <v>53</v>
      </c>
      <c r="B39" s="11">
        <f>GLM2차!B39/10000000</f>
        <v>1.7510347023241006E-3</v>
      </c>
      <c r="C39" s="11">
        <f>GLM2차!C39/10000000</f>
        <v>2.1309845148458589E-3</v>
      </c>
      <c r="D39" s="11">
        <f>GLM2차!D39/10000000</f>
        <v>1.8730099269526131E-3</v>
      </c>
      <c r="E39" s="11">
        <f>GLM2차!E39/10000000</f>
        <v>2.1324354657687992E-3</v>
      </c>
      <c r="F39" s="11">
        <f>GLM2차!F39/10000000</f>
        <v>2.3215022699133304E-3</v>
      </c>
      <c r="G39" s="11">
        <f>GLM2차!G39/10000000</f>
        <v>2.3745072897373796E-3</v>
      </c>
      <c r="H39" s="19">
        <f>GLM2차!H39/10000000</f>
        <v>2.1397379912663755E-3</v>
      </c>
      <c r="I39" s="19">
        <f>GLM2차!I39/10000000</f>
        <v>2.1434875803807841E-3</v>
      </c>
      <c r="J39" s="19">
        <f>GLM2차!J39/10000000</f>
        <v>2.1280078572597809E-3</v>
      </c>
      <c r="K39" s="19">
        <f>GLM2차!K39/10000000</f>
        <v>2.0219301656427403E-3</v>
      </c>
      <c r="L39" s="19">
        <f>GLM2차!L39/10000000</f>
        <v>2.4333551245732548E-3</v>
      </c>
      <c r="M39" s="12">
        <f>GLM2차!M39/10000000</f>
        <v>2.14282650634322E-3</v>
      </c>
      <c r="N39" s="12">
        <f>GLM2차!N39/10000000</f>
        <v>2.0837107565672836E-3</v>
      </c>
      <c r="O39" s="12">
        <f>GLM2차!O39/10000000</f>
        <v>2.0126615912080402E-3</v>
      </c>
      <c r="P39" s="12"/>
    </row>
    <row r="40" spans="1:16" x14ac:dyDescent="0.3">
      <c r="A40" s="1">
        <v>54</v>
      </c>
      <c r="B40" s="11">
        <f>GLM2차!B40/10000000</f>
        <v>1.0873201739712277E-3</v>
      </c>
      <c r="C40" s="11">
        <f>GLM2차!C40/10000000</f>
        <v>2.9686804215526197E-3</v>
      </c>
      <c r="D40" s="11">
        <f>GLM2차!D40/10000000</f>
        <v>3.177124702144559E-3</v>
      </c>
      <c r="E40" s="11">
        <f>GLM2차!E40/10000000</f>
        <v>2.9841838257236644E-3</v>
      </c>
      <c r="F40" s="11">
        <f>GLM2차!F40/10000000</f>
        <v>2.798256470968089E-3</v>
      </c>
      <c r="G40" s="11">
        <f>GLM2차!G40/10000000</f>
        <v>2.6586578701196396E-3</v>
      </c>
      <c r="H40" s="19">
        <f>GLM2차!H40/10000000</f>
        <v>1.7649454677105489E-3</v>
      </c>
      <c r="I40" s="19">
        <f>GLM2차!I40/10000000</f>
        <v>2.5232006158320149E-3</v>
      </c>
      <c r="J40" s="19">
        <f>GLM2차!J40/10000000</f>
        <v>2.4301837054123074E-3</v>
      </c>
      <c r="K40" s="19">
        <f>GLM2차!K40/10000000</f>
        <v>2.9503293860889948E-3</v>
      </c>
      <c r="L40" s="19">
        <f>GLM2차!L40/10000000</f>
        <v>3.0136367060950801E-3</v>
      </c>
      <c r="M40" s="12">
        <f>GLM2차!M40/10000000</f>
        <v>2.5770808968476207E-3</v>
      </c>
      <c r="N40" s="12">
        <f>GLM2차!N40/10000000</f>
        <v>2.4809110393735137E-3</v>
      </c>
      <c r="O40" s="12">
        <f>GLM2차!O40/10000000</f>
        <v>2.3672502688682141E-3</v>
      </c>
      <c r="P40" s="12"/>
    </row>
    <row r="41" spans="1:16" x14ac:dyDescent="0.3">
      <c r="A41" s="1">
        <v>55</v>
      </c>
      <c r="B41" s="11">
        <f>GLM2차!B41/10000000</f>
        <v>1.5827204170933806E-3</v>
      </c>
      <c r="C41" s="11">
        <f>GLM2차!C41/10000000</f>
        <v>2.1893814997263274E-3</v>
      </c>
      <c r="D41" s="11">
        <f>GLM2차!D41/10000000</f>
        <v>3.43209357708202E-3</v>
      </c>
      <c r="E41" s="11">
        <f>GLM2차!E41/10000000</f>
        <v>3.3605985669900454E-3</v>
      </c>
      <c r="F41" s="11">
        <f>GLM2차!F41/10000000</f>
        <v>2.0528026458345211E-3</v>
      </c>
      <c r="G41" s="11">
        <f>GLM2차!G41/10000000</f>
        <v>3.3268502405568636E-3</v>
      </c>
      <c r="H41" s="19">
        <f>GLM2차!H41/10000000</f>
        <v>2.6224594923667695E-3</v>
      </c>
      <c r="I41" s="19">
        <f>GLM2차!I41/10000000</f>
        <v>3.5407630344339211E-3</v>
      </c>
      <c r="J41" s="19">
        <f>GLM2차!J41/10000000</f>
        <v>3.0976600108836702E-3</v>
      </c>
      <c r="K41" s="19">
        <f>GLM2차!K41/10000000</f>
        <v>2.9301644147810518E-3</v>
      </c>
      <c r="L41" s="19">
        <f>GLM2차!L41/10000000</f>
        <v>3.3187568327346555E-3</v>
      </c>
      <c r="M41" s="12">
        <f>GLM2차!M41/10000000</f>
        <v>2.8612484785889452E-3</v>
      </c>
      <c r="N41" s="12">
        <f>GLM2차!N41/10000000</f>
        <v>2.6581953175477389E-3</v>
      </c>
      <c r="O41" s="12">
        <f>GLM2차!O41/10000000</f>
        <v>2.4269473365161392E-3</v>
      </c>
      <c r="P41" s="12"/>
    </row>
    <row r="42" spans="1:16" x14ac:dyDescent="0.3">
      <c r="A42" s="1">
        <v>56</v>
      </c>
      <c r="B42" s="11">
        <f>GLM2차!B42/10000000</f>
        <v>1.1867088607594937E-3</v>
      </c>
      <c r="C42" s="11">
        <f>GLM2차!C42/10000000</f>
        <v>2.9503644567858383E-3</v>
      </c>
      <c r="D42" s="11">
        <f>GLM2차!D42/10000000</f>
        <v>4.0893822111873817E-3</v>
      </c>
      <c r="E42" s="11">
        <f>GLM2차!E42/10000000</f>
        <v>3.5591968303001812E-3</v>
      </c>
      <c r="F42" s="11">
        <f>GLM2차!F42/10000000</f>
        <v>3.0612244897959182E-3</v>
      </c>
      <c r="G42" s="11">
        <f>GLM2차!G42/10000000</f>
        <v>3.3155777801934993E-3</v>
      </c>
      <c r="H42" s="19">
        <f>GLM2차!H42/10000000</f>
        <v>2.7901512555680648E-3</v>
      </c>
      <c r="I42" s="19">
        <f>GLM2차!I42/10000000</f>
        <v>2.7611596870685687E-3</v>
      </c>
      <c r="J42" s="19">
        <f>GLM2차!J42/10000000</f>
        <v>3.7482566248256627E-3</v>
      </c>
      <c r="K42" s="19">
        <f>GLM2차!K42/10000000</f>
        <v>3.7693645928257805E-3</v>
      </c>
      <c r="L42" s="19">
        <f>GLM2차!L42/10000000</f>
        <v>3.3108667376138112E-3</v>
      </c>
      <c r="M42" s="12">
        <f>GLM2차!M42/10000000</f>
        <v>2.9784381419287061E-3</v>
      </c>
      <c r="N42" s="12">
        <f>GLM2차!N42/10000000</f>
        <v>2.7198445782426191E-3</v>
      </c>
      <c r="O42" s="12">
        <f>GLM2차!O42/10000000</f>
        <v>2.4362911069603825E-3</v>
      </c>
      <c r="P42" s="12"/>
    </row>
    <row r="43" spans="1:16" x14ac:dyDescent="0.3">
      <c r="A43" s="1">
        <v>57</v>
      </c>
      <c r="B43" s="11">
        <f>GLM2차!B43/10000000</f>
        <v>1.7081242660403543E-3</v>
      </c>
      <c r="C43" s="11">
        <f>GLM2차!C43/10000000</f>
        <v>4.0443942814145971E-3</v>
      </c>
      <c r="D43" s="11">
        <f>GLM2차!D43/10000000</f>
        <v>3.5778175313059038E-3</v>
      </c>
      <c r="E43" s="11">
        <f>GLM2차!E43/10000000</f>
        <v>2.957954785548278E-3</v>
      </c>
      <c r="F43" s="11">
        <f>GLM2차!F43/10000000</f>
        <v>3.7303833290455359E-3</v>
      </c>
      <c r="G43" s="11">
        <f>GLM2차!G43/10000000</f>
        <v>3.3427468157454904E-3</v>
      </c>
      <c r="H43" s="19">
        <f>GLM2차!H43/10000000</f>
        <v>2.9724655819774719E-3</v>
      </c>
      <c r="I43" s="19">
        <f>GLM2차!I43/10000000</f>
        <v>3.9717136491330043E-3</v>
      </c>
      <c r="J43" s="19">
        <f>GLM2차!J43/10000000</f>
        <v>3.9813289401427789E-3</v>
      </c>
      <c r="K43" s="19">
        <f>GLM2차!K43/10000000</f>
        <v>3.1701915143092889E-3</v>
      </c>
      <c r="L43" s="19">
        <f>GLM2차!L43/10000000</f>
        <v>3.5097743133493857E-3</v>
      </c>
      <c r="M43" s="12">
        <f>GLM2차!M43/10000000</f>
        <v>3.1338913664539997E-3</v>
      </c>
      <c r="N43" s="12">
        <f>GLM2차!N43/10000000</f>
        <v>2.8971938559191816E-3</v>
      </c>
      <c r="O43" s="12">
        <f>GLM2차!O43/10000000</f>
        <v>2.636856337854555E-3</v>
      </c>
      <c r="P43" s="12"/>
    </row>
    <row r="44" spans="1:16" x14ac:dyDescent="0.3">
      <c r="A44" s="1">
        <v>58</v>
      </c>
      <c r="B44" s="11">
        <f>GLM2차!B44/10000000</f>
        <v>1.4189428875487761E-3</v>
      </c>
      <c r="C44" s="11">
        <f>GLM2차!C44/10000000</f>
        <v>5.0327126321087065E-3</v>
      </c>
      <c r="D44" s="11">
        <f>GLM2차!D44/10000000</f>
        <v>3.2633621449991179E-3</v>
      </c>
      <c r="E44" s="11">
        <f>GLM2차!E44/10000000</f>
        <v>3.357801030766828E-3</v>
      </c>
      <c r="F44" s="11">
        <f>GLM2차!F44/10000000</f>
        <v>3.9181247044518001E-3</v>
      </c>
      <c r="G44" s="11">
        <f>GLM2차!G44/10000000</f>
        <v>4.3700375453929957E-3</v>
      </c>
      <c r="H44" s="19">
        <f>GLM2차!H44/10000000</f>
        <v>3.817216198273955E-3</v>
      </c>
      <c r="I44" s="19">
        <f>GLM2차!I44/10000000</f>
        <v>4.2798948074047336E-3</v>
      </c>
      <c r="J44" s="19">
        <f>GLM2차!J44/10000000</f>
        <v>3.177507101246931E-3</v>
      </c>
      <c r="K44" s="19">
        <f>GLM2차!K44/10000000</f>
        <v>3.6284470246734394E-3</v>
      </c>
      <c r="L44" s="19">
        <f>GLM2차!L44/10000000</f>
        <v>3.5769034236075624E-3</v>
      </c>
      <c r="M44" s="12">
        <f>GLM2차!M44/10000000</f>
        <v>2.8594651590013427E-3</v>
      </c>
      <c r="N44" s="12">
        <f>GLM2차!N44/10000000</f>
        <v>2.458093040558283E-3</v>
      </c>
      <c r="O44" s="12">
        <f>GLM2차!O44/10000000</f>
        <v>2.0585768292081005E-3</v>
      </c>
      <c r="P44" s="12"/>
    </row>
    <row r="45" spans="1:16" x14ac:dyDescent="0.3">
      <c r="A45" s="1">
        <v>59</v>
      </c>
      <c r="B45" s="11">
        <f>GLM2차!B45/10000000</f>
        <v>1.9636078020683337E-3</v>
      </c>
      <c r="C45" s="11">
        <f>GLM2차!C45/10000000</f>
        <v>4.1211851191802181E-3</v>
      </c>
      <c r="D45" s="11">
        <f>GLM2차!D45/10000000</f>
        <v>4.1984732824427483E-3</v>
      </c>
      <c r="E45" s="11">
        <f>GLM2차!E45/10000000</f>
        <v>3.3115394412838585E-3</v>
      </c>
      <c r="F45" s="11">
        <f>GLM2차!F45/10000000</f>
        <v>3.382949932341001E-3</v>
      </c>
      <c r="G45" s="11">
        <f>GLM2차!G45/10000000</f>
        <v>3.5667963683527885E-3</v>
      </c>
      <c r="H45" s="19">
        <f>GLM2차!H45/10000000</f>
        <v>3.2440721953521292E-3</v>
      </c>
      <c r="I45" s="19">
        <f>GLM2차!I45/10000000</f>
        <v>4.3478260869565218E-3</v>
      </c>
      <c r="J45" s="19">
        <f>GLM2차!J45/10000000</f>
        <v>4.3083551315587013E-3</v>
      </c>
      <c r="K45" s="19">
        <f>GLM2차!K45/10000000</f>
        <v>4.3804755944931162E-3</v>
      </c>
      <c r="L45" s="19">
        <f>GLM2차!L45/10000000</f>
        <v>4.6387154326494205E-3</v>
      </c>
      <c r="M45" s="12">
        <f>GLM2차!M45/10000000</f>
        <v>4.6792768995290029E-3</v>
      </c>
      <c r="N45" s="12">
        <f>GLM2차!N45/10000000</f>
        <v>4.8267897332539104E-3</v>
      </c>
      <c r="O45" s="12">
        <f>GLM2차!O45/10000000</f>
        <v>4.9716466949947828E-3</v>
      </c>
      <c r="P45" s="12"/>
    </row>
    <row r="46" spans="1:16" x14ac:dyDescent="0.3">
      <c r="A46" s="1">
        <v>60</v>
      </c>
      <c r="B46" s="11">
        <f>GLM2차!B46/10000000</f>
        <v>3.0787274593168158E-3</v>
      </c>
      <c r="C46" s="11">
        <f>GLM2차!C46/10000000</f>
        <v>4.87012987012987E-3</v>
      </c>
      <c r="D46" s="11">
        <f>GLM2차!D46/10000000</f>
        <v>4.6600296547341666E-3</v>
      </c>
      <c r="E46" s="11">
        <f>GLM2차!E46/10000000</f>
        <v>4.3389955686853766E-3</v>
      </c>
      <c r="F46" s="11">
        <f>GLM2차!F46/10000000</f>
        <v>5.3030921106306597E-3</v>
      </c>
      <c r="G46" s="11">
        <f>GLM2차!G46/10000000</f>
        <v>4.0273282991729591E-3</v>
      </c>
      <c r="H46" s="19">
        <f>GLM2차!H46/10000000</f>
        <v>5.1301301301301299E-3</v>
      </c>
      <c r="I46" s="19">
        <f>GLM2차!I46/10000000</f>
        <v>4.584998824359276E-3</v>
      </c>
      <c r="J46" s="19">
        <f>GLM2차!J46/10000000</f>
        <v>4.4652701212789412E-3</v>
      </c>
      <c r="K46" s="19">
        <f>GLM2차!K46/10000000</f>
        <v>4.6241586600215797E-3</v>
      </c>
      <c r="L46" s="19">
        <f>GLM2차!L46/10000000</f>
        <v>4.6733383685800605E-3</v>
      </c>
      <c r="M46" s="12">
        <f>GLM2차!M46/10000000</f>
        <v>4.173377701189581E-3</v>
      </c>
      <c r="N46" s="12">
        <f>GLM2차!N46/10000000</f>
        <v>3.9012728207252476E-3</v>
      </c>
      <c r="O46" s="12">
        <f>GLM2차!O46/10000000</f>
        <v>3.6013982640535082E-3</v>
      </c>
      <c r="P46" s="12"/>
    </row>
    <row r="47" spans="1:16" x14ac:dyDescent="0.3">
      <c r="A47" s="1">
        <v>61</v>
      </c>
      <c r="B47" s="11">
        <f>GLM2차!B47/10000000</f>
        <v>3.0303030303030303E-3</v>
      </c>
      <c r="C47" s="11">
        <f>GLM2차!C47/10000000</f>
        <v>5.5409336473195734E-3</v>
      </c>
      <c r="D47" s="11">
        <f>GLM2차!D47/10000000</f>
        <v>3.6769066540149448E-3</v>
      </c>
      <c r="E47" s="11">
        <f>GLM2차!E47/10000000</f>
        <v>5.3012539504536651E-3</v>
      </c>
      <c r="F47" s="11">
        <f>GLM2차!F47/10000000</f>
        <v>4.6263345195729534E-3</v>
      </c>
      <c r="G47" s="11">
        <f>GLM2차!G47/10000000</f>
        <v>4.8803526448362722E-3</v>
      </c>
      <c r="H47" s="19">
        <f>GLM2차!H47/10000000</f>
        <v>5.5648302726766831E-3</v>
      </c>
      <c r="I47" s="19">
        <f>GLM2차!I47/10000000</f>
        <v>5.196594039569246E-3</v>
      </c>
      <c r="J47" s="19">
        <f>GLM2차!J47/10000000</f>
        <v>5.1095319198919366E-3</v>
      </c>
      <c r="K47" s="19">
        <f>GLM2차!K47/10000000</f>
        <v>5.3411155773360501E-3</v>
      </c>
      <c r="L47" s="19">
        <f>GLM2차!L47/10000000</f>
        <v>5.5075539386589866E-3</v>
      </c>
      <c r="M47" s="12">
        <f>GLM2차!M47/10000000</f>
        <v>5.1656705058112746E-3</v>
      </c>
      <c r="N47" s="12">
        <f>GLM2차!N47/10000000</f>
        <v>4.9935471077084308E-3</v>
      </c>
      <c r="O47" s="12">
        <f>GLM2차!O47/10000000</f>
        <v>4.7783155517556646E-3</v>
      </c>
      <c r="P47" s="12"/>
    </row>
    <row r="48" spans="1:16" x14ac:dyDescent="0.3">
      <c r="A48" s="1">
        <v>62</v>
      </c>
      <c r="B48" s="11">
        <f>GLM2차!B48/10000000</f>
        <v>3.0697002527988442E-3</v>
      </c>
      <c r="C48" s="11">
        <f>GLM2차!C48/10000000</f>
        <v>3.8461538461538459E-3</v>
      </c>
      <c r="D48" s="11">
        <f>GLM2차!D48/10000000</f>
        <v>5.1082134695523591E-3</v>
      </c>
      <c r="E48" s="11">
        <f>GLM2차!E48/10000000</f>
        <v>4.4222041196322589E-3</v>
      </c>
      <c r="F48" s="11">
        <f>GLM2차!F48/10000000</f>
        <v>6.0012002400480092E-3</v>
      </c>
      <c r="G48" s="11">
        <f>GLM2차!G48/10000000</f>
        <v>6.0837823744133495E-3</v>
      </c>
      <c r="H48" s="19">
        <f>GLM2차!H48/10000000</f>
        <v>4.0989945862335651E-3</v>
      </c>
      <c r="I48" s="19">
        <f>GLM2차!I48/10000000</f>
        <v>5.6405555947260802E-3</v>
      </c>
      <c r="J48" s="19">
        <f>GLM2차!J48/10000000</f>
        <v>5.8925254595529365E-3</v>
      </c>
      <c r="K48" s="19">
        <f>GLM2차!K48/10000000</f>
        <v>5.3856741068757106E-3</v>
      </c>
      <c r="L48" s="19">
        <f>GLM2차!L48/10000000</f>
        <v>6.8295391449194895E-3</v>
      </c>
      <c r="M48" s="12">
        <f>GLM2차!M48/10000000</f>
        <v>5.9413968813516954E-3</v>
      </c>
      <c r="N48" s="12">
        <f>GLM2차!N48/10000000</f>
        <v>5.8067348054813674E-3</v>
      </c>
      <c r="O48" s="12">
        <f>GLM2차!O48/10000000</f>
        <v>5.6101389891202429E-3</v>
      </c>
      <c r="P48" s="12"/>
    </row>
    <row r="49" spans="1:16" x14ac:dyDescent="0.3">
      <c r="A49" s="1">
        <v>63</v>
      </c>
      <c r="B49" s="11">
        <f>GLM2차!B49/10000000</f>
        <v>3.5728463676061931E-3</v>
      </c>
      <c r="C49" s="11">
        <f>GLM2차!C49/10000000</f>
        <v>5.7915057915057912E-3</v>
      </c>
      <c r="D49" s="11">
        <f>GLM2차!D49/10000000</f>
        <v>6.8913857677902618E-3</v>
      </c>
      <c r="E49" s="11">
        <f>GLM2차!E49/10000000</f>
        <v>5.1525961157352362E-3</v>
      </c>
      <c r="F49" s="11">
        <f>GLM2차!F49/10000000</f>
        <v>6.5834279228149826E-3</v>
      </c>
      <c r="G49" s="11">
        <f>GLM2차!G49/10000000</f>
        <v>6.5480844409695075E-3</v>
      </c>
      <c r="H49" s="19">
        <f>GLM2차!H49/10000000</f>
        <v>5.4361675019111528E-3</v>
      </c>
      <c r="I49" s="19">
        <f>GLM2차!I49/10000000</f>
        <v>6.615214994487321E-3</v>
      </c>
      <c r="J49" s="19">
        <f>GLM2차!J49/10000000</f>
        <v>5.9082066431299088E-3</v>
      </c>
      <c r="K49" s="19">
        <f>GLM2차!K49/10000000</f>
        <v>6.2561094819159335E-3</v>
      </c>
      <c r="L49" s="19">
        <f>GLM2차!L49/10000000</f>
        <v>5.9114489081915789E-3</v>
      </c>
      <c r="M49" s="12">
        <f>GLM2차!M49/10000000</f>
        <v>5.2591661850574624E-3</v>
      </c>
      <c r="N49" s="12">
        <f>GLM2차!N49/10000000</f>
        <v>4.7859317933500057E-3</v>
      </c>
      <c r="O49" s="12">
        <f>GLM2차!O49/10000000</f>
        <v>4.2790131277723751E-3</v>
      </c>
      <c r="P49" s="12"/>
    </row>
    <row r="50" spans="1:16" x14ac:dyDescent="0.3">
      <c r="A50" s="1">
        <v>64</v>
      </c>
      <c r="B50" s="11">
        <f>GLM2차!B50/10000000</f>
        <v>2.304147465437788E-3</v>
      </c>
      <c r="C50" s="11">
        <f>GLM2차!C50/10000000</f>
        <v>5.0048123195380175E-3</v>
      </c>
      <c r="D50" s="11">
        <f>GLM2차!D50/10000000</f>
        <v>6.5878378378378391E-3</v>
      </c>
      <c r="E50" s="11">
        <f>GLM2차!E50/10000000</f>
        <v>7.7815298781383057E-3</v>
      </c>
      <c r="F50" s="11">
        <f>GLM2차!F50/10000000</f>
        <v>6.4300411522633747E-3</v>
      </c>
      <c r="G50" s="11">
        <f>GLM2차!G50/10000000</f>
        <v>7.4419637898478297E-3</v>
      </c>
      <c r="H50" s="19">
        <f>GLM2차!H50/10000000</f>
        <v>6.392519797729224E-3</v>
      </c>
      <c r="I50" s="19">
        <f>GLM2차!I50/10000000</f>
        <v>6.3826116957046751E-3</v>
      </c>
      <c r="J50" s="19">
        <f>GLM2차!J50/10000000</f>
        <v>6.0921843687374751E-3</v>
      </c>
      <c r="K50" s="19">
        <f>GLM2차!K50/10000000</f>
        <v>6.312853262864274E-3</v>
      </c>
      <c r="L50" s="19">
        <f>GLM2차!L50/10000000</f>
        <v>7.7331410970574756E-3</v>
      </c>
      <c r="M50" s="12">
        <f>GLM2차!M50/10000000</f>
        <v>5.5388271791869488E-3</v>
      </c>
      <c r="N50" s="12">
        <f>GLM2차!N50/10000000</f>
        <v>4.8063476481256268E-3</v>
      </c>
      <c r="O50" s="12">
        <f>GLM2차!O50/10000000</f>
        <v>4.0518538737894629E-3</v>
      </c>
      <c r="P50" s="12"/>
    </row>
    <row r="51" spans="1:16" x14ac:dyDescent="0.3">
      <c r="A51" s="1">
        <v>65</v>
      </c>
      <c r="B51" s="11">
        <f>GLM2차!B51/10000000</f>
        <v>3.9535458364220412E-3</v>
      </c>
      <c r="C51" s="11">
        <f>GLM2차!C51/10000000</f>
        <v>7.0568700705687009E-3</v>
      </c>
      <c r="D51" s="11">
        <f>GLM2차!D51/10000000</f>
        <v>9.7216927182615324E-3</v>
      </c>
      <c r="E51" s="11">
        <f>GLM2차!E51/10000000</f>
        <v>7.3999327278842916E-3</v>
      </c>
      <c r="F51" s="11">
        <f>GLM2차!F51/10000000</f>
        <v>4.7916364164367646E-3</v>
      </c>
      <c r="G51" s="11">
        <f>GLM2차!G51/10000000</f>
        <v>7.7548944825832685E-3</v>
      </c>
      <c r="H51" s="19">
        <f>GLM2차!H51/10000000</f>
        <v>7.4123243721650623E-3</v>
      </c>
      <c r="I51" s="19">
        <f>GLM2차!I51/10000000</f>
        <v>6.0718832631475863E-3</v>
      </c>
      <c r="J51" s="19">
        <f>GLM2차!J51/10000000</f>
        <v>7.3418841220698802E-3</v>
      </c>
      <c r="K51" s="19">
        <f>GLM2차!K51/10000000</f>
        <v>8.921993942866498E-3</v>
      </c>
      <c r="L51" s="19">
        <f>GLM2차!L51/10000000</f>
        <v>6.6984221494492402E-3</v>
      </c>
      <c r="M51" s="12">
        <f>GLM2차!M51/10000000</f>
        <v>6.8483438711892846E-3</v>
      </c>
      <c r="N51" s="12">
        <f>GLM2차!N51/10000000</f>
        <v>6.5257687814971712E-3</v>
      </c>
      <c r="O51" s="12">
        <f>GLM2차!O51/10000000</f>
        <v>6.1544507123158917E-3</v>
      </c>
      <c r="P51" s="12"/>
    </row>
    <row r="52" spans="1:16" x14ac:dyDescent="0.3">
      <c r="A52" s="1">
        <v>66</v>
      </c>
      <c r="B52" s="11">
        <f>GLM2차!B52/10000000</f>
        <v>4.2735042735042739E-3</v>
      </c>
      <c r="C52" s="11">
        <f>GLM2차!C52/10000000</f>
        <v>7.740324594257178E-3</v>
      </c>
      <c r="D52" s="11">
        <f>GLM2차!D52/10000000</f>
        <v>9.0052356020942411E-3</v>
      </c>
      <c r="E52" s="11">
        <f>GLM2차!E52/10000000</f>
        <v>7.8274150439098886E-3</v>
      </c>
      <c r="F52" s="11">
        <f>GLM2차!F52/10000000</f>
        <v>1.0359231411862992E-2</v>
      </c>
      <c r="G52" s="11">
        <f>GLM2차!G52/10000000</f>
        <v>8.3308973984215148E-3</v>
      </c>
      <c r="H52" s="19">
        <f>GLM2차!H52/10000000</f>
        <v>7.4578886460074569E-3</v>
      </c>
      <c r="I52" s="19">
        <f>GLM2차!I52/10000000</f>
        <v>9.0330052113491606E-3</v>
      </c>
      <c r="J52" s="19">
        <f>GLM2차!J52/10000000</f>
        <v>7.2164948453608243E-3</v>
      </c>
      <c r="K52" s="19">
        <f>GLM2차!K52/10000000</f>
        <v>6.881800427787594E-3</v>
      </c>
      <c r="L52" s="19">
        <f>GLM2차!L52/10000000</f>
        <v>1.1058722674667809E-2</v>
      </c>
      <c r="M52" s="12">
        <f>GLM2차!M52/10000000</f>
        <v>8.0559197955938858E-3</v>
      </c>
      <c r="N52" s="12">
        <f>GLM2차!N52/10000000</f>
        <v>7.5969489488564232E-3</v>
      </c>
      <c r="O52" s="12">
        <f>GLM2차!O52/10000000</f>
        <v>7.0679659250439024E-3</v>
      </c>
      <c r="P52" s="12"/>
    </row>
    <row r="53" spans="1:16" x14ac:dyDescent="0.3">
      <c r="A53" s="1">
        <v>67</v>
      </c>
      <c r="B53" s="11">
        <f>GLM2차!B53/10000000</f>
        <v>5.4704595185995622E-3</v>
      </c>
      <c r="C53" s="11">
        <f>GLM2차!C53/10000000</f>
        <v>6.1389337641357027E-3</v>
      </c>
      <c r="D53" s="11">
        <f>GLM2차!D53/10000000</f>
        <v>8.601062484189223E-3</v>
      </c>
      <c r="E53" s="11">
        <f>GLM2차!E53/10000000</f>
        <v>1.0608356787183373E-2</v>
      </c>
      <c r="F53" s="11">
        <f>GLM2차!F53/10000000</f>
        <v>9.5347063310450043E-3</v>
      </c>
      <c r="G53" s="11">
        <f>GLM2차!G53/10000000</f>
        <v>8.5858585858585856E-3</v>
      </c>
      <c r="H53" s="19">
        <f>GLM2차!H53/10000000</f>
        <v>8.6156542056074759E-3</v>
      </c>
      <c r="I53" s="19">
        <f>GLM2차!I53/10000000</f>
        <v>1.0412494993992792E-2</v>
      </c>
      <c r="J53" s="19">
        <f>GLM2차!J53/10000000</f>
        <v>9.2367525522605732E-3</v>
      </c>
      <c r="K53" s="19">
        <f>GLM2차!K53/10000000</f>
        <v>8.057584873227332E-3</v>
      </c>
      <c r="L53" s="19">
        <f>GLM2차!L53/10000000</f>
        <v>8.6106811145510841E-3</v>
      </c>
      <c r="M53" s="12">
        <f>GLM2차!M53/10000000</f>
        <v>6.9385635037903428E-3</v>
      </c>
      <c r="N53" s="12">
        <f>GLM2차!N53/10000000</f>
        <v>5.9419411905605691E-3</v>
      </c>
      <c r="O53" s="12">
        <f>GLM2차!O53/10000000</f>
        <v>4.9467024209967217E-3</v>
      </c>
      <c r="P53" s="12"/>
    </row>
    <row r="54" spans="1:16" x14ac:dyDescent="0.3">
      <c r="A54" s="1">
        <v>68</v>
      </c>
      <c r="B54" s="11">
        <f>GLM2차!B54/10000000</f>
        <v>5.1485148514851488E-3</v>
      </c>
      <c r="C54" s="11">
        <f>GLM2차!C54/10000000</f>
        <v>9.5482923246419382E-3</v>
      </c>
      <c r="D54" s="11">
        <f>GLM2차!D54/10000000</f>
        <v>1.0894684714427203E-2</v>
      </c>
      <c r="E54" s="11">
        <f>GLM2차!E54/10000000</f>
        <v>1.0556875164951175E-2</v>
      </c>
      <c r="F54" s="11">
        <f>GLM2차!F54/10000000</f>
        <v>7.7854671280276812E-3</v>
      </c>
      <c r="G54" s="11">
        <f>GLM2차!G54/10000000</f>
        <v>1.0418676442214933E-2</v>
      </c>
      <c r="H54" s="19">
        <f>GLM2차!H54/10000000</f>
        <v>1.1264720942140297E-2</v>
      </c>
      <c r="I54" s="19">
        <f>GLM2차!I54/10000000</f>
        <v>9.6878363832077503E-3</v>
      </c>
      <c r="J54" s="19">
        <f>GLM2차!J54/10000000</f>
        <v>9.3120222376650453E-3</v>
      </c>
      <c r="K54" s="19">
        <f>GLM2차!K54/10000000</f>
        <v>9.2020673137526779E-3</v>
      </c>
      <c r="L54" s="19">
        <f>GLM2차!L54/10000000</f>
        <v>1.0055865921787709E-2</v>
      </c>
      <c r="M54" s="12">
        <f>GLM2차!M54/10000000</f>
        <v>8.2234418664005899E-3</v>
      </c>
      <c r="N54" s="12">
        <f>GLM2차!N54/10000000</f>
        <v>7.3799073687608107E-3</v>
      </c>
      <c r="O54" s="12">
        <f>GLM2차!O54/10000000</f>
        <v>6.4925353710953756E-3</v>
      </c>
      <c r="P54" s="12"/>
    </row>
    <row r="55" spans="1:16" x14ac:dyDescent="0.3">
      <c r="A55" s="1">
        <v>69</v>
      </c>
      <c r="B55" s="11">
        <f>GLM2차!B55/10000000</f>
        <v>3.2139577594123047E-3</v>
      </c>
      <c r="C55" s="11">
        <f>GLM2차!C55/10000000</f>
        <v>1.3709361535448494E-2</v>
      </c>
      <c r="D55" s="11">
        <f>GLM2차!D55/10000000</f>
        <v>1.3668267454746953E-2</v>
      </c>
      <c r="E55" s="11">
        <f>GLM2차!E55/10000000</f>
        <v>1.0141987829614604E-2</v>
      </c>
      <c r="F55" s="11">
        <f>GLM2차!F55/10000000</f>
        <v>7.7066170608557005E-3</v>
      </c>
      <c r="G55" s="11">
        <f>GLM2차!G55/10000000</f>
        <v>9.7366674042929854E-3</v>
      </c>
      <c r="H55" s="19">
        <f>GLM2차!H55/10000000</f>
        <v>1.0422812192723696E-2</v>
      </c>
      <c r="I55" s="19">
        <f>GLM2차!I55/10000000</f>
        <v>1.2633098718642844E-2</v>
      </c>
      <c r="J55" s="19">
        <f>GLM2차!J55/10000000</f>
        <v>9.3382708098534856E-3</v>
      </c>
      <c r="K55" s="19">
        <f>GLM2차!K55/10000000</f>
        <v>9.4821298322392417E-3</v>
      </c>
      <c r="L55" s="19">
        <f>GLM2차!L55/10000000</f>
        <v>1.2656558998022413E-2</v>
      </c>
      <c r="M55" s="12">
        <f>GLM2차!M55/10000000</f>
        <v>1.0241628658455218E-2</v>
      </c>
      <c r="N55" s="12">
        <f>GLM2차!N55/10000000</f>
        <v>9.7938449196751862E-3</v>
      </c>
      <c r="O55" s="12">
        <f>GLM2차!O55/10000000</f>
        <v>9.2683841596769723E-3</v>
      </c>
      <c r="P55" s="12"/>
    </row>
    <row r="56" spans="1:16" x14ac:dyDescent="0.3">
      <c r="A56" s="1">
        <v>70</v>
      </c>
      <c r="B56" s="11">
        <f>GLM2차!B56/10000000</f>
        <v>7.1546505228398472E-3</v>
      </c>
      <c r="C56" s="11">
        <f>GLM2차!C56/10000000</f>
        <v>1.0294805802526907E-2</v>
      </c>
      <c r="D56" s="11">
        <f>GLM2차!D56/10000000</f>
        <v>1.1042944785276074E-2</v>
      </c>
      <c r="E56" s="11">
        <f>GLM2차!E56/10000000</f>
        <v>1.2677679600461006E-2</v>
      </c>
      <c r="F56" s="11">
        <f>GLM2차!F56/10000000</f>
        <v>1.384083044982699E-2</v>
      </c>
      <c r="G56" s="11">
        <f>GLM2차!G56/10000000</f>
        <v>1.1478546050833561E-2</v>
      </c>
      <c r="H56" s="19">
        <f>GLM2차!H56/10000000</f>
        <v>9.3543235227013469E-3</v>
      </c>
      <c r="I56" s="19">
        <f>GLM2차!I56/10000000</f>
        <v>1.1403690648973668E-2</v>
      </c>
      <c r="J56" s="19">
        <f>GLM2차!J56/10000000</f>
        <v>9.9980772928283026E-3</v>
      </c>
      <c r="K56" s="19">
        <f>GLM2차!K56/10000000</f>
        <v>1.3689369612979551E-2</v>
      </c>
      <c r="L56" s="19">
        <f>GLM2차!L56/10000000</f>
        <v>1.0564997703261369E-2</v>
      </c>
      <c r="M56" s="12">
        <f>GLM2차!M56/10000000</f>
        <v>9.7660346934398436E-3</v>
      </c>
      <c r="N56" s="12">
        <f>GLM2차!N56/10000000</f>
        <v>8.8771291135994971E-3</v>
      </c>
      <c r="O56" s="12">
        <f>GLM2차!O56/10000000</f>
        <v>7.9294756197531551E-3</v>
      </c>
      <c r="P56" s="12"/>
    </row>
    <row r="57" spans="1:16" x14ac:dyDescent="0.3">
      <c r="A57" s="1">
        <v>71</v>
      </c>
      <c r="B57" s="11">
        <f>GLM2차!B57/10000000</f>
        <v>4.5836516424751722E-3</v>
      </c>
      <c r="C57" s="11">
        <f>GLM2차!C57/10000000</f>
        <v>1.097631426920855E-2</v>
      </c>
      <c r="D57" s="11">
        <f>GLM2차!D57/10000000</f>
        <v>7.1465033180193975E-3</v>
      </c>
      <c r="E57" s="11">
        <f>GLM2차!E57/10000000</f>
        <v>1.5280898876404495E-2</v>
      </c>
      <c r="F57" s="11">
        <f>GLM2차!F57/10000000</f>
        <v>1.2736236647493838E-2</v>
      </c>
      <c r="G57" s="11">
        <f>GLM2차!G57/10000000</f>
        <v>1.0764662212323682E-2</v>
      </c>
      <c r="H57" s="19">
        <f>GLM2차!H57/10000000</f>
        <v>1.0891963497203415E-2</v>
      </c>
      <c r="I57" s="19">
        <f>GLM2차!I57/10000000</f>
        <v>1.2437810945273632E-2</v>
      </c>
      <c r="J57" s="19">
        <f>GLM2차!J57/10000000</f>
        <v>1.4056224899598395E-2</v>
      </c>
      <c r="K57" s="19">
        <f>GLM2차!K57/10000000</f>
        <v>9.8663926002055501E-3</v>
      </c>
      <c r="L57" s="19">
        <f>GLM2차!L57/10000000</f>
        <v>1.3486782952706347E-2</v>
      </c>
      <c r="M57" s="12">
        <f>GLM2차!M57/10000000</f>
        <v>1.0351894396544001E-2</v>
      </c>
      <c r="N57" s="12">
        <f>GLM2차!N57/10000000</f>
        <v>9.1449187422249778E-3</v>
      </c>
      <c r="O57" s="12">
        <f>GLM2차!O57/10000000</f>
        <v>7.8669924686673547E-3</v>
      </c>
      <c r="P57" s="12"/>
    </row>
    <row r="58" spans="1:16" x14ac:dyDescent="0.3">
      <c r="A58" s="1">
        <v>72</v>
      </c>
      <c r="B58" s="11">
        <f>GLM2차!B58/10000000</f>
        <v>8.2568807339449546E-3</v>
      </c>
      <c r="C58" s="11">
        <f>GLM2차!C58/10000000</f>
        <v>1.7500000000000002E-2</v>
      </c>
      <c r="D58" s="11">
        <f>GLM2차!D58/10000000</f>
        <v>1.2234385061171926E-2</v>
      </c>
      <c r="E58" s="11">
        <f>GLM2차!E58/10000000</f>
        <v>1.5481651376146792E-2</v>
      </c>
      <c r="F58" s="11">
        <f>GLM2차!F58/10000000</f>
        <v>2.1082894106372783E-2</v>
      </c>
      <c r="G58" s="11">
        <f>GLM2차!G58/10000000</f>
        <v>1.4420910319963948E-2</v>
      </c>
      <c r="H58" s="19">
        <f>GLM2차!H58/10000000</f>
        <v>1.1281224818694601E-2</v>
      </c>
      <c r="I58" s="19">
        <f>GLM2차!I58/10000000</f>
        <v>1.1787819253438114E-2</v>
      </c>
      <c r="J58" s="19">
        <f>GLM2차!J58/10000000</f>
        <v>9.8360655737704927E-3</v>
      </c>
      <c r="K58" s="19">
        <f>GLM2차!K58/10000000</f>
        <v>1.496861419604056E-2</v>
      </c>
      <c r="L58" s="19">
        <f>GLM2차!L58/10000000</f>
        <v>1.1627906976744186E-2</v>
      </c>
      <c r="M58" s="12">
        <f>GLM2차!M58/10000000</f>
        <v>9.206065451376557E-3</v>
      </c>
      <c r="N58" s="12">
        <f>GLM2차!N58/10000000</f>
        <v>7.8262448342151705E-3</v>
      </c>
      <c r="O58" s="12">
        <f>GLM2차!O58/10000000</f>
        <v>6.5021019903763215E-3</v>
      </c>
      <c r="P58" s="12"/>
    </row>
    <row r="59" spans="1:16" x14ac:dyDescent="0.3">
      <c r="A59" s="1">
        <v>73</v>
      </c>
      <c r="B59" s="11">
        <f>GLM2차!B59/10000000</f>
        <v>1.079913606911447E-2</v>
      </c>
      <c r="C59" s="11">
        <f>GLM2차!C59/10000000</f>
        <v>1.7189079878665317E-2</v>
      </c>
      <c r="D59" s="11">
        <f>GLM2차!D59/10000000</f>
        <v>2.3853211009174313E-2</v>
      </c>
      <c r="E59" s="11">
        <f>GLM2차!E59/10000000</f>
        <v>1.0737294201861132E-2</v>
      </c>
      <c r="F59" s="11">
        <f>GLM2차!F59/10000000</f>
        <v>1.3157894736842105E-2</v>
      </c>
      <c r="G59" s="11">
        <f>GLM2차!G59/10000000</f>
        <v>1.6179540709812108E-2</v>
      </c>
      <c r="H59" s="19">
        <f>GLM2차!H59/10000000</f>
        <v>1.904296875E-2</v>
      </c>
      <c r="I59" s="19">
        <f>GLM2차!I59/10000000</f>
        <v>1.477170993733214E-2</v>
      </c>
      <c r="J59" s="19">
        <f>GLM2차!J59/10000000</f>
        <v>1.1211573236889693E-2</v>
      </c>
      <c r="K59" s="19">
        <f>GLM2차!K59/10000000</f>
        <v>1.3698630136986301E-2</v>
      </c>
      <c r="L59" s="19">
        <f>GLM2차!L59/10000000</f>
        <v>1.7076326002587322E-2</v>
      </c>
      <c r="M59" s="12">
        <f>GLM2차!M59/10000000</f>
        <v>1.3835910451401749E-2</v>
      </c>
      <c r="N59" s="12">
        <f>GLM2차!N59/10000000</f>
        <v>1.3288247888496163E-2</v>
      </c>
      <c r="O59" s="12">
        <f>GLM2차!O59/10000000</f>
        <v>1.269099972623117E-2</v>
      </c>
      <c r="P59" s="12"/>
    </row>
    <row r="60" spans="1:16" x14ac:dyDescent="0.3">
      <c r="A60" s="1">
        <v>74</v>
      </c>
      <c r="B60" s="11">
        <f>GLM2차!B60/10000000</f>
        <v>1.4765100671140939E-2</v>
      </c>
      <c r="C60" s="11">
        <f>GLM2차!C60/10000000</f>
        <v>2.1634615384615384E-2</v>
      </c>
      <c r="D60" s="11">
        <f>GLM2차!D60/10000000</f>
        <v>2.6755852842809364E-2</v>
      </c>
      <c r="E60" s="11">
        <f>GLM2차!E60/10000000</f>
        <v>1.4507772020725387E-2</v>
      </c>
      <c r="F60" s="11">
        <f>GLM2차!F60/10000000</f>
        <v>1.8404907975460124E-2</v>
      </c>
      <c r="G60" s="11">
        <f>GLM2차!G60/10000000</f>
        <v>1.7808219178082191E-2</v>
      </c>
      <c r="H60" s="19">
        <f>GLM2차!H60/10000000</f>
        <v>1.9340159271899887E-2</v>
      </c>
      <c r="I60" s="19">
        <f>GLM2차!I60/10000000</f>
        <v>2.0879120879120878E-2</v>
      </c>
      <c r="J60" s="19">
        <f>GLM2차!J60/10000000</f>
        <v>1.3786312161496801E-2</v>
      </c>
      <c r="K60" s="19">
        <f>GLM2차!K60/10000000</f>
        <v>2.2317932654659357E-2</v>
      </c>
      <c r="L60" s="19">
        <f>GLM2차!L60/10000000</f>
        <v>1.7196625567813109E-2</v>
      </c>
      <c r="M60" s="12">
        <f>GLM2차!M60/10000000</f>
        <v>1.7486664072458431E-2</v>
      </c>
      <c r="N60" s="12">
        <f>GLM2차!N60/10000000</f>
        <v>1.7013652026506704E-2</v>
      </c>
      <c r="O60" s="12">
        <f>GLM2차!O60/10000000</f>
        <v>1.649656565275133E-2</v>
      </c>
      <c r="P60" s="12"/>
    </row>
    <row r="61" spans="1:16" x14ac:dyDescent="0.3">
      <c r="A61" s="1">
        <v>75</v>
      </c>
      <c r="B61" s="11">
        <f>GLM2차!B61/10000000</f>
        <v>1.1475409836065573E-2</v>
      </c>
      <c r="C61" s="11">
        <f>GLM2차!C61/10000000</f>
        <v>7.7041602465331279E-3</v>
      </c>
      <c r="D61" s="11">
        <f>GLM2차!D61/10000000</f>
        <v>1.8229166666666668E-2</v>
      </c>
      <c r="E61" s="11">
        <f>GLM2차!E61/10000000</f>
        <v>1.4999999999999999E-2</v>
      </c>
      <c r="F61" s="11">
        <f>GLM2차!F61/10000000</f>
        <v>2.7522935779816519E-2</v>
      </c>
      <c r="G61" s="11">
        <f>GLM2차!G61/10000000</f>
        <v>1.7781541066892465E-2</v>
      </c>
      <c r="H61" s="19">
        <f>GLM2차!H61/10000000</f>
        <v>3.4168564920273349E-2</v>
      </c>
      <c r="I61" s="19">
        <f>GLM2차!I61/10000000</f>
        <v>1.967005076142132E-2</v>
      </c>
      <c r="J61" s="19">
        <f>GLM2차!J61/10000000</f>
        <v>2.7743526510480891E-2</v>
      </c>
      <c r="K61" s="19">
        <f>GLM2차!K61/10000000</f>
        <v>1.8498367791077257E-2</v>
      </c>
      <c r="L61" s="19">
        <f>GLM2차!L61/10000000</f>
        <v>2.0094057289439932E-2</v>
      </c>
      <c r="M61" s="12">
        <f>GLM2차!M61/10000000</f>
        <v>1.5387386366027472E-2</v>
      </c>
      <c r="N61" s="12">
        <f>GLM2차!N61/10000000</f>
        <v>1.1968472350314386E-2</v>
      </c>
      <c r="O61" s="12">
        <f>GLM2차!O61/10000000</f>
        <v>8.8549684115610348E-3</v>
      </c>
      <c r="P61" s="12"/>
    </row>
    <row r="62" spans="1:16" x14ac:dyDescent="0.3">
      <c r="A62" s="1">
        <v>76</v>
      </c>
      <c r="B62" s="11">
        <f>GLM2차!B62/10000000</f>
        <v>8.7145969498910684E-3</v>
      </c>
      <c r="C62" s="11">
        <f>GLM2차!C62/10000000</f>
        <v>1.9305019305019305E-2</v>
      </c>
      <c r="D62" s="11">
        <f>GLM2차!D62/10000000</f>
        <v>3.7453183520599252E-2</v>
      </c>
      <c r="E62" s="11">
        <f>GLM2차!E62/10000000</f>
        <v>2.2151898734177215E-2</v>
      </c>
      <c r="F62" s="11">
        <f>GLM2차!F62/10000000</f>
        <v>2.2796352583586626E-2</v>
      </c>
      <c r="G62" s="11">
        <f>GLM2차!G62/10000000</f>
        <v>4.2432814710042434E-2</v>
      </c>
      <c r="H62" s="19">
        <f>GLM2차!H62/10000000</f>
        <v>1.4752370916754479E-2</v>
      </c>
      <c r="I62" s="19">
        <f>GLM2차!I62/10000000</f>
        <v>2.583732057416268E-2</v>
      </c>
      <c r="J62" s="19">
        <f>GLM2차!J62/10000000</f>
        <v>1.6430171769977596E-2</v>
      </c>
      <c r="K62" s="19">
        <f>GLM2차!K62/10000000</f>
        <v>2.6523297491039422E-2</v>
      </c>
      <c r="L62" s="19">
        <f>GLM2차!L62/10000000</f>
        <v>2.4375380865326021E-2</v>
      </c>
      <c r="M62" s="12">
        <f>GLM2차!M62/10000000</f>
        <v>1.6722420601829123E-2</v>
      </c>
      <c r="N62" s="12">
        <f>GLM2차!N62/10000000</f>
        <v>1.3605379270561928E-2</v>
      </c>
      <c r="O62" s="12">
        <f>GLM2차!O62/10000000</f>
        <v>1.0692051509851381E-2</v>
      </c>
      <c r="P62" s="12"/>
    </row>
    <row r="63" spans="1:16" x14ac:dyDescent="0.3">
      <c r="A63" s="1">
        <v>77</v>
      </c>
      <c r="B63" s="11">
        <f>GLM2차!B63/10000000</f>
        <v>1.5625E-2</v>
      </c>
      <c r="C63" s="11">
        <f>GLM2차!C63/10000000</f>
        <v>7.537688442211055E-3</v>
      </c>
      <c r="D63" s="11">
        <f>GLM2차!D63/10000000</f>
        <v>2.5171624713958809E-2</v>
      </c>
      <c r="E63" s="11">
        <f>GLM2차!E63/10000000</f>
        <v>3.2332563510392612E-2</v>
      </c>
      <c r="F63" s="11">
        <f>GLM2차!F63/10000000</f>
        <v>2.376599634369287E-2</v>
      </c>
      <c r="G63" s="11">
        <f>GLM2차!G63/10000000</f>
        <v>3.5026269702276708E-2</v>
      </c>
      <c r="H63" s="19">
        <f>GLM2차!H63/10000000</f>
        <v>3.0694668820678513E-2</v>
      </c>
      <c r="I63" s="19">
        <f>GLM2차!I63/10000000</f>
        <v>2.2809123649459785E-2</v>
      </c>
      <c r="J63" s="19">
        <f>GLM2차!J63/10000000</f>
        <v>2.6229508196721315E-2</v>
      </c>
      <c r="K63" s="19">
        <f>GLM2차!K63/10000000</f>
        <v>2.7027027027027029E-2</v>
      </c>
      <c r="L63" s="19">
        <f>GLM2차!L63/10000000</f>
        <v>2.9503105590062112E-2</v>
      </c>
      <c r="M63" s="12">
        <f>GLM2차!M63/10000000</f>
        <v>2.1596697523416343E-2</v>
      </c>
      <c r="N63" s="12">
        <f>GLM2차!N63/10000000</f>
        <v>1.8083581222234253E-2</v>
      </c>
      <c r="O63" s="12">
        <f>GLM2차!O63/10000000</f>
        <v>1.4602398520873144E-2</v>
      </c>
      <c r="P63" s="12"/>
    </row>
    <row r="64" spans="1:16" x14ac:dyDescent="0.3">
      <c r="A64" s="1">
        <v>78</v>
      </c>
      <c r="B64" s="11">
        <f>GLM2차!B64/10000000</f>
        <v>7.7220077220077222E-3</v>
      </c>
      <c r="C64" s="11">
        <f>GLM2차!C64/10000000</f>
        <v>2.7397260273972601E-2</v>
      </c>
      <c r="D64" s="11">
        <f>GLM2차!D64/10000000</f>
        <v>3.8461538461538464E-2</v>
      </c>
      <c r="E64" s="11">
        <f>GLM2차!E64/10000000</f>
        <v>3.4188034188034191E-2</v>
      </c>
      <c r="F64" s="11">
        <f>GLM2차!F64/10000000</f>
        <v>3.5326086956521736E-2</v>
      </c>
      <c r="G64" s="11">
        <f>GLM2차!G64/10000000</f>
        <v>3.1185031185031187E-2</v>
      </c>
      <c r="H64" s="19">
        <f>GLM2차!H64/10000000</f>
        <v>2.5540275049115914E-2</v>
      </c>
      <c r="I64" s="19">
        <f>GLM2차!I64/10000000</f>
        <v>4.2592592592592592E-2</v>
      </c>
      <c r="J64" s="19">
        <f>GLM2차!J64/10000000</f>
        <v>2.0576131687242798E-2</v>
      </c>
      <c r="K64" s="19">
        <f>GLM2차!K64/10000000</f>
        <v>3.4398034398034398E-2</v>
      </c>
      <c r="L64" s="19">
        <f>GLM2차!L64/10000000</f>
        <v>2.5362318840579712E-2</v>
      </c>
      <c r="M64" s="12">
        <f>GLM2차!M64/10000000</f>
        <v>1.893873913177551E-2</v>
      </c>
      <c r="N64" s="12">
        <f>GLM2차!N64/10000000</f>
        <v>1.4604318299317654E-2</v>
      </c>
      <c r="O64" s="12">
        <f>GLM2차!O64/10000000</f>
        <v>1.0777764457464452E-2</v>
      </c>
      <c r="P64" s="12"/>
    </row>
    <row r="65" spans="1:16" x14ac:dyDescent="0.3">
      <c r="A65" s="1">
        <v>79</v>
      </c>
      <c r="B65" s="11">
        <f>GLM2차!B65/10000000</f>
        <v>1.7857142857142856E-2</v>
      </c>
      <c r="C65" s="11">
        <f>GLM2차!C65/10000000</f>
        <v>3.9301310043668124E-2</v>
      </c>
      <c r="D65" s="11">
        <f>GLM2차!D65/10000000</f>
        <v>4.6808510638297871E-2</v>
      </c>
      <c r="E65" s="11">
        <f>GLM2차!E65/10000000</f>
        <v>2.6819923371647507E-2</v>
      </c>
      <c r="F65" s="11">
        <f>GLM2차!F65/10000000</f>
        <v>4.1095890410958902E-2</v>
      </c>
      <c r="G65" s="11">
        <f>GLM2차!G65/10000000</f>
        <v>2.8301886792452831E-2</v>
      </c>
      <c r="H65" s="19">
        <f>GLM2차!H65/10000000</f>
        <v>3.8369304556354913E-2</v>
      </c>
      <c r="I65" s="19">
        <f>GLM2차!I65/10000000</f>
        <v>4.5662100456621002E-2</v>
      </c>
      <c r="J65" s="19">
        <f>GLM2차!J65/10000000</f>
        <v>4.07725321888412E-2</v>
      </c>
      <c r="K65" s="19">
        <f>GLM2차!K65/10000000</f>
        <v>2.5796661608497723E-2</v>
      </c>
      <c r="L65" s="19">
        <f>GLM2차!L65/10000000</f>
        <v>4.9792531120331947E-2</v>
      </c>
      <c r="M65" s="12">
        <f>GLM2차!M65/10000000</f>
        <v>3.9237249696532174E-2</v>
      </c>
      <c r="N65" s="12">
        <f>GLM2차!N65/10000000</f>
        <v>3.8334666130465406E-2</v>
      </c>
      <c r="O65" s="12">
        <f>GLM2차!O65/10000000</f>
        <v>3.7137579936514536E-2</v>
      </c>
      <c r="P65" s="12"/>
    </row>
    <row r="66" spans="1:16" x14ac:dyDescent="0.3">
      <c r="A66" s="1">
        <v>80</v>
      </c>
      <c r="B66" s="11">
        <f>GLM2차!B66/10000000</f>
        <v>1.5625E-2</v>
      </c>
      <c r="C66" s="11">
        <f>GLM2차!C66/10000000</f>
        <v>3.6496350364963501E-2</v>
      </c>
      <c r="D66" s="11">
        <f>GLM2차!D66/10000000</f>
        <v>4.3956043956043959E-2</v>
      </c>
      <c r="E66" s="11">
        <f>GLM2차!E66/10000000</f>
        <v>3.4482758620689655E-2</v>
      </c>
      <c r="F66" s="11">
        <f>GLM2차!F66/10000000</f>
        <v>2.336448598130841E-2</v>
      </c>
      <c r="G66" s="11">
        <f>GLM2차!G66/10000000</f>
        <v>8.4033613445378148E-3</v>
      </c>
      <c r="H66" s="19">
        <f>GLM2차!H66/10000000</f>
        <v>2.734375E-2</v>
      </c>
      <c r="I66" s="19">
        <f>GLM2차!I66/10000000</f>
        <v>3.4582132564841501E-2</v>
      </c>
      <c r="J66" s="19">
        <f>GLM2차!J66/10000000</f>
        <v>5.3370786516853931E-2</v>
      </c>
      <c r="K66" s="19">
        <f>GLM2차!K66/10000000</f>
        <v>2.2058823529411766E-2</v>
      </c>
      <c r="L66" s="19">
        <f>GLM2차!L66/10000000</f>
        <v>3.3216783216783216E-2</v>
      </c>
      <c r="M66" s="12">
        <f>GLM2차!M66/10000000</f>
        <v>3.472447726526217E-2</v>
      </c>
      <c r="N66" s="12">
        <f>GLM2차!N66/10000000</f>
        <v>3.5864396227262729E-2</v>
      </c>
      <c r="O66" s="12">
        <f>GLM2차!O66/10000000</f>
        <v>3.7119468199052784E-2</v>
      </c>
      <c r="P66" s="12"/>
    </row>
    <row r="67" spans="1:16" x14ac:dyDescent="0.3">
      <c r="A67" s="1">
        <v>81</v>
      </c>
      <c r="B67" s="11">
        <f>GLM2차!B67/10000000</f>
        <v>1.9607843137254902E-2</v>
      </c>
      <c r="C67" s="11">
        <f>GLM2차!C67/10000000</f>
        <v>1.4285714285714284E-2</v>
      </c>
      <c r="D67" s="11">
        <f>GLM2차!D67/10000000</f>
        <v>1.4925373134328358E-2</v>
      </c>
      <c r="E67" s="11">
        <f>GLM2차!E67/10000000</f>
        <v>4.5454545454545456E-2</v>
      </c>
      <c r="F67" s="11">
        <f>GLM2차!F67/10000000</f>
        <v>7.4468085106382975E-2</v>
      </c>
      <c r="G67" s="11">
        <f>GLM2차!G67/10000000</f>
        <v>5.3030303030303025E-2</v>
      </c>
      <c r="H67" s="19">
        <f>GLM2차!H67/10000000</f>
        <v>6.8965517241379309E-2</v>
      </c>
      <c r="I67" s="19">
        <f>GLM2차!I67/10000000</f>
        <v>4.6979865771812082E-2</v>
      </c>
      <c r="J67" s="19">
        <f>GLM2차!J67/10000000</f>
        <v>6.7708333333333329E-2</v>
      </c>
      <c r="K67" s="19">
        <f>GLM2차!K67/10000000</f>
        <v>3.4146341463414637E-2</v>
      </c>
      <c r="L67" s="19">
        <f>GLM2차!L67/10000000</f>
        <v>6.2240663900414939E-2</v>
      </c>
      <c r="M67" s="12">
        <f>GLM2차!M67/10000000</f>
        <v>3.6289726161277444E-2</v>
      </c>
      <c r="N67" s="12">
        <f>GLM2차!N67/10000000</f>
        <v>2.676389466835918E-2</v>
      </c>
      <c r="O67" s="12">
        <f>GLM2차!O67/10000000</f>
        <v>1.8496354297795885E-2</v>
      </c>
      <c r="P67" s="12"/>
    </row>
    <row r="68" spans="1:16" x14ac:dyDescent="0.3">
      <c r="A68" s="1">
        <v>82</v>
      </c>
      <c r="B68" s="11">
        <f>GLM2차!B68/10000000</f>
        <v>4.3478260869565216E-2</v>
      </c>
      <c r="C68" s="11">
        <f>GLM2차!C68/10000000</f>
        <v>0</v>
      </c>
      <c r="D68" s="11">
        <f>GLM2차!D68/10000000</f>
        <v>4.6153846153846156E-2</v>
      </c>
      <c r="E68" s="11">
        <f>GLM2차!E68/10000000</f>
        <v>6.8965517241379309E-2</v>
      </c>
      <c r="F68" s="11">
        <f>GLM2차!F68/10000000</f>
        <v>5.6338028169014086E-2</v>
      </c>
      <c r="G68" s="11">
        <f>GLM2차!G68/10000000</f>
        <v>4.878048780487805E-2</v>
      </c>
      <c r="H68" s="19">
        <f>GLM2차!H68/10000000</f>
        <v>1.8867924528301886E-2</v>
      </c>
      <c r="I68" s="19">
        <f>GLM2차!I68/10000000</f>
        <v>5.4263565891472867E-2</v>
      </c>
      <c r="J68" s="19">
        <f>GLM2차!J68/10000000</f>
        <v>5.1724137931034482E-2</v>
      </c>
      <c r="K68" s="19">
        <f>GLM2차!K68/10000000</f>
        <v>9.202453987730061E-2</v>
      </c>
      <c r="L68" s="19">
        <f>GLM2차!L68/10000000</f>
        <v>6.2146892655367228E-2</v>
      </c>
      <c r="M68" s="12">
        <f>GLM2차!M68/10000000</f>
        <v>7.6427511885247421E-2</v>
      </c>
      <c r="N68" s="12">
        <f>GLM2차!N68/10000000</f>
        <v>8.2824361915952535E-2</v>
      </c>
      <c r="O68" s="12">
        <f>GLM2차!O68/10000000</f>
        <v>8.9810194535025936E-2</v>
      </c>
      <c r="P68" s="12"/>
    </row>
    <row r="69" spans="1:16" x14ac:dyDescent="0.3">
      <c r="A69" s="1">
        <v>83</v>
      </c>
      <c r="B69" s="11">
        <f>GLM2차!B69/10000000</f>
        <v>0</v>
      </c>
      <c r="C69" s="11">
        <f>GLM2차!C69/10000000</f>
        <v>2.7777777777777776E-2</v>
      </c>
      <c r="D69" s="11">
        <f>GLM2차!D69/10000000</f>
        <v>4.878048780487805E-2</v>
      </c>
      <c r="E69" s="11">
        <f>GLM2차!E69/10000000</f>
        <v>1.7857142857142856E-2</v>
      </c>
      <c r="F69" s="11">
        <f>GLM2차!F69/10000000</f>
        <v>4.2553191489361701E-2</v>
      </c>
      <c r="G69" s="11">
        <f>GLM2차!G69/10000000</f>
        <v>0.15873015873015872</v>
      </c>
      <c r="H69" s="19">
        <f>GLM2차!H69/10000000</f>
        <v>8.6956521739130432E-2</v>
      </c>
      <c r="I69" s="19">
        <f>GLM2차!I69/10000000</f>
        <v>5.5555555555555552E-2</v>
      </c>
      <c r="J69" s="19">
        <f>GLM2차!J69/10000000</f>
        <v>9.7087378640776691E-3</v>
      </c>
      <c r="K69" s="19">
        <f>GLM2차!K69/10000000</f>
        <v>5.434782608695652E-2</v>
      </c>
      <c r="L69" s="19">
        <f>GLM2차!L69/10000000</f>
        <v>5.5944055944055944E-2</v>
      </c>
      <c r="M69" s="12">
        <f>GLM2차!M69/10000000</f>
        <v>1.8783264439762744E-2</v>
      </c>
      <c r="N69" s="12">
        <f>GLM2차!N69/10000000</f>
        <v>9.8681855488043507E-3</v>
      </c>
      <c r="O69" s="12">
        <f>GLM2차!O69/10000000</f>
        <v>4.6151362105098914E-3</v>
      </c>
      <c r="P69" s="12"/>
    </row>
    <row r="70" spans="1:16" x14ac:dyDescent="0.3">
      <c r="A70" s="1">
        <v>84</v>
      </c>
      <c r="B70" s="11">
        <f>GLM2차!B70/10000000</f>
        <v>0</v>
      </c>
      <c r="C70" s="11">
        <f>GLM2차!C70/10000000</f>
        <v>5.5555555555555552E-2</v>
      </c>
      <c r="D70" s="11">
        <f>GLM2차!D70/10000000</f>
        <v>3.125E-2</v>
      </c>
      <c r="E70" s="11">
        <f>GLM2차!E70/10000000</f>
        <v>8.5714285714285715E-2</v>
      </c>
      <c r="F70" s="11">
        <f>GLM2차!F70/10000000</f>
        <v>4.2553191489361701E-2</v>
      </c>
      <c r="G70" s="11">
        <f>GLM2차!G70/10000000</f>
        <v>0.2</v>
      </c>
      <c r="H70" s="19">
        <f>GLM2차!H70/10000000</f>
        <v>1.9230769230769232E-2</v>
      </c>
      <c r="I70" s="19">
        <f>GLM2차!I70/10000000</f>
        <v>5.4545454545454543E-2</v>
      </c>
      <c r="J70" s="19">
        <f>GLM2차!J70/10000000</f>
        <v>7.5949367088607597E-2</v>
      </c>
      <c r="K70" s="19">
        <f>GLM2차!K70/10000000</f>
        <v>4.7058823529411764E-2</v>
      </c>
      <c r="L70" s="19">
        <f>GLM2차!L70/10000000</f>
        <v>3.6585365853658534E-2</v>
      </c>
      <c r="M70" s="12">
        <f>GLM2차!M70/10000000</f>
        <v>1.6089946043415567E-2</v>
      </c>
      <c r="N70" s="12">
        <f>GLM2차!N70/10000000</f>
        <v>8.0992666911838783E-3</v>
      </c>
      <c r="O70" s="12">
        <f>GLM2차!O70/10000000</f>
        <v>3.6412981648342784E-3</v>
      </c>
      <c r="P70" s="12"/>
    </row>
    <row r="71" spans="1:16" x14ac:dyDescent="0.3">
      <c r="A71" s="1">
        <v>85</v>
      </c>
      <c r="B71" s="11">
        <f>GLM2차!B71/10000000</f>
        <v>0</v>
      </c>
      <c r="C71" s="11">
        <f>GLM2차!C71/10000000</f>
        <v>0</v>
      </c>
      <c r="D71" s="11">
        <f>GLM2차!D71/10000000</f>
        <v>0.11764705882352942</v>
      </c>
      <c r="E71" s="11">
        <f>GLM2차!E71/10000000</f>
        <v>6.8965517241379309E-2</v>
      </c>
      <c r="F71" s="11">
        <f>GLM2차!F71/10000000</f>
        <v>6.6666666666666666E-2</v>
      </c>
      <c r="G71" s="11">
        <f>GLM2차!G71/10000000</f>
        <v>7.4999999999999997E-2</v>
      </c>
      <c r="H71" s="19">
        <f>GLM2차!H71/10000000</f>
        <v>0.15625</v>
      </c>
      <c r="I71" s="19">
        <f>GLM2차!I71/10000000</f>
        <v>6.5217391304347824E-2</v>
      </c>
      <c r="J71" s="19">
        <f>GLM2차!J71/10000000</f>
        <v>4.2553191489361701E-2</v>
      </c>
      <c r="K71" s="19">
        <f>GLM2차!K71/10000000</f>
        <v>4.4776119402985072E-2</v>
      </c>
      <c r="L71" s="19">
        <f>GLM2차!L71/10000000</f>
        <v>2.9850746268656716E-2</v>
      </c>
      <c r="M71" s="12">
        <f>GLM2차!M71/10000000</f>
        <v>9.4560539172826516E-3</v>
      </c>
      <c r="N71" s="12">
        <f>GLM2차!N71/10000000</f>
        <v>3.7208664676173777E-3</v>
      </c>
      <c r="O71" s="12">
        <f>GLM2차!O71/10000000</f>
        <v>1.2584767290784395E-3</v>
      </c>
      <c r="P71" s="12"/>
    </row>
    <row r="72" spans="1:16" x14ac:dyDescent="0.3">
      <c r="A72" s="1">
        <v>86</v>
      </c>
      <c r="B72" s="11">
        <f>GLM2차!B72/10000000</f>
        <v>0</v>
      </c>
      <c r="C72" s="11">
        <f>GLM2차!C72/10000000</f>
        <v>0</v>
      </c>
      <c r="D72" s="11">
        <f>GLM2차!D72/10000000</f>
        <v>0</v>
      </c>
      <c r="E72" s="11">
        <f>GLM2차!E72/10000000</f>
        <v>0</v>
      </c>
      <c r="F72" s="11">
        <f>GLM2차!F72/10000000</f>
        <v>7.6923076923076927E-2</v>
      </c>
      <c r="G72" s="11">
        <f>GLM2차!G72/10000000</f>
        <v>3.7037037037037035E-2</v>
      </c>
      <c r="H72" s="19">
        <f>GLM2차!H72/10000000</f>
        <v>0</v>
      </c>
      <c r="I72" s="19">
        <f>GLM2차!I72/10000000</f>
        <v>0.10344827586206896</v>
      </c>
      <c r="J72" s="19">
        <f>GLM2차!J72/10000000</f>
        <v>2.2727272727272728E-2</v>
      </c>
      <c r="K72" s="19">
        <f>GLM2차!K72/10000000</f>
        <v>2.7027027027027029E-2</v>
      </c>
      <c r="L72" s="19">
        <f>GLM2차!L72/10000000</f>
        <v>6.6666666666666666E-2</v>
      </c>
      <c r="M72" s="12">
        <f>GLM2차!M72/10000000</f>
        <v>2.7082811166140034E-2</v>
      </c>
      <c r="N72" s="12">
        <f>GLM2차!N72/10000000</f>
        <v>1.6234038765741188E-2</v>
      </c>
      <c r="O72" s="12">
        <f>GLM2차!O72/10000000</f>
        <v>8.519613171561604E-3</v>
      </c>
      <c r="P72" s="12"/>
    </row>
    <row r="73" spans="1:16" x14ac:dyDescent="0.3">
      <c r="A73" s="1">
        <v>87</v>
      </c>
      <c r="B73" s="11">
        <f>GLM2차!B73/10000000</f>
        <v>0</v>
      </c>
      <c r="C73" s="11">
        <f>GLM2차!C73/10000000</f>
        <v>0</v>
      </c>
      <c r="D73" s="11">
        <f>GLM2차!D73/10000000</f>
        <v>0</v>
      </c>
      <c r="E73" s="11">
        <f>GLM2차!E73/10000000</f>
        <v>0</v>
      </c>
      <c r="F73" s="11">
        <f>GLM2차!F73/10000000</f>
        <v>0</v>
      </c>
      <c r="G73" s="11">
        <f>GLM2차!G73/10000000</f>
        <v>1</v>
      </c>
      <c r="H73" s="19">
        <f>GLM2차!H73/10000000</f>
        <v>0.75</v>
      </c>
      <c r="I73" s="19">
        <f>GLM2차!I73/10000000</f>
        <v>0.12121212121212122</v>
      </c>
      <c r="J73" s="19">
        <f>GLM2차!J73/10000000</f>
        <v>3.4482758620689655E-2</v>
      </c>
      <c r="K73" s="19">
        <f>GLM2차!K73/10000000</f>
        <v>0.11428571428571427</v>
      </c>
      <c r="L73" s="19">
        <f>GLM2차!L73/10000000</f>
        <v>0.15384615384615385</v>
      </c>
      <c r="M73" s="12">
        <f>GLM2차!M73/10000000</f>
        <v>2.4018549016708176E-3</v>
      </c>
      <c r="N73" s="12">
        <f>GLM2차!N73/10000000</f>
        <v>2.0576004375201219E-4</v>
      </c>
      <c r="O73" s="12">
        <f>GLM2차!O73/10000000</f>
        <v>1.120687970393801E-5</v>
      </c>
      <c r="P73" s="12"/>
    </row>
    <row r="74" spans="1:16" x14ac:dyDescent="0.3">
      <c r="A74" s="1">
        <v>88</v>
      </c>
      <c r="B74" s="11">
        <f>GLM2차!B74/10000000</f>
        <v>0</v>
      </c>
      <c r="C74" s="11">
        <f>GLM2차!C74/10000000</f>
        <v>0</v>
      </c>
      <c r="D74" s="11">
        <f>GLM2차!D74/10000000</f>
        <v>0</v>
      </c>
      <c r="E74" s="11">
        <f>GLM2차!E74/10000000</f>
        <v>0</v>
      </c>
      <c r="F74" s="11">
        <f>GLM2차!F74/10000000</f>
        <v>0</v>
      </c>
      <c r="G74" s="11">
        <f>GLM2차!G74/10000000</f>
        <v>0</v>
      </c>
      <c r="H74" s="19">
        <f>GLM2차!H74/10000000</f>
        <v>0</v>
      </c>
      <c r="I74" s="19">
        <f>GLM2차!I74/10000000</f>
        <v>0.13636363636363635</v>
      </c>
      <c r="J74" s="19">
        <f>GLM2차!J74/10000000</f>
        <v>0</v>
      </c>
      <c r="K74" s="19">
        <f>GLM2차!K74/10000000</f>
        <v>4.7619047619047616E-2</v>
      </c>
      <c r="L74" s="19">
        <f>GLM2차!L74/10000000</f>
        <v>0.16666666666666666</v>
      </c>
      <c r="M74" s="12">
        <f>GLM2차!M74/10000000</f>
        <v>1837.8506483861402</v>
      </c>
      <c r="N74" s="12">
        <f>GLM2차!N74/10000000</f>
        <v>32966639.249152452</v>
      </c>
      <c r="O74" s="12">
        <f>GLM2차!O74/10000000</f>
        <v>3388859737385.5894</v>
      </c>
      <c r="P74" s="12"/>
    </row>
    <row r="75" spans="1:16" x14ac:dyDescent="0.3">
      <c r="A75" s="1">
        <v>89</v>
      </c>
      <c r="B75" s="11">
        <f>GLM2차!B75/10000000</f>
        <v>0</v>
      </c>
      <c r="C75" s="11">
        <f>GLM2차!C75/10000000</f>
        <v>0</v>
      </c>
      <c r="D75" s="11">
        <f>GLM2차!D75/10000000</f>
        <v>0</v>
      </c>
      <c r="E75" s="11">
        <f>GLM2차!E75/10000000</f>
        <v>0</v>
      </c>
      <c r="F75" s="11">
        <f>GLM2차!F75/10000000</f>
        <v>0</v>
      </c>
      <c r="G75" s="11">
        <f>GLM2차!G75/10000000</f>
        <v>0</v>
      </c>
      <c r="H75" s="19">
        <f>GLM2차!H75/10000000</f>
        <v>0</v>
      </c>
      <c r="I75" s="19">
        <f>GLM2차!I75/10000000</f>
        <v>0</v>
      </c>
      <c r="J75" s="19">
        <f>GLM2차!J75/10000000</f>
        <v>0.1</v>
      </c>
      <c r="K75" s="19">
        <f>GLM2차!K75/10000000</f>
        <v>8.6956521739130432E-2</v>
      </c>
      <c r="L75" s="19">
        <f>GLM2차!L75/10000000</f>
        <v>0.17647058823529413</v>
      </c>
      <c r="M75" s="12">
        <f>GLM2차!M75/10000000</f>
        <v>148.74376988814842</v>
      </c>
      <c r="N75" s="12">
        <f>GLM2차!N75/10000000</f>
        <v>249593.04879003402</v>
      </c>
      <c r="O75" s="12">
        <f>GLM2차!O75/10000000</f>
        <v>1447902996.3673451</v>
      </c>
      <c r="P75" s="12"/>
    </row>
    <row r="76" spans="1:16" x14ac:dyDescent="0.3">
      <c r="A76" s="1">
        <v>90</v>
      </c>
      <c r="B76" s="11">
        <f>GLM2차!B76/10000000</f>
        <v>0</v>
      </c>
      <c r="C76" s="11">
        <f>GLM2차!C76/10000000</f>
        <v>0</v>
      </c>
      <c r="D76" s="11">
        <f>GLM2차!D76/10000000</f>
        <v>0</v>
      </c>
      <c r="E76" s="11">
        <f>GLM2차!E76/10000000</f>
        <v>0</v>
      </c>
      <c r="F76" s="11">
        <f>GLM2차!F76/10000000</f>
        <v>0</v>
      </c>
      <c r="G76" s="11">
        <f>GLM2차!G76/10000000</f>
        <v>0</v>
      </c>
      <c r="H76" s="19">
        <f>GLM2차!H76/10000000</f>
        <v>0</v>
      </c>
      <c r="I76" s="19">
        <f>GLM2차!I76/10000000</f>
        <v>0.16666666666666666</v>
      </c>
      <c r="J76" s="19">
        <f>GLM2차!J76/10000000</f>
        <v>0</v>
      </c>
      <c r="K76" s="19">
        <f>GLM2차!K76/10000000</f>
        <v>0.05</v>
      </c>
      <c r="L76" s="19">
        <f>GLM2차!L76/10000000</f>
        <v>5.8823529411764712E-2</v>
      </c>
      <c r="M76" s="12">
        <f>GLM2차!M76/10000000</f>
        <v>4.0585299473100557E-2</v>
      </c>
      <c r="N76" s="12">
        <f>GLM2차!N76/10000000</f>
        <v>2.5960365484290156E-2</v>
      </c>
      <c r="O76" s="12">
        <f>GLM2차!O76/10000000</f>
        <v>1.4118941107981923E-2</v>
      </c>
      <c r="P76" s="12"/>
    </row>
    <row r="77" spans="1:16" x14ac:dyDescent="0.3">
      <c r="A77" s="1">
        <v>91</v>
      </c>
      <c r="B77" s="11">
        <f>GLM2차!B77/10000000</f>
        <v>0</v>
      </c>
      <c r="C77" s="11">
        <f>GLM2차!C77/10000000</f>
        <v>0</v>
      </c>
      <c r="D77" s="11">
        <f>GLM2차!D77/10000000</f>
        <v>0</v>
      </c>
      <c r="E77" s="11">
        <f>GLM2차!E77/10000000</f>
        <v>0</v>
      </c>
      <c r="F77" s="11">
        <f>GLM2차!F77/10000000</f>
        <v>0</v>
      </c>
      <c r="G77" s="11">
        <f>GLM2차!G77/10000000</f>
        <v>0</v>
      </c>
      <c r="H77" s="19">
        <f>GLM2차!H77/10000000</f>
        <v>0</v>
      </c>
      <c r="I77" s="19">
        <f>GLM2차!I77/10000000</f>
        <v>0</v>
      </c>
      <c r="J77" s="19">
        <f>GLM2차!J77/10000000</f>
        <v>0</v>
      </c>
      <c r="K77" s="19">
        <f>GLM2차!K77/10000000</f>
        <v>0.14285714285714285</v>
      </c>
      <c r="L77" s="19">
        <f>GLM2차!L77/10000000</f>
        <v>9.0909090909090912E-2</v>
      </c>
      <c r="M77" s="12">
        <f>GLM2차!M77/10000000</f>
        <v>5.7851242370346306E-2</v>
      </c>
      <c r="N77" s="12">
        <f>GLM2차!N77/10000000</f>
        <v>3.681442815653329E-2</v>
      </c>
      <c r="O77" s="12">
        <f>GLM2차!O77/10000000</f>
        <v>2.3427364131893887E-2</v>
      </c>
      <c r="P77" s="12"/>
    </row>
    <row r="78" spans="1:16" x14ac:dyDescent="0.3">
      <c r="A78" s="1">
        <v>92</v>
      </c>
      <c r="B78" s="11">
        <f>GLM2차!B78/10000000</f>
        <v>0</v>
      </c>
      <c r="C78" s="11">
        <f>GLM2차!C78/10000000</f>
        <v>0</v>
      </c>
      <c r="D78" s="11">
        <f>GLM2차!D78/10000000</f>
        <v>0</v>
      </c>
      <c r="E78" s="11">
        <f>GLM2차!E78/10000000</f>
        <v>0</v>
      </c>
      <c r="F78" s="11">
        <f>GLM2차!F78/10000000</f>
        <v>0</v>
      </c>
      <c r="G78" s="11">
        <f>GLM2차!G78/10000000</f>
        <v>0</v>
      </c>
      <c r="H78" s="19">
        <f>GLM2차!H78/10000000</f>
        <v>0</v>
      </c>
      <c r="I78" s="19">
        <f>GLM2차!I78/10000000</f>
        <v>0</v>
      </c>
      <c r="J78" s="19">
        <f>GLM2차!J78/10000000</f>
        <v>0</v>
      </c>
      <c r="K78" s="19">
        <f>GLM2차!K78/10000000</f>
        <v>0</v>
      </c>
      <c r="L78" s="19">
        <f>GLM2차!L78/10000000</f>
        <v>0</v>
      </c>
      <c r="M78" s="12">
        <f>GLM2차!M78/10000000</f>
        <v>1.0261879631702097E-18</v>
      </c>
      <c r="N78" s="12">
        <f>GLM2차!N78/10000000</f>
        <v>1.0261879631702206E-18</v>
      </c>
      <c r="O78" s="12">
        <f>GLM2차!O78/10000000</f>
        <v>1.0261879631702316E-18</v>
      </c>
      <c r="P78" s="12"/>
    </row>
    <row r="79" spans="1:16" x14ac:dyDescent="0.3">
      <c r="A79" s="1">
        <v>93</v>
      </c>
      <c r="B79" s="11">
        <f>GLM2차!B79/10000000</f>
        <v>0</v>
      </c>
      <c r="C79" s="11">
        <f>GLM2차!C79/10000000</f>
        <v>0</v>
      </c>
      <c r="D79" s="11">
        <f>GLM2차!D79/10000000</f>
        <v>0</v>
      </c>
      <c r="E79" s="11">
        <f>GLM2차!E79/10000000</f>
        <v>0</v>
      </c>
      <c r="F79" s="11">
        <f>GLM2차!F79/10000000</f>
        <v>0</v>
      </c>
      <c r="G79" s="11">
        <f>GLM2차!G79/10000000</f>
        <v>0</v>
      </c>
      <c r="H79" s="19">
        <f>GLM2차!H79/10000000</f>
        <v>0</v>
      </c>
      <c r="I79" s="19">
        <f>GLM2차!I79/10000000</f>
        <v>0</v>
      </c>
      <c r="J79" s="19">
        <f>GLM2차!J79/10000000</f>
        <v>0</v>
      </c>
      <c r="K79" s="19">
        <f>GLM2차!K79/10000000</f>
        <v>0</v>
      </c>
      <c r="L79" s="19">
        <f>GLM2차!L79/10000000</f>
        <v>0</v>
      </c>
      <c r="M79" s="12">
        <f>GLM2차!M79/10000000</f>
        <v>1.0261879631702097E-18</v>
      </c>
      <c r="N79" s="12">
        <f>GLM2차!N79/10000000</f>
        <v>1.0261879631702206E-18</v>
      </c>
      <c r="O79" s="12">
        <f>GLM2차!O79/10000000</f>
        <v>1.0261879631702316E-18</v>
      </c>
      <c r="P79" s="12"/>
    </row>
    <row r="80" spans="1:16" x14ac:dyDescent="0.3">
      <c r="A80" s="1">
        <v>94</v>
      </c>
      <c r="B80" s="11">
        <f>GLM2차!B80/10000000</f>
        <v>0</v>
      </c>
      <c r="C80" s="11">
        <f>GLM2차!C80/10000000</f>
        <v>0</v>
      </c>
      <c r="D80" s="11">
        <f>GLM2차!D80/10000000</f>
        <v>0</v>
      </c>
      <c r="E80" s="11">
        <f>GLM2차!E80/10000000</f>
        <v>0</v>
      </c>
      <c r="F80" s="11">
        <f>GLM2차!F80/10000000</f>
        <v>0</v>
      </c>
      <c r="G80" s="11">
        <f>GLM2차!G80/10000000</f>
        <v>0</v>
      </c>
      <c r="H80" s="19">
        <f>GLM2차!H80/10000000</f>
        <v>0</v>
      </c>
      <c r="I80" s="19">
        <f>GLM2차!I80/10000000</f>
        <v>0</v>
      </c>
      <c r="J80" s="19">
        <f>GLM2차!J80/10000000</f>
        <v>0</v>
      </c>
      <c r="K80" s="19">
        <f>GLM2차!K80/10000000</f>
        <v>0</v>
      </c>
      <c r="L80" s="19">
        <f>GLM2차!L80/10000000</f>
        <v>0</v>
      </c>
      <c r="M80" s="12">
        <f>GLM2차!M80/10000000</f>
        <v>1.0261879631702097E-18</v>
      </c>
      <c r="N80" s="12">
        <f>GLM2차!N80/10000000</f>
        <v>1.0261879631702206E-18</v>
      </c>
      <c r="O80" s="12">
        <f>GLM2차!O80/10000000</f>
        <v>1.0261879631702316E-18</v>
      </c>
      <c r="P80" s="12"/>
    </row>
    <row r="81" spans="1:16" x14ac:dyDescent="0.3">
      <c r="A81" s="1">
        <v>95</v>
      </c>
      <c r="B81" s="11">
        <f>GLM2차!B81/10000000</f>
        <v>0</v>
      </c>
      <c r="C81" s="11">
        <f>GLM2차!C81/10000000</f>
        <v>0</v>
      </c>
      <c r="D81" s="11">
        <f>GLM2차!D81/10000000</f>
        <v>0</v>
      </c>
      <c r="E81" s="11">
        <f>GLM2차!E81/10000000</f>
        <v>0</v>
      </c>
      <c r="F81" s="11">
        <f>GLM2차!F81/10000000</f>
        <v>0</v>
      </c>
      <c r="G81" s="11">
        <f>GLM2차!G81/10000000</f>
        <v>0</v>
      </c>
      <c r="H81" s="19">
        <f>GLM2차!H81/10000000</f>
        <v>0</v>
      </c>
      <c r="I81" s="19">
        <f>GLM2차!I81/10000000</f>
        <v>0</v>
      </c>
      <c r="J81" s="19">
        <f>GLM2차!J81/10000000</f>
        <v>0</v>
      </c>
      <c r="K81" s="19">
        <f>GLM2차!K81/10000000</f>
        <v>0</v>
      </c>
      <c r="L81" s="19">
        <f>GLM2차!L81/10000000</f>
        <v>0</v>
      </c>
      <c r="M81" s="12">
        <f>GLM2차!M81/10000000</f>
        <v>1.0261879631702097E-18</v>
      </c>
      <c r="N81" s="12">
        <f>GLM2차!N81/10000000</f>
        <v>1.0261879631702206E-18</v>
      </c>
      <c r="O81" s="12">
        <f>GLM2차!O81/10000000</f>
        <v>1.0261879631702316E-18</v>
      </c>
      <c r="P81" s="12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5446-45C3-4FA4-B145-27B034F3ACBB}">
  <dimension ref="A3:Z81"/>
  <sheetViews>
    <sheetView zoomScale="85" zoomScaleNormal="85" workbookViewId="0">
      <selection activeCell="A24" sqref="A24:XFD63"/>
    </sheetView>
  </sheetViews>
  <sheetFormatPr defaultRowHeight="16.5" x14ac:dyDescent="0.3"/>
  <cols>
    <col min="2" max="16" width="10.875" bestFit="1" customWidth="1"/>
    <col min="18" max="25" width="17.625" bestFit="1" customWidth="1"/>
    <col min="26" max="26" width="9.875" bestFit="1" customWidth="1"/>
  </cols>
  <sheetData>
    <row r="3" spans="1:26" x14ac:dyDescent="0.3">
      <c r="A3" s="1"/>
      <c r="B3" s="1">
        <v>2010</v>
      </c>
      <c r="C3" s="1">
        <f t="shared" ref="C3:G3" si="0">+B3+1</f>
        <v>2011</v>
      </c>
      <c r="D3" s="1">
        <f t="shared" si="0"/>
        <v>2012</v>
      </c>
      <c r="E3" s="1">
        <f t="shared" si="0"/>
        <v>2013</v>
      </c>
      <c r="F3" s="1">
        <f t="shared" si="0"/>
        <v>2014</v>
      </c>
      <c r="G3" s="1">
        <f t="shared" si="0"/>
        <v>2015</v>
      </c>
      <c r="H3" s="1">
        <f>+G3+1</f>
        <v>2016</v>
      </c>
      <c r="I3" s="1">
        <f t="shared" ref="I3:P3" si="1">+H3+1</f>
        <v>2017</v>
      </c>
      <c r="J3" s="1">
        <f t="shared" si="1"/>
        <v>2018</v>
      </c>
      <c r="K3" s="1">
        <f t="shared" si="1"/>
        <v>2019</v>
      </c>
      <c r="L3" s="1">
        <f t="shared" si="1"/>
        <v>2020</v>
      </c>
      <c r="M3" s="7">
        <f t="shared" si="1"/>
        <v>2021</v>
      </c>
      <c r="N3" s="7">
        <f t="shared" si="1"/>
        <v>2022</v>
      </c>
      <c r="O3" s="7">
        <f t="shared" si="1"/>
        <v>2023</v>
      </c>
      <c r="P3" s="7">
        <f t="shared" si="1"/>
        <v>2024</v>
      </c>
      <c r="Z3" s="9"/>
    </row>
    <row r="4" spans="1:26" x14ac:dyDescent="0.3">
      <c r="A4" s="1">
        <v>18</v>
      </c>
      <c r="B4" s="11">
        <f>APC!B4/10000000</f>
        <v>0</v>
      </c>
      <c r="C4" s="11">
        <f>APC!C4/10000000</f>
        <v>0.5</v>
      </c>
      <c r="D4" s="11">
        <f>APC!D4/10000000</f>
        <v>0</v>
      </c>
      <c r="E4" s="11">
        <f>APC!E4/10000000</f>
        <v>0</v>
      </c>
      <c r="F4" s="11">
        <f>APC!F4/10000000</f>
        <v>1</v>
      </c>
      <c r="G4" s="11">
        <f>APC!G4/10000000</f>
        <v>0</v>
      </c>
      <c r="H4" s="19">
        <f>APC!H4/10000000</f>
        <v>0</v>
      </c>
      <c r="I4" s="19">
        <f>APC!I4/10000000</f>
        <v>1</v>
      </c>
      <c r="J4" s="19">
        <f>APC!J4/10000000</f>
        <v>0</v>
      </c>
      <c r="K4" s="19">
        <f>APC!K4/10000000</f>
        <v>0</v>
      </c>
      <c r="L4" s="19">
        <f>APC!L4/10000000</f>
        <v>0.4</v>
      </c>
      <c r="M4" s="12">
        <f>APC!M4/10000000</f>
        <v>3.6021941938732498</v>
      </c>
      <c r="N4" s="12">
        <f>APC!N4/10000000</f>
        <v>6.3037353092536703</v>
      </c>
      <c r="O4" s="12">
        <f>APC!O4/10000000</f>
        <v>4.8162872068275098</v>
      </c>
      <c r="P4" s="12"/>
    </row>
    <row r="5" spans="1:26" x14ac:dyDescent="0.3">
      <c r="A5" s="1">
        <v>19</v>
      </c>
      <c r="B5" s="11">
        <f>APC!B5/10000000</f>
        <v>0</v>
      </c>
      <c r="C5" s="11">
        <f>APC!C5/10000000</f>
        <v>4.5558086560364463E-3</v>
      </c>
      <c r="D5" s="11">
        <f>APC!D5/10000000</f>
        <v>2.1052631578947368E-3</v>
      </c>
      <c r="E5" s="11">
        <f>APC!E5/10000000</f>
        <v>6.3157894736842104E-3</v>
      </c>
      <c r="F5" s="11">
        <f>APC!F5/10000000</f>
        <v>0</v>
      </c>
      <c r="G5" s="11">
        <f>APC!G5/10000000</f>
        <v>0</v>
      </c>
      <c r="H5" s="19">
        <f>APC!H5/10000000</f>
        <v>4.0983606557377051E-3</v>
      </c>
      <c r="I5" s="19">
        <f>APC!I5/10000000</f>
        <v>2.4630541871921183E-3</v>
      </c>
      <c r="J5" s="19">
        <f>APC!J5/10000000</f>
        <v>1.1013215859030838E-3</v>
      </c>
      <c r="K5" s="19">
        <f>APC!K5/10000000</f>
        <v>1.2285012285012285E-3</v>
      </c>
      <c r="L5" s="19">
        <f>APC!L5/10000000</f>
        <v>6.4724919093851136E-3</v>
      </c>
      <c r="M5" s="12">
        <f>APC!M5/10000000</f>
        <v>1.1749263907717399E-2</v>
      </c>
      <c r="N5" s="12">
        <f>APC!N5/10000000</f>
        <v>3.3658382758723598E-2</v>
      </c>
      <c r="O5" s="12">
        <f>APC!O5/10000000</f>
        <v>3.88621396552596E-2</v>
      </c>
      <c r="P5" s="12"/>
    </row>
    <row r="6" spans="1:26" x14ac:dyDescent="0.3">
      <c r="A6" s="1">
        <v>20</v>
      </c>
      <c r="B6" s="11">
        <f>APC!B6/10000000</f>
        <v>0</v>
      </c>
      <c r="C6" s="11">
        <f>APC!C6/10000000</f>
        <v>9.1659028414298811E-4</v>
      </c>
      <c r="D6" s="11">
        <f>APC!D6/10000000</f>
        <v>2.1929824561403508E-3</v>
      </c>
      <c r="E6" s="11">
        <f>APC!E6/10000000</f>
        <v>0</v>
      </c>
      <c r="F6" s="11">
        <f>APC!F6/10000000</f>
        <v>0</v>
      </c>
      <c r="G6" s="11">
        <f>APC!G6/10000000</f>
        <v>1.2658227848101266E-3</v>
      </c>
      <c r="H6" s="19">
        <f>APC!H6/10000000</f>
        <v>1.9627085377821392E-3</v>
      </c>
      <c r="I6" s="19">
        <f>APC!I6/10000000</f>
        <v>2.6869682042095834E-3</v>
      </c>
      <c r="J6" s="19">
        <f>APC!J6/10000000</f>
        <v>2.1645021645021645E-3</v>
      </c>
      <c r="K6" s="19">
        <f>APC!K6/10000000</f>
        <v>1.780151312861593E-3</v>
      </c>
      <c r="L6" s="19">
        <f>APC!L6/10000000</f>
        <v>0</v>
      </c>
      <c r="M6" s="12">
        <f>APC!M6/10000000</f>
        <v>6.76171767498987E-3</v>
      </c>
      <c r="N6" s="12">
        <f>APC!N6/10000000</f>
        <v>9.2384395006605297E-3</v>
      </c>
      <c r="O6" s="12">
        <f>APC!O6/10000000</f>
        <v>2.01757937013963E-2</v>
      </c>
      <c r="P6" s="12"/>
    </row>
    <row r="7" spans="1:26" x14ac:dyDescent="0.3">
      <c r="A7" s="1">
        <v>21</v>
      </c>
      <c r="B7" s="11">
        <f>APC!B7/10000000</f>
        <v>0</v>
      </c>
      <c r="C7" s="11">
        <f>APC!C7/10000000</f>
        <v>2.6367831245880024E-3</v>
      </c>
      <c r="D7" s="11">
        <f>APC!D7/10000000</f>
        <v>5.025125628140704E-4</v>
      </c>
      <c r="E7" s="11">
        <f>APC!E7/10000000</f>
        <v>3.2710280373831778E-3</v>
      </c>
      <c r="F7" s="11">
        <f>APC!F7/10000000</f>
        <v>1.4071294559099437E-3</v>
      </c>
      <c r="G7" s="11">
        <f>APC!G7/10000000</f>
        <v>1.9770660340055358E-3</v>
      </c>
      <c r="H7" s="19">
        <f>APC!H7/10000000</f>
        <v>2.2727272727272726E-3</v>
      </c>
      <c r="I7" s="19">
        <f>APC!I7/10000000</f>
        <v>2.8530670470756063E-4</v>
      </c>
      <c r="J7" s="19">
        <f>APC!J7/10000000</f>
        <v>1.0979961570134504E-3</v>
      </c>
      <c r="K7" s="19">
        <f>APC!K7/10000000</f>
        <v>1.6906170752324597E-3</v>
      </c>
      <c r="L7" s="19">
        <f>APC!L7/10000000</f>
        <v>1.7565872020075283E-3</v>
      </c>
      <c r="M7" s="12">
        <f>APC!M7/10000000</f>
        <v>6.5285011774017096E-3</v>
      </c>
      <c r="N7" s="12">
        <f>APC!N7/10000000</f>
        <v>8.9197990889951003E-3</v>
      </c>
      <c r="O7" s="12">
        <f>APC!O7/10000000</f>
        <v>1.20423647020063E-2</v>
      </c>
      <c r="P7" s="12"/>
    </row>
    <row r="8" spans="1:26" x14ac:dyDescent="0.3">
      <c r="A8" s="1">
        <v>22</v>
      </c>
      <c r="B8" s="11">
        <f>APC!B8/10000000</f>
        <v>0</v>
      </c>
      <c r="C8" s="11">
        <f>APC!C8/10000000</f>
        <v>1.076426264800861E-3</v>
      </c>
      <c r="D8" s="11">
        <f>APC!D8/10000000</f>
        <v>1.9470404984423676E-3</v>
      </c>
      <c r="E8" s="11">
        <f>APC!E8/10000000</f>
        <v>1.4035087719298245E-3</v>
      </c>
      <c r="F8" s="11">
        <f>APC!F8/10000000</f>
        <v>2.5948751216347712E-3</v>
      </c>
      <c r="G8" s="11">
        <f>APC!G8/10000000</f>
        <v>2.0307513780098638E-3</v>
      </c>
      <c r="H8" s="19">
        <f>APC!H8/10000000</f>
        <v>7.5244544770504136E-4</v>
      </c>
      <c r="I8" s="19">
        <f>APC!I8/10000000</f>
        <v>1.488095238095238E-3</v>
      </c>
      <c r="J8" s="19">
        <f>APC!J8/10000000</f>
        <v>1.586357326987904E-3</v>
      </c>
      <c r="K8" s="19">
        <f>APC!K8/10000000</f>
        <v>2.0584602717167557E-3</v>
      </c>
      <c r="L8" s="19">
        <f>APC!L8/10000000</f>
        <v>2.7609055770292656E-3</v>
      </c>
      <c r="M8" s="12">
        <f>APC!M8/10000000</f>
        <v>8.0672243165446789E-3</v>
      </c>
      <c r="N8" s="12">
        <f>APC!N8/10000000</f>
        <v>1.1022134813809301E-2</v>
      </c>
      <c r="O8" s="12">
        <f>APC!O8/10000000</f>
        <v>1.4880667815302302E-2</v>
      </c>
      <c r="P8" s="12"/>
    </row>
    <row r="9" spans="1:26" x14ac:dyDescent="0.3">
      <c r="A9" s="1">
        <v>23</v>
      </c>
      <c r="B9" s="11">
        <f>APC!B9/10000000</f>
        <v>0</v>
      </c>
      <c r="C9" s="11">
        <f>APC!C9/10000000</f>
        <v>9.0744101633393826E-4</v>
      </c>
      <c r="D9" s="11">
        <f>APC!D9/10000000</f>
        <v>2.2158911047799935E-3</v>
      </c>
      <c r="E9" s="11">
        <f>APC!E9/10000000</f>
        <v>8.3682008368200843E-4</v>
      </c>
      <c r="F9" s="11">
        <f>APC!F9/10000000</f>
        <v>1.9733596447952641E-3</v>
      </c>
      <c r="G9" s="11">
        <f>APC!G9/10000000</f>
        <v>1.9797624285085788E-3</v>
      </c>
      <c r="H9" s="19">
        <f>APC!H9/10000000</f>
        <v>9.7106234220236927E-4</v>
      </c>
      <c r="I9" s="19">
        <f>APC!I9/10000000</f>
        <v>1.387443635102324E-3</v>
      </c>
      <c r="J9" s="19">
        <f>APC!J9/10000000</f>
        <v>8.0619155111254432E-4</v>
      </c>
      <c r="K9" s="19">
        <f>APC!K9/10000000</f>
        <v>1.5822784810126582E-3</v>
      </c>
      <c r="L9" s="19">
        <f>APC!L9/10000000</f>
        <v>1.170103846716396E-3</v>
      </c>
      <c r="M9" s="12">
        <f>APC!M9/10000000</f>
        <v>5.1719217393358602E-5</v>
      </c>
      <c r="N9" s="12">
        <f>APC!N9/10000000</f>
        <v>6.8885150997491902E-3</v>
      </c>
      <c r="O9" s="12">
        <f>APC!O9/10000000</f>
        <v>9.2999864973195203E-3</v>
      </c>
      <c r="P9" s="12"/>
    </row>
    <row r="10" spans="1:26" x14ac:dyDescent="0.3">
      <c r="A10" s="1">
        <v>24</v>
      </c>
      <c r="B10" s="11">
        <f>APC!B10/10000000</f>
        <v>0</v>
      </c>
      <c r="C10" s="11">
        <f>APC!C10/10000000</f>
        <v>7.6132470498667686E-4</v>
      </c>
      <c r="D10" s="11">
        <f>APC!D10/10000000</f>
        <v>7.955449482895784E-4</v>
      </c>
      <c r="E10" s="11">
        <f>APC!E10/10000000</f>
        <v>1.3422818791946308E-3</v>
      </c>
      <c r="F10" s="11">
        <f>APC!F10/10000000</f>
        <v>8.0547724526782122E-4</v>
      </c>
      <c r="G10" s="11">
        <f>APC!G10/10000000</f>
        <v>1.0606328442637441E-3</v>
      </c>
      <c r="H10" s="19">
        <f>APC!H10/10000000</f>
        <v>6.2025120173670335E-4</v>
      </c>
      <c r="I10" s="19">
        <f>APC!I10/10000000</f>
        <v>1.411631846414455E-3</v>
      </c>
      <c r="J10" s="19">
        <f>APC!J10/10000000</f>
        <v>9.4786729857819897E-4</v>
      </c>
      <c r="K10" s="19">
        <f>APC!K10/10000000</f>
        <v>1.0642543567912731E-3</v>
      </c>
      <c r="L10" s="19">
        <f>APC!L10/10000000</f>
        <v>1.8715639256053343E-3</v>
      </c>
      <c r="M10" s="12">
        <f>APC!M10/10000000</f>
        <v>2.8171844746545299E-5</v>
      </c>
      <c r="N10" s="12">
        <f>APC!N10/10000000</f>
        <v>3.7978717623336305E-5</v>
      </c>
      <c r="O10" s="12">
        <f>APC!O10/10000000</f>
        <v>4.9983778604868702E-3</v>
      </c>
      <c r="P10" s="12"/>
    </row>
    <row r="11" spans="1:26" x14ac:dyDescent="0.3">
      <c r="A11" s="1">
        <v>25</v>
      </c>
      <c r="B11" s="11">
        <f>APC!B11/10000000</f>
        <v>1.6820857863751051E-3</v>
      </c>
      <c r="C11" s="11">
        <f>APC!C11/10000000</f>
        <v>1.3016596160104132E-3</v>
      </c>
      <c r="D11" s="11">
        <f>APC!D11/10000000</f>
        <v>6.8352699931647305E-4</v>
      </c>
      <c r="E11" s="11">
        <f>APC!E11/10000000</f>
        <v>1.8632383081796161E-4</v>
      </c>
      <c r="F11" s="11">
        <f>APC!F11/10000000</f>
        <v>1.6374652038644178E-3</v>
      </c>
      <c r="G11" s="11">
        <f>APC!G11/10000000</f>
        <v>1.1345908381789817E-3</v>
      </c>
      <c r="H11" s="19">
        <f>APC!H11/10000000</f>
        <v>1.4771048744460858E-3</v>
      </c>
      <c r="I11" s="19">
        <f>APC!I11/10000000</f>
        <v>1.0268111808328579E-3</v>
      </c>
      <c r="J11" s="19">
        <f>APC!J11/10000000</f>
        <v>1.4291996481970097E-3</v>
      </c>
      <c r="K11" s="19">
        <f>APC!K11/10000000</f>
        <v>1.4310876265962132E-3</v>
      </c>
      <c r="L11" s="19">
        <f>APC!L11/10000000</f>
        <v>2.1490671095047379E-3</v>
      </c>
      <c r="M11" s="12">
        <f>APC!M11/10000000</f>
        <v>1.18322992327967E-2</v>
      </c>
      <c r="N11" s="12">
        <f>APC!N11/10000000</f>
        <v>8.0111934662029799E-5</v>
      </c>
      <c r="O11" s="12">
        <f>APC!O11/10000000</f>
        <v>1.0671791892016899E-4</v>
      </c>
      <c r="P11" s="12"/>
    </row>
    <row r="12" spans="1:26" x14ac:dyDescent="0.3">
      <c r="A12" s="1">
        <v>26</v>
      </c>
      <c r="B12" s="11">
        <f>APC!B12/10000000</f>
        <v>5.8343057176196028E-4</v>
      </c>
      <c r="C12" s="11">
        <f>APC!C12/10000000</f>
        <v>9.0273076055066577E-4</v>
      </c>
      <c r="D12" s="11">
        <f>APC!D12/10000000</f>
        <v>1.2480499219968799E-3</v>
      </c>
      <c r="E12" s="11">
        <f>APC!E12/10000000</f>
        <v>1.2281659388646289E-3</v>
      </c>
      <c r="F12" s="11">
        <f>APC!F12/10000000</f>
        <v>1.3123359580052493E-3</v>
      </c>
      <c r="G12" s="11">
        <f>APC!G12/10000000</f>
        <v>1.1305241521068858E-3</v>
      </c>
      <c r="H12" s="19">
        <f>APC!H12/10000000</f>
        <v>1.0109364948074626E-3</v>
      </c>
      <c r="I12" s="19">
        <f>APC!I12/10000000</f>
        <v>1.9988340134921294E-3</v>
      </c>
      <c r="J12" s="19">
        <f>APC!J12/10000000</f>
        <v>2.0572745227123109E-3</v>
      </c>
      <c r="K12" s="19">
        <f>APC!K12/10000000</f>
        <v>1.8219461697722567E-3</v>
      </c>
      <c r="L12" s="19">
        <f>APC!L12/10000000</f>
        <v>1.8394525789125157E-3</v>
      </c>
      <c r="M12" s="12">
        <f>APC!M12/10000000</f>
        <v>9.7089883864751901E-5</v>
      </c>
      <c r="N12" s="12">
        <f>APC!N12/10000000</f>
        <v>1.2377725165653101E-2</v>
      </c>
      <c r="O12" s="12">
        <f>APC!O12/10000000</f>
        <v>8.2810237219865904E-5</v>
      </c>
      <c r="P12" s="12"/>
    </row>
    <row r="13" spans="1:26" x14ac:dyDescent="0.3">
      <c r="A13" s="1">
        <v>27</v>
      </c>
      <c r="B13" s="11">
        <f>APC!B13/10000000</f>
        <v>0</v>
      </c>
      <c r="C13" s="11">
        <f>APC!C13/10000000</f>
        <v>4.4414834554741284E-4</v>
      </c>
      <c r="D13" s="11">
        <f>APC!D13/10000000</f>
        <v>7.3572689817539725E-4</v>
      </c>
      <c r="E13" s="11">
        <f>APC!E13/10000000</f>
        <v>1.0590727229936455E-3</v>
      </c>
      <c r="F13" s="11">
        <f>APC!F13/10000000</f>
        <v>8.4709868699703512E-4</v>
      </c>
      <c r="G13" s="11">
        <f>APC!G13/10000000</f>
        <v>1.0904134484325306E-3</v>
      </c>
      <c r="H13" s="19">
        <f>APC!H13/10000000</f>
        <v>1.001695176452458E-3</v>
      </c>
      <c r="I13" s="19">
        <f>APC!I13/10000000</f>
        <v>1.9293983135629555E-3</v>
      </c>
      <c r="J13" s="19">
        <f>APC!J13/10000000</f>
        <v>1.1604887705645437E-3</v>
      </c>
      <c r="K13" s="19">
        <f>APC!K13/10000000</f>
        <v>1.7484962931878585E-3</v>
      </c>
      <c r="L13" s="19">
        <f>APC!L13/10000000</f>
        <v>1.791197543500512E-3</v>
      </c>
      <c r="M13" s="12">
        <f>APC!M13/10000000</f>
        <v>9.7271304239508408E-5</v>
      </c>
      <c r="N13" s="12">
        <f>APC!N13/10000000</f>
        <v>7.9985467990100205E-5</v>
      </c>
      <c r="O13" s="12">
        <f>APC!O13/10000000</f>
        <v>1.00761137508331E-2</v>
      </c>
      <c r="P13" s="12"/>
    </row>
    <row r="14" spans="1:26" x14ac:dyDescent="0.3">
      <c r="A14" s="1">
        <v>28</v>
      </c>
      <c r="B14" s="11">
        <f>APC!B14/10000000</f>
        <v>0</v>
      </c>
      <c r="C14" s="11">
        <f>APC!C14/10000000</f>
        <v>6.5876152832674575E-4</v>
      </c>
      <c r="D14" s="11">
        <f>APC!D14/10000000</f>
        <v>1.330770368179802E-3</v>
      </c>
      <c r="E14" s="11">
        <f>APC!E14/10000000</f>
        <v>8.9706212155191752E-4</v>
      </c>
      <c r="F14" s="11">
        <f>APC!F14/10000000</f>
        <v>8.5551330798479079E-4</v>
      </c>
      <c r="G14" s="11">
        <f>APC!G14/10000000</f>
        <v>1.1760752688172043E-3</v>
      </c>
      <c r="H14" s="19">
        <f>APC!H14/10000000</f>
        <v>1.3646484234719528E-3</v>
      </c>
      <c r="I14" s="19">
        <f>APC!I14/10000000</f>
        <v>1.2078062424512111E-3</v>
      </c>
      <c r="J14" s="19">
        <f>APC!J14/10000000</f>
        <v>1.1042267345561622E-3</v>
      </c>
      <c r="K14" s="19">
        <f>APC!K14/10000000</f>
        <v>1.4336061167194312E-3</v>
      </c>
      <c r="L14" s="19">
        <f>APC!L14/10000000</f>
        <v>1.0049129075480126E-3</v>
      </c>
      <c r="M14" s="12">
        <f>APC!M14/10000000</f>
        <v>5.7789553067735203E-3</v>
      </c>
      <c r="N14" s="12">
        <f>APC!N14/10000000</f>
        <v>1.4968538307406199E-4</v>
      </c>
      <c r="O14" s="12">
        <f>APC!O14/10000000</f>
        <v>1.21624442323166E-4</v>
      </c>
      <c r="P14" s="12"/>
    </row>
    <row r="15" spans="1:26" x14ac:dyDescent="0.3">
      <c r="A15" s="1">
        <v>29</v>
      </c>
      <c r="B15" s="11">
        <f>APC!B15/10000000</f>
        <v>0</v>
      </c>
      <c r="C15" s="11">
        <f>APC!C15/10000000</f>
        <v>8.1383519837232958E-4</v>
      </c>
      <c r="D15" s="11">
        <f>APC!D15/10000000</f>
        <v>5.6866647711117425E-4</v>
      </c>
      <c r="E15" s="11">
        <f>APC!E15/10000000</f>
        <v>1.2372061635361601E-3</v>
      </c>
      <c r="F15" s="11">
        <f>APC!F15/10000000</f>
        <v>4.5587162654996355E-4</v>
      </c>
      <c r="G15" s="11">
        <f>APC!G15/10000000</f>
        <v>9.8098400241472994E-4</v>
      </c>
      <c r="H15" s="19">
        <f>APC!H15/10000000</f>
        <v>8.8225313878520517E-4</v>
      </c>
      <c r="I15" s="19">
        <f>APC!I15/10000000</f>
        <v>1.5013211626231082E-3</v>
      </c>
      <c r="J15" s="19">
        <f>APC!J15/10000000</f>
        <v>1.3830493472007082E-3</v>
      </c>
      <c r="K15" s="19">
        <f>APC!K15/10000000</f>
        <v>9.3705214419578884E-4</v>
      </c>
      <c r="L15" s="19">
        <f>APC!L15/10000000</f>
        <v>1.1976645541194671E-3</v>
      </c>
      <c r="M15" s="12">
        <f>APC!M15/10000000</f>
        <v>3.5287132901356297E-4</v>
      </c>
      <c r="N15" s="12">
        <f>APC!N15/10000000</f>
        <v>5.7288383010410497E-3</v>
      </c>
      <c r="O15" s="12">
        <f>APC!O15/10000000</f>
        <v>1.46626253987381E-4</v>
      </c>
      <c r="P15" s="12"/>
    </row>
    <row r="16" spans="1:26" x14ac:dyDescent="0.3">
      <c r="A16" s="1">
        <v>30</v>
      </c>
      <c r="B16" s="11">
        <f>APC!B16/10000000</f>
        <v>3.2082130253448829E-4</v>
      </c>
      <c r="C16" s="11">
        <f>APC!C16/10000000</f>
        <v>3.6010082823190496E-4</v>
      </c>
      <c r="D16" s="11">
        <f>APC!D16/10000000</f>
        <v>9.4187298170075352E-4</v>
      </c>
      <c r="E16" s="11">
        <f>APC!E16/10000000</f>
        <v>1.199825479930192E-3</v>
      </c>
      <c r="F16" s="11">
        <f>APC!F16/10000000</f>
        <v>3.6094567767550983E-4</v>
      </c>
      <c r="G16" s="11">
        <f>APC!G16/10000000</f>
        <v>8.1037277147487841E-4</v>
      </c>
      <c r="H16" s="19">
        <f>APC!H16/10000000</f>
        <v>3.7292560134253216E-4</v>
      </c>
      <c r="I16" s="19">
        <f>APC!I16/10000000</f>
        <v>1.0821894401093581E-3</v>
      </c>
      <c r="J16" s="19">
        <f>APC!J16/10000000</f>
        <v>1.2097622554176309E-3</v>
      </c>
      <c r="K16" s="19">
        <f>APC!K16/10000000</f>
        <v>9.980537950995559E-4</v>
      </c>
      <c r="L16" s="19">
        <f>APC!L16/10000000</f>
        <v>1.2918704438497739E-3</v>
      </c>
      <c r="M16" s="12">
        <f>APC!M16/10000000</f>
        <v>1.52923299228798E-3</v>
      </c>
      <c r="N16" s="12">
        <f>APC!N16/10000000</f>
        <v>3.8482606586254399E-4</v>
      </c>
      <c r="O16" s="12">
        <f>APC!O16/10000000</f>
        <v>6.1734763642620396E-3</v>
      </c>
      <c r="P16" s="12"/>
    </row>
    <row r="17" spans="1:16" x14ac:dyDescent="0.3">
      <c r="A17" s="1">
        <v>31</v>
      </c>
      <c r="B17" s="11">
        <f>APC!B17/10000000</f>
        <v>2.6350461133069827E-4</v>
      </c>
      <c r="C17" s="11">
        <f>APC!C17/10000000</f>
        <v>1.6136840406648378E-4</v>
      </c>
      <c r="D17" s="11">
        <f>APC!D17/10000000</f>
        <v>8.4205461325634551E-4</v>
      </c>
      <c r="E17" s="11">
        <f>APC!E17/10000000</f>
        <v>9.2812209961843869E-4</v>
      </c>
      <c r="F17" s="11">
        <f>APC!F17/10000000</f>
        <v>8.7161160986664341E-4</v>
      </c>
      <c r="G17" s="11">
        <f>APC!G17/10000000</f>
        <v>5.7678442682047588E-4</v>
      </c>
      <c r="H17" s="19">
        <f>APC!H17/10000000</f>
        <v>9.6165404495732675E-4</v>
      </c>
      <c r="I17" s="19">
        <f>APC!I17/10000000</f>
        <v>9.4691988005681524E-4</v>
      </c>
      <c r="J17" s="19">
        <f>APC!J17/10000000</f>
        <v>9.5940214098161976E-4</v>
      </c>
      <c r="K17" s="19">
        <f>APC!K17/10000000</f>
        <v>1.1338939809127846E-3</v>
      </c>
      <c r="L17" s="19">
        <f>APC!L17/10000000</f>
        <v>1.3524364988800135E-3</v>
      </c>
      <c r="M17" s="12">
        <f>APC!M17/10000000</f>
        <v>1.6298616222139E-3</v>
      </c>
      <c r="N17" s="12">
        <f>APC!N17/10000000</f>
        <v>1.9092509392638502E-3</v>
      </c>
      <c r="O17" s="12">
        <f>APC!O17/10000000</f>
        <v>4.7475434970949398E-4</v>
      </c>
      <c r="P17" s="12"/>
    </row>
    <row r="18" spans="1:16" x14ac:dyDescent="0.3">
      <c r="A18" s="1">
        <v>32</v>
      </c>
      <c r="B18" s="11">
        <f>APC!B18/10000000</f>
        <v>6.6740823136818685E-4</v>
      </c>
      <c r="C18" s="11">
        <f>APC!C18/10000000</f>
        <v>4.4169611307420489E-4</v>
      </c>
      <c r="D18" s="11">
        <f>APC!D18/10000000</f>
        <v>1.1346873936230568E-3</v>
      </c>
      <c r="E18" s="11">
        <f>APC!E18/10000000</f>
        <v>8.4674005080440291E-4</v>
      </c>
      <c r="F18" s="11">
        <f>APC!F18/10000000</f>
        <v>6.6500415627597672E-4</v>
      </c>
      <c r="G18" s="11">
        <f>APC!G18/10000000</f>
        <v>6.3447303489601694E-4</v>
      </c>
      <c r="H18" s="19">
        <f>APC!H18/10000000</f>
        <v>9.434518544725513E-4</v>
      </c>
      <c r="I18" s="19">
        <f>APC!I18/10000000</f>
        <v>1.224739742804654E-3</v>
      </c>
      <c r="J18" s="19">
        <f>APC!J18/10000000</f>
        <v>9.8107918710581645E-4</v>
      </c>
      <c r="K18" s="19">
        <f>APC!K18/10000000</f>
        <v>1.4256806475349522E-3</v>
      </c>
      <c r="L18" s="19">
        <f>APC!L18/10000000</f>
        <v>1.2478866435874727E-3</v>
      </c>
      <c r="M18" s="12">
        <f>APC!M18/10000000</f>
        <v>1.93510014347896E-3</v>
      </c>
      <c r="N18" s="12">
        <f>APC!N18/10000000</f>
        <v>2.3043658594314597E-3</v>
      </c>
      <c r="O18" s="12">
        <f>APC!O18/10000000</f>
        <v>2.6673427723875602E-3</v>
      </c>
      <c r="P18" s="12"/>
    </row>
    <row r="19" spans="1:16" x14ac:dyDescent="0.3">
      <c r="A19" s="1">
        <v>33</v>
      </c>
      <c r="B19" s="11">
        <f>APC!B19/10000000</f>
        <v>5.2789019883864156E-4</v>
      </c>
      <c r="C19" s="11">
        <f>APC!C19/10000000</f>
        <v>1.0710938545990091E-3</v>
      </c>
      <c r="D19" s="11">
        <f>APC!D19/10000000</f>
        <v>8.5406213302017717E-4</v>
      </c>
      <c r="E19" s="11">
        <f>APC!E19/10000000</f>
        <v>7.9801383223975886E-4</v>
      </c>
      <c r="F19" s="11">
        <f>APC!F19/10000000</f>
        <v>4.6001686728513379E-4</v>
      </c>
      <c r="G19" s="11">
        <f>APC!G19/10000000</f>
        <v>1.0099649878804202E-3</v>
      </c>
      <c r="H19" s="19">
        <f>APC!H19/10000000</f>
        <v>1.047242262043286E-3</v>
      </c>
      <c r="I19" s="19">
        <f>APC!I19/10000000</f>
        <v>8.0857085102082065E-4</v>
      </c>
      <c r="J19" s="19">
        <f>APC!J19/10000000</f>
        <v>7.2929486302930851E-4</v>
      </c>
      <c r="K19" s="19">
        <f>APC!K19/10000000</f>
        <v>1.2001200120012002E-3</v>
      </c>
      <c r="L19" s="19">
        <f>APC!L19/10000000</f>
        <v>1.3450431205000396E-3</v>
      </c>
      <c r="M19" s="12">
        <f>APC!M19/10000000</f>
        <v>1.5754593104081399E-3</v>
      </c>
      <c r="N19" s="12">
        <f>APC!N19/10000000</f>
        <v>2.26767793694122E-3</v>
      </c>
      <c r="O19" s="12">
        <f>APC!O19/10000000</f>
        <v>2.6683603547721902E-3</v>
      </c>
      <c r="P19" s="12"/>
    </row>
    <row r="20" spans="1:16" x14ac:dyDescent="0.3">
      <c r="A20" s="1">
        <v>34</v>
      </c>
      <c r="B20" s="11">
        <f>APC!B20/10000000</f>
        <v>4.4078754040552447E-4</v>
      </c>
      <c r="C20" s="11">
        <f>APC!C20/10000000</f>
        <v>7.0274068868587491E-4</v>
      </c>
      <c r="D20" s="11">
        <f>APC!D20/10000000</f>
        <v>4.9598254141454217E-4</v>
      </c>
      <c r="E20" s="11">
        <f>APC!E20/10000000</f>
        <v>1.015744032503809E-3</v>
      </c>
      <c r="F20" s="11">
        <f>APC!F20/10000000</f>
        <v>8.7584847821326915E-4</v>
      </c>
      <c r="G20" s="11">
        <f>APC!G20/10000000</f>
        <v>2.5480952987641737E-4</v>
      </c>
      <c r="H20" s="19">
        <f>APC!H20/10000000</f>
        <v>5.0055617352614016E-4</v>
      </c>
      <c r="I20" s="19">
        <f>APC!I20/10000000</f>
        <v>9.4876660341555979E-4</v>
      </c>
      <c r="J20" s="19">
        <f>APC!J20/10000000</f>
        <v>7.6373601689204364E-4</v>
      </c>
      <c r="K20" s="19">
        <f>APC!K20/10000000</f>
        <v>1.2194609141751819E-3</v>
      </c>
      <c r="L20" s="19">
        <f>APC!L20/10000000</f>
        <v>1.1976047904191617E-3</v>
      </c>
      <c r="M20" s="12">
        <f>APC!M20/10000000</f>
        <v>1.2951230865528201E-3</v>
      </c>
      <c r="N20" s="12">
        <f>APC!N20/10000000</f>
        <v>1.6204185544766399E-3</v>
      </c>
      <c r="O20" s="12">
        <f>APC!O20/10000000</f>
        <v>2.3047111806237001E-3</v>
      </c>
      <c r="P20" s="12"/>
    </row>
    <row r="21" spans="1:16" x14ac:dyDescent="0.3">
      <c r="A21" s="1">
        <v>35</v>
      </c>
      <c r="B21" s="11">
        <f>APC!B21/10000000</f>
        <v>2.5796465884173866E-4</v>
      </c>
      <c r="C21" s="11">
        <f>APC!C21/10000000</f>
        <v>5.3067289322861384E-4</v>
      </c>
      <c r="D21" s="11">
        <f>APC!D21/10000000</f>
        <v>7.3166270349368941E-4</v>
      </c>
      <c r="E21" s="11">
        <f>APC!E21/10000000</f>
        <v>8.1274382314694405E-4</v>
      </c>
      <c r="F21" s="11">
        <f>APC!F21/10000000</f>
        <v>6.3875088715400997E-4</v>
      </c>
      <c r="G21" s="11">
        <f>APC!G21/10000000</f>
        <v>1.0503552672227372E-3</v>
      </c>
      <c r="H21" s="19">
        <f>APC!H21/10000000</f>
        <v>9.0420722302005216E-4</v>
      </c>
      <c r="I21" s="19">
        <f>APC!I21/10000000</f>
        <v>9.1535385653032696E-4</v>
      </c>
      <c r="J21" s="19">
        <f>APC!J21/10000000</f>
        <v>5.3409293217019759E-4</v>
      </c>
      <c r="K21" s="19">
        <f>APC!K21/10000000</f>
        <v>7.8795670385269361E-4</v>
      </c>
      <c r="L21" s="19">
        <f>APC!L21/10000000</f>
        <v>9.1706100289791286E-4</v>
      </c>
      <c r="M21" s="12">
        <f>APC!M21/10000000</f>
        <v>1.2398307814318499E-3</v>
      </c>
      <c r="N21" s="12">
        <f>APC!N21/10000000</f>
        <v>1.47266059389526E-3</v>
      </c>
      <c r="O21" s="12">
        <f>APC!O21/10000000</f>
        <v>1.82068135989693E-3</v>
      </c>
      <c r="P21" s="12"/>
    </row>
    <row r="22" spans="1:16" x14ac:dyDescent="0.3">
      <c r="A22" s="1">
        <v>36</v>
      </c>
      <c r="B22" s="11">
        <f>APC!B22/10000000</f>
        <v>4.5813767036994625E-4</v>
      </c>
      <c r="C22" s="11">
        <f>APC!C22/10000000</f>
        <v>7.8701426463354646E-4</v>
      </c>
      <c r="D22" s="11">
        <f>APC!D22/10000000</f>
        <v>1.185737274498179E-3</v>
      </c>
      <c r="E22" s="11">
        <f>APC!E22/10000000</f>
        <v>1.2279355333844973E-3</v>
      </c>
      <c r="F22" s="11">
        <f>APC!F22/10000000</f>
        <v>8.9928057553956839E-4</v>
      </c>
      <c r="G22" s="11">
        <f>APC!G22/10000000</f>
        <v>8.3041698795895374E-4</v>
      </c>
      <c r="H22" s="19">
        <f>APC!H22/10000000</f>
        <v>7.3042207961600671E-4</v>
      </c>
      <c r="I22" s="19">
        <f>APC!I22/10000000</f>
        <v>1.3891461381737359E-3</v>
      </c>
      <c r="J22" s="19">
        <f>APC!J22/10000000</f>
        <v>6.9090595042749811E-4</v>
      </c>
      <c r="K22" s="19">
        <f>APC!K22/10000000</f>
        <v>8.5728282168517304E-4</v>
      </c>
      <c r="L22" s="19">
        <f>APC!L22/10000000</f>
        <v>1.1244921648287871E-3</v>
      </c>
      <c r="M22" s="12">
        <f>APC!M22/10000000</f>
        <v>1.69862871880237E-3</v>
      </c>
      <c r="N22" s="12">
        <f>APC!N22/10000000</f>
        <v>1.9086457464082798E-3</v>
      </c>
      <c r="O22" s="12">
        <f>APC!O22/10000000</f>
        <v>2.24016856102644E-3</v>
      </c>
      <c r="P22" s="12"/>
    </row>
    <row r="23" spans="1:16" x14ac:dyDescent="0.3">
      <c r="A23" s="1">
        <v>37</v>
      </c>
      <c r="B23" s="11">
        <f>APC!B23/10000000</f>
        <v>4.0440804772014964E-4</v>
      </c>
      <c r="C23" s="11">
        <f>APC!C23/10000000</f>
        <v>8.0472103004291845E-4</v>
      </c>
      <c r="D23" s="11">
        <f>APC!D23/10000000</f>
        <v>7.230077120822622E-4</v>
      </c>
      <c r="E23" s="11">
        <f>APC!E23/10000000</f>
        <v>7.1828760235598331E-4</v>
      </c>
      <c r="F23" s="11">
        <f>APC!F23/10000000</f>
        <v>6.5547981122181438E-4</v>
      </c>
      <c r="G23" s="11">
        <f>APC!G23/10000000</f>
        <v>7.5806169455944954E-4</v>
      </c>
      <c r="H23" s="19">
        <f>APC!H23/10000000</f>
        <v>9.0895318891077114E-4</v>
      </c>
      <c r="I23" s="19">
        <f>APC!I23/10000000</f>
        <v>1.460786998995709E-3</v>
      </c>
      <c r="J23" s="19">
        <f>APC!J23/10000000</f>
        <v>1.0902838931521786E-3</v>
      </c>
      <c r="K23" s="19">
        <f>APC!K23/10000000</f>
        <v>1.0357740419090111E-3</v>
      </c>
      <c r="L23" s="19">
        <f>APC!L23/10000000</f>
        <v>1.1061552185548617E-3</v>
      </c>
      <c r="M23" s="12">
        <f>APC!M23/10000000</f>
        <v>1.3183393532321202E-3</v>
      </c>
      <c r="N23" s="12">
        <f>APC!N23/10000000</f>
        <v>1.8716382921967602E-3</v>
      </c>
      <c r="O23" s="12">
        <f>APC!O23/10000000</f>
        <v>2.0780878632662299E-3</v>
      </c>
      <c r="P23" s="12"/>
    </row>
    <row r="24" spans="1:16" x14ac:dyDescent="0.3">
      <c r="A24" s="1">
        <v>38</v>
      </c>
      <c r="B24" s="11">
        <f>APC!B24/10000000</f>
        <v>4.4742729306487697E-4</v>
      </c>
      <c r="C24" s="11">
        <f>APC!C24/10000000</f>
        <v>9.1104853404008605E-4</v>
      </c>
      <c r="D24" s="11">
        <f>APC!D24/10000000</f>
        <v>6.7269601614470436E-4</v>
      </c>
      <c r="E24" s="11">
        <f>APC!E24/10000000</f>
        <v>6.3091482649842276E-4</v>
      </c>
      <c r="F24" s="11">
        <f>APC!F24/10000000</f>
        <v>6.7947371672123042E-4</v>
      </c>
      <c r="G24" s="11">
        <f>APC!G24/10000000</f>
        <v>1.0255241567912489E-3</v>
      </c>
      <c r="H24" s="19">
        <f>APC!H24/10000000</f>
        <v>9.4744190685150094E-4</v>
      </c>
      <c r="I24" s="19">
        <f>APC!I24/10000000</f>
        <v>9.7951914514692777E-4</v>
      </c>
      <c r="J24" s="19">
        <f>APC!J24/10000000</f>
        <v>1.0772736689455148E-3</v>
      </c>
      <c r="K24" s="19">
        <f>APC!K24/10000000</f>
        <v>6.2460961898813238E-4</v>
      </c>
      <c r="L24" s="19">
        <f>APC!L24/10000000</f>
        <v>1.1921458625525946E-3</v>
      </c>
      <c r="M24" s="12">
        <f>APC!M24/10000000</f>
        <v>1.15555712130787E-3</v>
      </c>
      <c r="N24" s="12">
        <f>APC!N24/10000000</f>
        <v>1.46812448523716E-3</v>
      </c>
      <c r="O24" s="12">
        <f>APC!O24/10000000</f>
        <v>2.0595517327063402E-3</v>
      </c>
      <c r="P24" s="12"/>
    </row>
    <row r="25" spans="1:16" x14ac:dyDescent="0.3">
      <c r="A25" s="1">
        <v>39</v>
      </c>
      <c r="B25" s="11">
        <f>APC!B25/10000000</f>
        <v>6.9236095084237244E-4</v>
      </c>
      <c r="C25" s="11">
        <f>APC!C25/10000000</f>
        <v>8.9712918660287083E-4</v>
      </c>
      <c r="D25" s="11">
        <f>APC!D25/10000000</f>
        <v>1.928158251803185E-3</v>
      </c>
      <c r="E25" s="11">
        <f>APC!E25/10000000</f>
        <v>1.0425490323841794E-3</v>
      </c>
      <c r="F25" s="11">
        <f>APC!F25/10000000</f>
        <v>1.0448678549477566E-3</v>
      </c>
      <c r="G25" s="11">
        <f>APC!G25/10000000</f>
        <v>7.0679062686891756E-4</v>
      </c>
      <c r="H25" s="19">
        <f>APC!H25/10000000</f>
        <v>7.3731812819504523E-4</v>
      </c>
      <c r="I25" s="19">
        <f>APC!I25/10000000</f>
        <v>1.3184495033840204E-3</v>
      </c>
      <c r="J25" s="19">
        <f>APC!J25/10000000</f>
        <v>1.095734751024715E-3</v>
      </c>
      <c r="K25" s="19">
        <f>APC!K25/10000000</f>
        <v>1.2390134355519417E-3</v>
      </c>
      <c r="L25" s="19">
        <f>APC!L25/10000000</f>
        <v>1.338596190149305E-3</v>
      </c>
      <c r="M25" s="12">
        <f>APC!M25/10000000</f>
        <v>1.5719716717102299E-3</v>
      </c>
      <c r="N25" s="12">
        <f>APC!N25/10000000</f>
        <v>1.7818201434099902E-3</v>
      </c>
      <c r="O25" s="12">
        <f>APC!O25/10000000</f>
        <v>2.2369199640429401E-3</v>
      </c>
      <c r="P25" s="12"/>
    </row>
    <row r="26" spans="1:16" x14ac:dyDescent="0.3">
      <c r="A26" s="1">
        <v>40</v>
      </c>
      <c r="B26" s="11">
        <f>APC!B26/10000000</f>
        <v>4.8845160840136769E-4</v>
      </c>
      <c r="C26" s="11">
        <f>APC!C26/10000000</f>
        <v>8.6287003849727867E-4</v>
      </c>
      <c r="D26" s="11">
        <f>APC!D26/10000000</f>
        <v>1.240451785597702E-3</v>
      </c>
      <c r="E26" s="11">
        <f>APC!E26/10000000</f>
        <v>9.5153514336462832E-4</v>
      </c>
      <c r="F26" s="11">
        <f>APC!F26/10000000</f>
        <v>9.8762563178992615E-4</v>
      </c>
      <c r="G26" s="11">
        <f>APC!G26/10000000</f>
        <v>7.020954849859581E-4</v>
      </c>
      <c r="H26" s="19">
        <f>APC!H26/10000000</f>
        <v>6.6291017567119651E-4</v>
      </c>
      <c r="I26" s="19">
        <f>APC!I26/10000000</f>
        <v>1.0993843447669306E-3</v>
      </c>
      <c r="J26" s="19">
        <f>APC!J26/10000000</f>
        <v>1.1690719987099895E-3</v>
      </c>
      <c r="K26" s="19">
        <f>APC!K26/10000000</f>
        <v>1.1703854721183977E-3</v>
      </c>
      <c r="L26" s="19">
        <f>APC!L26/10000000</f>
        <v>1.5097965206052912E-3</v>
      </c>
      <c r="M26" s="12">
        <f>APC!M26/10000000</f>
        <v>1.25160323026971E-3</v>
      </c>
      <c r="N26" s="12">
        <f>APC!N26/10000000</f>
        <v>1.64612126928375E-3</v>
      </c>
      <c r="O26" s="12">
        <f>APC!O26/10000000</f>
        <v>1.8437247811180699E-3</v>
      </c>
      <c r="P26" s="12"/>
    </row>
    <row r="27" spans="1:16" x14ac:dyDescent="0.3">
      <c r="A27" s="1">
        <v>41</v>
      </c>
      <c r="B27" s="11">
        <f>APC!B27/10000000</f>
        <v>1.9734245494013944E-4</v>
      </c>
      <c r="C27" s="11">
        <f>APC!C27/10000000</f>
        <v>8.5522296884544906E-4</v>
      </c>
      <c r="D27" s="11">
        <f>APC!D27/10000000</f>
        <v>1.3170498084291188E-3</v>
      </c>
      <c r="E27" s="11">
        <f>APC!E27/10000000</f>
        <v>7.6353811817220717E-4</v>
      </c>
      <c r="F27" s="11">
        <f>APC!F27/10000000</f>
        <v>1.1899365367180417E-3</v>
      </c>
      <c r="G27" s="11">
        <f>APC!G27/10000000</f>
        <v>1.2374323279195668E-3</v>
      </c>
      <c r="H27" s="19">
        <f>APC!H27/10000000</f>
        <v>8.4514977932200201E-4</v>
      </c>
      <c r="I27" s="19">
        <f>APC!I27/10000000</f>
        <v>9.7822388567539984E-4</v>
      </c>
      <c r="J27" s="19">
        <f>APC!J27/10000000</f>
        <v>1.0460251046025104E-3</v>
      </c>
      <c r="K27" s="19">
        <f>APC!K27/10000000</f>
        <v>7.8893981516267185E-4</v>
      </c>
      <c r="L27" s="19">
        <f>APC!L27/10000000</f>
        <v>1.1725293132328308E-3</v>
      </c>
      <c r="M27" s="12">
        <f>APC!M27/10000000</f>
        <v>1.48142453490495E-3</v>
      </c>
      <c r="N27" s="12">
        <f>APC!N27/10000000</f>
        <v>1.4054679363307099E-3</v>
      </c>
      <c r="O27" s="12">
        <f>APC!O27/10000000</f>
        <v>1.8265485108022702E-3</v>
      </c>
      <c r="P27" s="12"/>
    </row>
    <row r="28" spans="1:16" x14ac:dyDescent="0.3">
      <c r="A28" s="1">
        <v>42</v>
      </c>
      <c r="B28" s="11">
        <f>APC!B28/10000000</f>
        <v>7.2698433679201644E-4</v>
      </c>
      <c r="C28" s="11">
        <f>APC!C28/10000000</f>
        <v>8.7234661238732192E-4</v>
      </c>
      <c r="D28" s="11">
        <f>APC!D28/10000000</f>
        <v>1.4202217730922599E-3</v>
      </c>
      <c r="E28" s="11">
        <f>APC!E28/10000000</f>
        <v>1.0307041336660519E-3</v>
      </c>
      <c r="F28" s="11">
        <f>APC!F28/10000000</f>
        <v>1.2214551248008498E-3</v>
      </c>
      <c r="G28" s="11">
        <f>APC!G28/10000000</f>
        <v>1.0576680936791741E-3</v>
      </c>
      <c r="H28" s="19">
        <f>APC!H28/10000000</f>
        <v>1.3759574370499471E-3</v>
      </c>
      <c r="I28" s="19">
        <f>APC!I28/10000000</f>
        <v>1.0646906009113752E-3</v>
      </c>
      <c r="J28" s="19">
        <f>APC!J28/10000000</f>
        <v>8.198001249219238E-4</v>
      </c>
      <c r="K28" s="19">
        <f>APC!K28/10000000</f>
        <v>1.1699437672189304E-3</v>
      </c>
      <c r="L28" s="19">
        <f>APC!L28/10000000</f>
        <v>1.5118935626931864E-3</v>
      </c>
      <c r="M28" s="12">
        <f>APC!M28/10000000</f>
        <v>1.50404713723902E-3</v>
      </c>
      <c r="N28" s="12">
        <f>APC!N28/10000000</f>
        <v>2.00918081830548E-3</v>
      </c>
      <c r="O28" s="12">
        <f>APC!O28/10000000</f>
        <v>1.8835430473306599E-3</v>
      </c>
      <c r="P28" s="12"/>
    </row>
    <row r="29" spans="1:16" x14ac:dyDescent="0.3">
      <c r="A29" s="1">
        <v>43</v>
      </c>
      <c r="B29" s="11">
        <f>APC!B29/10000000</f>
        <v>7.9586152009550337E-4</v>
      </c>
      <c r="C29" s="11">
        <f>APC!C29/10000000</f>
        <v>1.1751571772724602E-3</v>
      </c>
      <c r="D29" s="11">
        <f>APC!D29/10000000</f>
        <v>1.1621150493898896E-3</v>
      </c>
      <c r="E29" s="11">
        <f>APC!E29/10000000</f>
        <v>9.0316106372303052E-4</v>
      </c>
      <c r="F29" s="11">
        <f>APC!F29/10000000</f>
        <v>8.9369941909537751E-4</v>
      </c>
      <c r="G29" s="11">
        <f>APC!G29/10000000</f>
        <v>1.1150974498206148E-3</v>
      </c>
      <c r="H29" s="19">
        <f>APC!H29/10000000</f>
        <v>1.2718023255813954E-3</v>
      </c>
      <c r="I29" s="19">
        <f>APC!I29/10000000</f>
        <v>1.3815045840833927E-3</v>
      </c>
      <c r="J29" s="19">
        <f>APC!J29/10000000</f>
        <v>1.065340909090909E-3</v>
      </c>
      <c r="K29" s="19">
        <f>APC!K29/10000000</f>
        <v>1.2516105282532671E-3</v>
      </c>
      <c r="L29" s="19">
        <f>APC!L29/10000000</f>
        <v>1.0810810810810811E-3</v>
      </c>
      <c r="M29" s="12">
        <f>APC!M29/10000000</f>
        <v>1.59249506810472E-3</v>
      </c>
      <c r="N29" s="12">
        <f>APC!N29/10000000</f>
        <v>1.74186580901464E-3</v>
      </c>
      <c r="O29" s="12">
        <f>APC!O29/10000000</f>
        <v>2.2992563156938798E-3</v>
      </c>
      <c r="P29" s="12"/>
    </row>
    <row r="30" spans="1:16" x14ac:dyDescent="0.3">
      <c r="A30" s="1">
        <v>44</v>
      </c>
      <c r="B30" s="11">
        <f>APC!B30/10000000</f>
        <v>5.2760007914001185E-4</v>
      </c>
      <c r="C30" s="11">
        <f>APC!C30/10000000</f>
        <v>1.0090817356205853E-3</v>
      </c>
      <c r="D30" s="11">
        <f>APC!D30/10000000</f>
        <v>1.1198805460750853E-3</v>
      </c>
      <c r="E30" s="11">
        <f>APC!E30/10000000</f>
        <v>1.1220059515098298E-3</v>
      </c>
      <c r="F30" s="11">
        <f>APC!F30/10000000</f>
        <v>1.3031135104947177E-3</v>
      </c>
      <c r="G30" s="11">
        <f>APC!G30/10000000</f>
        <v>1.0425638003716967E-3</v>
      </c>
      <c r="H30" s="19">
        <f>APC!H30/10000000</f>
        <v>1.396891915488039E-3</v>
      </c>
      <c r="I30" s="19">
        <f>APC!I30/10000000</f>
        <v>1.9619302053765237E-3</v>
      </c>
      <c r="J30" s="19">
        <f>APC!J30/10000000</f>
        <v>1.5609756097560976E-3</v>
      </c>
      <c r="K30" s="19">
        <f>APC!K30/10000000</f>
        <v>1.2572104718236946E-3</v>
      </c>
      <c r="L30" s="19">
        <f>APC!L30/10000000</f>
        <v>1.6988674217188542E-3</v>
      </c>
      <c r="M30" s="12">
        <f>APC!M30/10000000</f>
        <v>1.7310488486835501E-3</v>
      </c>
      <c r="N30" s="12">
        <f>APC!N30/10000000</f>
        <v>2.17031378137018E-3</v>
      </c>
      <c r="O30" s="12">
        <f>APC!O30/10000000</f>
        <v>2.3457095951050599E-3</v>
      </c>
      <c r="P30" s="12"/>
    </row>
    <row r="31" spans="1:16" x14ac:dyDescent="0.3">
      <c r="A31" s="1">
        <v>45</v>
      </c>
      <c r="B31" s="11">
        <f>APC!B31/10000000</f>
        <v>7.8797031978462145E-4</v>
      </c>
      <c r="C31" s="11">
        <f>APC!C31/10000000</f>
        <v>8.2805938368723023E-4</v>
      </c>
      <c r="D31" s="11">
        <f>APC!D31/10000000</f>
        <v>1.0772959870724481E-3</v>
      </c>
      <c r="E31" s="11">
        <f>APC!E31/10000000</f>
        <v>7.9325731284085274E-4</v>
      </c>
      <c r="F31" s="11">
        <f>APC!F31/10000000</f>
        <v>1.8097909691430639E-3</v>
      </c>
      <c r="G31" s="11">
        <f>APC!G31/10000000</f>
        <v>1.0307507301151005E-3</v>
      </c>
      <c r="H31" s="19">
        <f>APC!H31/10000000</f>
        <v>1.492104281510341E-3</v>
      </c>
      <c r="I31" s="19">
        <f>APC!I31/10000000</f>
        <v>1.7872374994922621E-3</v>
      </c>
      <c r="J31" s="19">
        <f>APC!J31/10000000</f>
        <v>1.3267774916100835E-3</v>
      </c>
      <c r="K31" s="19">
        <f>APC!K31/10000000</f>
        <v>1.1886189733303618E-3</v>
      </c>
      <c r="L31" s="19">
        <f>APC!L31/10000000</f>
        <v>1.5280135823429542E-3</v>
      </c>
      <c r="M31" s="12">
        <f>APC!M31/10000000</f>
        <v>1.51302147040899E-3</v>
      </c>
      <c r="N31" s="12">
        <f>APC!N31/10000000</f>
        <v>1.9503870674208799E-3</v>
      </c>
      <c r="O31" s="12">
        <f>APC!O31/10000000</f>
        <v>2.4162904140699001E-3</v>
      </c>
      <c r="P31" s="12"/>
    </row>
    <row r="32" spans="1:16" x14ac:dyDescent="0.3">
      <c r="A32" s="1">
        <v>46</v>
      </c>
      <c r="B32" s="11">
        <f>APC!B32/10000000</f>
        <v>8.9893412097084889E-4</v>
      </c>
      <c r="C32" s="11">
        <f>APC!C32/10000000</f>
        <v>1.3023916646933459E-3</v>
      </c>
      <c r="D32" s="11">
        <f>APC!D32/10000000</f>
        <v>2.092274678111588E-3</v>
      </c>
      <c r="E32" s="11">
        <f>APC!E32/10000000</f>
        <v>9.5660054375188808E-4</v>
      </c>
      <c r="F32" s="11">
        <f>APC!F32/10000000</f>
        <v>1.6658954187875981E-3</v>
      </c>
      <c r="G32" s="11">
        <f>APC!G32/10000000</f>
        <v>1.1757295821960949E-3</v>
      </c>
      <c r="H32" s="19">
        <f>APC!H32/10000000</f>
        <v>1.5470665238605261E-3</v>
      </c>
      <c r="I32" s="19">
        <f>APC!I32/10000000</f>
        <v>1.2760527435133986E-3</v>
      </c>
      <c r="J32" s="19">
        <f>APC!J32/10000000</f>
        <v>9.5756090087329554E-4</v>
      </c>
      <c r="K32" s="19">
        <f>APC!K32/10000000</f>
        <v>1.4453009190631486E-3</v>
      </c>
      <c r="L32" s="19">
        <f>APC!L32/10000000</f>
        <v>1.807208374535411E-3</v>
      </c>
      <c r="M32" s="12">
        <f>APC!M32/10000000</f>
        <v>1.63497059040457E-3</v>
      </c>
      <c r="N32" s="12">
        <f>APC!N32/10000000</f>
        <v>1.9264508291884901E-3</v>
      </c>
      <c r="O32" s="12">
        <f>APC!O32/10000000</f>
        <v>2.4538542514752097E-3</v>
      </c>
      <c r="P32" s="12"/>
    </row>
    <row r="33" spans="1:16" x14ac:dyDescent="0.3">
      <c r="A33" s="1">
        <v>47</v>
      </c>
      <c r="B33" s="11">
        <f>APC!B33/10000000</f>
        <v>1.0161956176563988E-3</v>
      </c>
      <c r="C33" s="11">
        <f>APC!C33/10000000</f>
        <v>1.7562346329469615E-3</v>
      </c>
      <c r="D33" s="11">
        <f>APC!D33/10000000</f>
        <v>1.4771856877120034E-3</v>
      </c>
      <c r="E33" s="11">
        <f>APC!E33/10000000</f>
        <v>1.6649848637739658E-3</v>
      </c>
      <c r="F33" s="11">
        <f>APC!F33/10000000</f>
        <v>1.7081040045549441E-3</v>
      </c>
      <c r="G33" s="11">
        <f>APC!G33/10000000</f>
        <v>1.2095554883580285E-3</v>
      </c>
      <c r="H33" s="19">
        <f>APC!H33/10000000</f>
        <v>1.8373011219264298E-3</v>
      </c>
      <c r="I33" s="19">
        <f>APC!I33/10000000</f>
        <v>1.7483167801212662E-3</v>
      </c>
      <c r="J33" s="19">
        <f>APC!J33/10000000</f>
        <v>1.6936671575846834E-3</v>
      </c>
      <c r="K33" s="19">
        <f>APC!K33/10000000</f>
        <v>1.7693243392679422E-3</v>
      </c>
      <c r="L33" s="19">
        <f>APC!L33/10000000</f>
        <v>2.2674957913903873E-3</v>
      </c>
      <c r="M33" s="12">
        <f>APC!M33/10000000</f>
        <v>2.3647795669924101E-3</v>
      </c>
      <c r="N33" s="12">
        <f>APC!N33/10000000</f>
        <v>2.2761935574544499E-3</v>
      </c>
      <c r="O33" s="12">
        <f>APC!O33/10000000</f>
        <v>2.65016119760272E-3</v>
      </c>
      <c r="P33" s="12"/>
    </row>
    <row r="34" spans="1:16" x14ac:dyDescent="0.3">
      <c r="A34" s="1">
        <v>48</v>
      </c>
      <c r="B34" s="11">
        <f>APC!B34/10000000</f>
        <v>1.032657803020524E-3</v>
      </c>
      <c r="C34" s="11">
        <f>APC!C34/10000000</f>
        <v>1.6940241836555874E-3</v>
      </c>
      <c r="D34" s="11">
        <f>APC!D34/10000000</f>
        <v>1.5603981705676622E-3</v>
      </c>
      <c r="E34" s="11">
        <f>APC!E34/10000000</f>
        <v>1.746994142431405E-3</v>
      </c>
      <c r="F34" s="11">
        <f>APC!F34/10000000</f>
        <v>1.3391362571141614E-3</v>
      </c>
      <c r="G34" s="11">
        <f>APC!G34/10000000</f>
        <v>1.9128964811601942E-3</v>
      </c>
      <c r="H34" s="19">
        <f>APC!H34/10000000</f>
        <v>1.8121048604679258E-3</v>
      </c>
      <c r="I34" s="19">
        <f>APC!I34/10000000</f>
        <v>1.6621112506463767E-3</v>
      </c>
      <c r="J34" s="19">
        <f>APC!J34/10000000</f>
        <v>1.5930331350892098E-3</v>
      </c>
      <c r="K34" s="19">
        <f>APC!K34/10000000</f>
        <v>1.4183391248847599E-3</v>
      </c>
      <c r="L34" s="19">
        <f>APC!L34/10000000</f>
        <v>2.166511915815537E-3</v>
      </c>
      <c r="M34" s="12">
        <f>APC!M34/10000000</f>
        <v>2.5462435254582799E-3</v>
      </c>
      <c r="N34" s="12">
        <f>APC!N34/10000000</f>
        <v>2.7358988803777799E-3</v>
      </c>
      <c r="O34" s="12">
        <f>APC!O34/10000000</f>
        <v>2.6021581323467597E-3</v>
      </c>
      <c r="P34" s="12"/>
    </row>
    <row r="35" spans="1:16" x14ac:dyDescent="0.3">
      <c r="A35" s="1">
        <v>49</v>
      </c>
      <c r="B35" s="11">
        <f>APC!B35/10000000</f>
        <v>1.0552697533306951E-3</v>
      </c>
      <c r="C35" s="11">
        <f>APC!C35/10000000</f>
        <v>2.0089813282911841E-3</v>
      </c>
      <c r="D35" s="11">
        <f>APC!D35/10000000</f>
        <v>2.0002162395934696E-3</v>
      </c>
      <c r="E35" s="11">
        <f>APC!E35/10000000</f>
        <v>1.6748718469268638E-3</v>
      </c>
      <c r="F35" s="11">
        <f>APC!F35/10000000</f>
        <v>1.2609728890828847E-3</v>
      </c>
      <c r="G35" s="11">
        <f>APC!G35/10000000</f>
        <v>1.838812396286496E-3</v>
      </c>
      <c r="H35" s="19">
        <f>APC!H35/10000000</f>
        <v>1.7440411925919775E-3</v>
      </c>
      <c r="I35" s="19">
        <f>APC!I35/10000000</f>
        <v>1.4090407098518603E-3</v>
      </c>
      <c r="J35" s="19">
        <f>APC!J35/10000000</f>
        <v>1.7761989342806395E-3</v>
      </c>
      <c r="K35" s="19">
        <f>APC!K35/10000000</f>
        <v>1.4376176621598495E-3</v>
      </c>
      <c r="L35" s="19">
        <f>APC!L35/10000000</f>
        <v>1.7368649587494573E-3</v>
      </c>
      <c r="M35" s="12">
        <f>APC!M35/10000000</f>
        <v>2.25307730943576E-3</v>
      </c>
      <c r="N35" s="12">
        <f>APC!N35/10000000</f>
        <v>2.9523356063509898E-3</v>
      </c>
      <c r="O35" s="12">
        <f>APC!O35/10000000</f>
        <v>3.1345914596762701E-3</v>
      </c>
      <c r="P35" s="12"/>
    </row>
    <row r="36" spans="1:16" x14ac:dyDescent="0.3">
      <c r="A36" s="1">
        <v>50</v>
      </c>
      <c r="B36" s="11">
        <f>APC!B36/10000000</f>
        <v>9.5128083169124147E-4</v>
      </c>
      <c r="C36" s="11">
        <f>APC!C36/10000000</f>
        <v>1.9582644880974235E-3</v>
      </c>
      <c r="D36" s="11">
        <f>APC!D36/10000000</f>
        <v>2.2448532632501094E-3</v>
      </c>
      <c r="E36" s="11">
        <f>APC!E36/10000000</f>
        <v>1.8286178696601818E-3</v>
      </c>
      <c r="F36" s="11">
        <f>APC!F36/10000000</f>
        <v>1.5255530129672007E-3</v>
      </c>
      <c r="G36" s="11">
        <f>APC!G36/10000000</f>
        <v>2.052545155993432E-3</v>
      </c>
      <c r="H36" s="19">
        <f>APC!H36/10000000</f>
        <v>1.7319308917331981E-3</v>
      </c>
      <c r="I36" s="19">
        <f>APC!I36/10000000</f>
        <v>2.4558345876574505E-3</v>
      </c>
      <c r="J36" s="19">
        <f>APC!J36/10000000</f>
        <v>1.5075746433299015E-3</v>
      </c>
      <c r="K36" s="19">
        <f>APC!K36/10000000</f>
        <v>1.7613538249007081E-3</v>
      </c>
      <c r="L36" s="19">
        <f>APC!L36/10000000</f>
        <v>2.5563033911467771E-3</v>
      </c>
      <c r="M36" s="12">
        <f>APC!M36/10000000</f>
        <v>2.3588624785666201E-3</v>
      </c>
      <c r="N36" s="12">
        <f>APC!N36/10000000</f>
        <v>2.9540013694386203E-3</v>
      </c>
      <c r="O36" s="12">
        <f>APC!O36/10000000</f>
        <v>3.8248590929973497E-3</v>
      </c>
      <c r="P36" s="12"/>
    </row>
    <row r="37" spans="1:16" x14ac:dyDescent="0.3">
      <c r="A37" s="1">
        <v>51</v>
      </c>
      <c r="B37" s="11">
        <f>APC!B37/10000000</f>
        <v>1.0868777624809796E-3</v>
      </c>
      <c r="C37" s="11">
        <f>APC!C37/10000000</f>
        <v>2.3135121615706872E-3</v>
      </c>
      <c r="D37" s="11">
        <f>APC!D37/10000000</f>
        <v>2.6091888825865001E-3</v>
      </c>
      <c r="E37" s="11">
        <f>APC!E37/10000000</f>
        <v>1.6574299476873676E-3</v>
      </c>
      <c r="F37" s="11">
        <f>APC!F37/10000000</f>
        <v>1.923539312334696E-3</v>
      </c>
      <c r="G37" s="11">
        <f>APC!G37/10000000</f>
        <v>1.6592672317144264E-3</v>
      </c>
      <c r="H37" s="19">
        <f>APC!H37/10000000</f>
        <v>2.5644313373509426E-3</v>
      </c>
      <c r="I37" s="19">
        <f>APC!I37/10000000</f>
        <v>1.9060751074701922E-3</v>
      </c>
      <c r="J37" s="19">
        <f>APC!J37/10000000</f>
        <v>2.6743075453677175E-3</v>
      </c>
      <c r="K37" s="19">
        <f>APC!K37/10000000</f>
        <v>2.3584062890834377E-3</v>
      </c>
      <c r="L37" s="19">
        <f>APC!L37/10000000</f>
        <v>1.7652250661959398E-3</v>
      </c>
      <c r="M37" s="12">
        <f>APC!M37/10000000</f>
        <v>2.6876536999128099E-3</v>
      </c>
      <c r="N37" s="12">
        <f>APC!N37/10000000</f>
        <v>3.0061852409085897E-3</v>
      </c>
      <c r="O37" s="12">
        <f>APC!O37/10000000</f>
        <v>3.7199656184331302E-3</v>
      </c>
      <c r="P37" s="12"/>
    </row>
    <row r="38" spans="1:16" x14ac:dyDescent="0.3">
      <c r="A38" s="1">
        <v>52</v>
      </c>
      <c r="B38" s="11">
        <f>APC!B38/10000000</f>
        <v>1.2180267965895249E-3</v>
      </c>
      <c r="C38" s="11">
        <f>APC!C38/10000000</f>
        <v>2.1406114121345909E-3</v>
      </c>
      <c r="D38" s="11">
        <f>APC!D38/10000000</f>
        <v>2.2835060600737748E-3</v>
      </c>
      <c r="E38" s="11">
        <f>APC!E38/10000000</f>
        <v>2.3737591713422529E-3</v>
      </c>
      <c r="F38" s="11">
        <f>APC!F38/10000000</f>
        <v>2.2442770934117998E-3</v>
      </c>
      <c r="G38" s="11">
        <f>APC!G38/10000000</f>
        <v>1.6944495328814798E-3</v>
      </c>
      <c r="H38" s="19">
        <f>APC!H38/10000000</f>
        <v>1.8062962325821434E-3</v>
      </c>
      <c r="I38" s="19">
        <f>APC!I38/10000000</f>
        <v>2.1700121019905686E-3</v>
      </c>
      <c r="J38" s="19">
        <f>APC!J38/10000000</f>
        <v>2.1787355411186818E-3</v>
      </c>
      <c r="K38" s="19">
        <f>APC!K38/10000000</f>
        <v>2.6071185672183177E-3</v>
      </c>
      <c r="L38" s="19">
        <f>APC!L38/10000000</f>
        <v>2.9011535539131034E-3</v>
      </c>
      <c r="M38" s="12">
        <f>APC!M38/10000000</f>
        <v>2.5952567290368198E-3</v>
      </c>
      <c r="N38" s="12">
        <f>APC!N38/10000000</f>
        <v>3.1973491844016801E-3</v>
      </c>
      <c r="O38" s="12">
        <f>APC!O38/10000000</f>
        <v>3.5338459586757402E-3</v>
      </c>
      <c r="P38" s="12"/>
    </row>
    <row r="39" spans="1:16" x14ac:dyDescent="0.3">
      <c r="A39" s="1">
        <v>53</v>
      </c>
      <c r="B39" s="11">
        <f>APC!B39/10000000</f>
        <v>1.7510347023241006E-3</v>
      </c>
      <c r="C39" s="11">
        <f>APC!C39/10000000</f>
        <v>2.1309845148458589E-3</v>
      </c>
      <c r="D39" s="11">
        <f>APC!D39/10000000</f>
        <v>1.8730099269526131E-3</v>
      </c>
      <c r="E39" s="11">
        <f>APC!E39/10000000</f>
        <v>2.1324354657687992E-3</v>
      </c>
      <c r="F39" s="11">
        <f>APC!F39/10000000</f>
        <v>2.3215022699133304E-3</v>
      </c>
      <c r="G39" s="11">
        <f>APC!G39/10000000</f>
        <v>2.3745072897373796E-3</v>
      </c>
      <c r="H39" s="19">
        <f>APC!H39/10000000</f>
        <v>2.1397379912663755E-3</v>
      </c>
      <c r="I39" s="19">
        <f>APC!I39/10000000</f>
        <v>2.1434875803807841E-3</v>
      </c>
      <c r="J39" s="19">
        <f>APC!J39/10000000</f>
        <v>2.1280078572597809E-3</v>
      </c>
      <c r="K39" s="19">
        <f>APC!K39/10000000</f>
        <v>2.0219301656427403E-3</v>
      </c>
      <c r="L39" s="19">
        <f>APC!L39/10000000</f>
        <v>2.4333551245732548E-3</v>
      </c>
      <c r="M39" s="12">
        <f>APC!M39/10000000</f>
        <v>2.6004578282844901E-3</v>
      </c>
      <c r="N39" s="12">
        <f>APC!N39/10000000</f>
        <v>2.9371140132693099E-3</v>
      </c>
      <c r="O39" s="12">
        <f>APC!O39/10000000</f>
        <v>3.5755731360856205E-3</v>
      </c>
      <c r="P39" s="12"/>
    </row>
    <row r="40" spans="1:16" x14ac:dyDescent="0.3">
      <c r="A40" s="1">
        <v>54</v>
      </c>
      <c r="B40" s="11">
        <f>APC!B40/10000000</f>
        <v>1.0873201739712277E-3</v>
      </c>
      <c r="C40" s="11">
        <f>APC!C40/10000000</f>
        <v>2.9686804215526197E-3</v>
      </c>
      <c r="D40" s="11">
        <f>APC!D40/10000000</f>
        <v>3.177124702144559E-3</v>
      </c>
      <c r="E40" s="11">
        <f>APC!E40/10000000</f>
        <v>2.9841838257236644E-3</v>
      </c>
      <c r="F40" s="11">
        <f>APC!F40/10000000</f>
        <v>2.798256470968089E-3</v>
      </c>
      <c r="G40" s="11">
        <f>APC!G40/10000000</f>
        <v>2.6586578701196396E-3</v>
      </c>
      <c r="H40" s="19">
        <f>APC!H40/10000000</f>
        <v>1.7649454677105489E-3</v>
      </c>
      <c r="I40" s="19">
        <f>APC!I40/10000000</f>
        <v>2.5232006158320149E-3</v>
      </c>
      <c r="J40" s="19">
        <f>APC!J40/10000000</f>
        <v>2.4301837054123074E-3</v>
      </c>
      <c r="K40" s="19">
        <f>APC!K40/10000000</f>
        <v>2.9503293860889948E-3</v>
      </c>
      <c r="L40" s="19">
        <f>APC!L40/10000000</f>
        <v>3.0136367060950801E-3</v>
      </c>
      <c r="M40" s="12">
        <f>APC!M40/10000000</f>
        <v>3.4468490031898504E-3</v>
      </c>
      <c r="N40" s="12">
        <f>APC!N40/10000000</f>
        <v>3.6034702311486502E-3</v>
      </c>
      <c r="O40" s="12">
        <f>APC!O40/10000000</f>
        <v>4.0216756948420699E-3</v>
      </c>
      <c r="P40" s="12"/>
    </row>
    <row r="41" spans="1:16" x14ac:dyDescent="0.3">
      <c r="A41" s="1">
        <v>55</v>
      </c>
      <c r="B41" s="11">
        <f>APC!B41/10000000</f>
        <v>1.5827204170933806E-3</v>
      </c>
      <c r="C41" s="11">
        <f>APC!C41/10000000</f>
        <v>2.1893814997263274E-3</v>
      </c>
      <c r="D41" s="11">
        <f>APC!D41/10000000</f>
        <v>3.43209357708202E-3</v>
      </c>
      <c r="E41" s="11">
        <f>APC!E41/10000000</f>
        <v>3.3605985669900454E-3</v>
      </c>
      <c r="F41" s="11">
        <f>APC!F41/10000000</f>
        <v>2.0528026458345211E-3</v>
      </c>
      <c r="G41" s="11">
        <f>APC!G41/10000000</f>
        <v>3.3268502405568636E-3</v>
      </c>
      <c r="H41" s="19">
        <f>APC!H41/10000000</f>
        <v>2.6224594923667695E-3</v>
      </c>
      <c r="I41" s="19">
        <f>APC!I41/10000000</f>
        <v>3.5407630344339211E-3</v>
      </c>
      <c r="J41" s="19">
        <f>APC!J41/10000000</f>
        <v>3.0976600108836702E-3</v>
      </c>
      <c r="K41" s="19">
        <f>APC!K41/10000000</f>
        <v>2.9301644147810518E-3</v>
      </c>
      <c r="L41" s="19">
        <f>APC!L41/10000000</f>
        <v>3.3187568327346555E-3</v>
      </c>
      <c r="M41" s="12">
        <f>APC!M41/10000000</f>
        <v>3.4834753763136302E-3</v>
      </c>
      <c r="N41" s="12">
        <f>APC!N41/10000000</f>
        <v>4.3958114167872101E-3</v>
      </c>
      <c r="O41" s="12">
        <f>APC!O41/10000000</f>
        <v>4.54101409942955E-3</v>
      </c>
      <c r="P41" s="12"/>
    </row>
    <row r="42" spans="1:16" x14ac:dyDescent="0.3">
      <c r="A42" s="1">
        <v>56</v>
      </c>
      <c r="B42" s="11">
        <f>APC!B42/10000000</f>
        <v>1.1867088607594937E-3</v>
      </c>
      <c r="C42" s="11">
        <f>APC!C42/10000000</f>
        <v>2.9503644567858383E-3</v>
      </c>
      <c r="D42" s="11">
        <f>APC!D42/10000000</f>
        <v>4.0893822111873817E-3</v>
      </c>
      <c r="E42" s="11">
        <f>APC!E42/10000000</f>
        <v>3.5591968303001812E-3</v>
      </c>
      <c r="F42" s="11">
        <f>APC!F42/10000000</f>
        <v>3.0612244897959182E-3</v>
      </c>
      <c r="G42" s="11">
        <f>APC!G42/10000000</f>
        <v>3.3155777801934993E-3</v>
      </c>
      <c r="H42" s="19">
        <f>APC!H42/10000000</f>
        <v>2.7901512555680648E-3</v>
      </c>
      <c r="I42" s="19">
        <f>APC!I42/10000000</f>
        <v>2.7611596870685687E-3</v>
      </c>
      <c r="J42" s="19">
        <f>APC!J42/10000000</f>
        <v>3.7482566248256627E-3</v>
      </c>
      <c r="K42" s="19">
        <f>APC!K42/10000000</f>
        <v>3.7693645928257805E-3</v>
      </c>
      <c r="L42" s="19">
        <f>APC!L42/10000000</f>
        <v>3.3108667376138112E-3</v>
      </c>
      <c r="M42" s="12">
        <f>APC!M42/10000000</f>
        <v>3.9920262568015194E-3</v>
      </c>
      <c r="N42" s="12">
        <f>APC!N42/10000000</f>
        <v>4.4152591568646102E-3</v>
      </c>
      <c r="O42" s="12">
        <f>APC!O42/10000000</f>
        <v>5.50551088000217E-3</v>
      </c>
      <c r="P42" s="12"/>
    </row>
    <row r="43" spans="1:16" x14ac:dyDescent="0.3">
      <c r="A43" s="1">
        <v>57</v>
      </c>
      <c r="B43" s="11">
        <f>APC!B43/10000000</f>
        <v>1.7081242660403543E-3</v>
      </c>
      <c r="C43" s="11">
        <f>APC!C43/10000000</f>
        <v>4.0443942814145971E-3</v>
      </c>
      <c r="D43" s="11">
        <f>APC!D43/10000000</f>
        <v>3.5778175313059038E-3</v>
      </c>
      <c r="E43" s="11">
        <f>APC!E43/10000000</f>
        <v>2.957954785548278E-3</v>
      </c>
      <c r="F43" s="11">
        <f>APC!F43/10000000</f>
        <v>3.7303833290455359E-3</v>
      </c>
      <c r="G43" s="11">
        <f>APC!G43/10000000</f>
        <v>3.3427468157454904E-3</v>
      </c>
      <c r="H43" s="19">
        <f>APC!H43/10000000</f>
        <v>2.9724655819774719E-3</v>
      </c>
      <c r="I43" s="19">
        <f>APC!I43/10000000</f>
        <v>3.9717136491330043E-3</v>
      </c>
      <c r="J43" s="19">
        <f>APC!J43/10000000</f>
        <v>3.9813289401427789E-3</v>
      </c>
      <c r="K43" s="19">
        <f>APC!K43/10000000</f>
        <v>3.1701915143092889E-3</v>
      </c>
      <c r="L43" s="19">
        <f>APC!L43/10000000</f>
        <v>3.5097743133493857E-3</v>
      </c>
      <c r="M43" s="12">
        <f>APC!M43/10000000</f>
        <v>3.8916590196518804E-3</v>
      </c>
      <c r="N43" s="12">
        <f>APC!N43/10000000</f>
        <v>4.8574942262587101E-3</v>
      </c>
      <c r="O43" s="12">
        <f>APC!O43/10000000</f>
        <v>5.3087249108614998E-3</v>
      </c>
      <c r="P43" s="12"/>
    </row>
    <row r="44" spans="1:16" x14ac:dyDescent="0.3">
      <c r="A44" s="1">
        <v>58</v>
      </c>
      <c r="B44" s="11">
        <f>APC!B44/10000000</f>
        <v>1.4189428875487761E-3</v>
      </c>
      <c r="C44" s="11">
        <f>APC!C44/10000000</f>
        <v>5.0327126321087065E-3</v>
      </c>
      <c r="D44" s="11">
        <f>APC!D44/10000000</f>
        <v>3.2633621449991179E-3</v>
      </c>
      <c r="E44" s="11">
        <f>APC!E44/10000000</f>
        <v>3.357801030766828E-3</v>
      </c>
      <c r="F44" s="11">
        <f>APC!F44/10000000</f>
        <v>3.9181247044518001E-3</v>
      </c>
      <c r="G44" s="11">
        <f>APC!G44/10000000</f>
        <v>4.3700375453929957E-3</v>
      </c>
      <c r="H44" s="19">
        <f>APC!H44/10000000</f>
        <v>3.817216198273955E-3</v>
      </c>
      <c r="I44" s="19">
        <f>APC!I44/10000000</f>
        <v>4.2798948074047336E-3</v>
      </c>
      <c r="J44" s="19">
        <f>APC!J44/10000000</f>
        <v>3.177507101246931E-3</v>
      </c>
      <c r="K44" s="19">
        <f>APC!K44/10000000</f>
        <v>3.6284470246734394E-3</v>
      </c>
      <c r="L44" s="19">
        <f>APC!L44/10000000</f>
        <v>3.5769034236075624E-3</v>
      </c>
      <c r="M44" s="12">
        <f>APC!M44/10000000</f>
        <v>4.5258875436501702E-3</v>
      </c>
      <c r="N44" s="12">
        <f>APC!N44/10000000</f>
        <v>4.8224964115090897E-3</v>
      </c>
      <c r="O44" s="12">
        <f>APC!O44/10000000</f>
        <v>5.9479121134878203E-3</v>
      </c>
      <c r="P44" s="12"/>
    </row>
    <row r="45" spans="1:16" x14ac:dyDescent="0.3">
      <c r="A45" s="1">
        <v>59</v>
      </c>
      <c r="B45" s="11">
        <f>APC!B45/10000000</f>
        <v>1.9636078020683337E-3</v>
      </c>
      <c r="C45" s="11">
        <f>APC!C45/10000000</f>
        <v>4.1211851191802181E-3</v>
      </c>
      <c r="D45" s="11">
        <f>APC!D45/10000000</f>
        <v>4.1984732824427483E-3</v>
      </c>
      <c r="E45" s="11">
        <f>APC!E45/10000000</f>
        <v>3.3115394412838585E-3</v>
      </c>
      <c r="F45" s="11">
        <f>APC!F45/10000000</f>
        <v>3.382949932341001E-3</v>
      </c>
      <c r="G45" s="11">
        <f>APC!G45/10000000</f>
        <v>3.5667963683527885E-3</v>
      </c>
      <c r="H45" s="19">
        <f>APC!H45/10000000</f>
        <v>3.2440721953521292E-3</v>
      </c>
      <c r="I45" s="19">
        <f>APC!I45/10000000</f>
        <v>4.3478260869565218E-3</v>
      </c>
      <c r="J45" s="19">
        <f>APC!J45/10000000</f>
        <v>4.3083551315587013E-3</v>
      </c>
      <c r="K45" s="19">
        <f>APC!K45/10000000</f>
        <v>4.3804755944931162E-3</v>
      </c>
      <c r="L45" s="19">
        <f>APC!L45/10000000</f>
        <v>4.6387154326494205E-3</v>
      </c>
      <c r="M45" s="12">
        <f>APC!M45/10000000</f>
        <v>4.7453672883117897E-3</v>
      </c>
      <c r="N45" s="12">
        <f>APC!N45/10000000</f>
        <v>5.4136569005898095E-3</v>
      </c>
      <c r="O45" s="12">
        <f>APC!O45/10000000</f>
        <v>5.6999887738705202E-3</v>
      </c>
      <c r="P45" s="12"/>
    </row>
    <row r="46" spans="1:16" x14ac:dyDescent="0.3">
      <c r="A46" s="1">
        <v>60</v>
      </c>
      <c r="B46" s="11">
        <f>APC!B46/10000000</f>
        <v>3.0787274593168158E-3</v>
      </c>
      <c r="C46" s="11">
        <f>APC!C46/10000000</f>
        <v>4.87012987012987E-3</v>
      </c>
      <c r="D46" s="11">
        <f>APC!D46/10000000</f>
        <v>4.6600296547341666E-3</v>
      </c>
      <c r="E46" s="11">
        <f>APC!E46/10000000</f>
        <v>4.3389955686853766E-3</v>
      </c>
      <c r="F46" s="11">
        <f>APC!F46/10000000</f>
        <v>5.3030921106306597E-3</v>
      </c>
      <c r="G46" s="11">
        <f>APC!G46/10000000</f>
        <v>4.0273282991729591E-3</v>
      </c>
      <c r="H46" s="19">
        <f>APC!H46/10000000</f>
        <v>5.1301301301301299E-3</v>
      </c>
      <c r="I46" s="19">
        <f>APC!I46/10000000</f>
        <v>4.584998824359276E-3</v>
      </c>
      <c r="J46" s="19">
        <f>APC!J46/10000000</f>
        <v>4.4652701212789412E-3</v>
      </c>
      <c r="K46" s="19">
        <f>APC!K46/10000000</f>
        <v>4.6241586600215797E-3</v>
      </c>
      <c r="L46" s="19">
        <f>APC!L46/10000000</f>
        <v>4.6733383685800605E-3</v>
      </c>
      <c r="M46" s="12">
        <f>APC!M46/10000000</f>
        <v>5.9265078318902799E-3</v>
      </c>
      <c r="N46" s="12">
        <f>APC!N46/10000000</f>
        <v>6.6314050424742706E-3</v>
      </c>
      <c r="O46" s="12">
        <f>APC!O46/10000000</f>
        <v>7.4755227736623409E-3</v>
      </c>
      <c r="P46" s="12"/>
    </row>
    <row r="47" spans="1:16" x14ac:dyDescent="0.3">
      <c r="A47" s="1">
        <v>61</v>
      </c>
      <c r="B47" s="11">
        <f>APC!B47/10000000</f>
        <v>3.0303030303030303E-3</v>
      </c>
      <c r="C47" s="11">
        <f>APC!C47/10000000</f>
        <v>5.5409336473195734E-3</v>
      </c>
      <c r="D47" s="11">
        <f>APC!D47/10000000</f>
        <v>3.6769066540149448E-3</v>
      </c>
      <c r="E47" s="11">
        <f>APC!E47/10000000</f>
        <v>5.3012539504536651E-3</v>
      </c>
      <c r="F47" s="11">
        <f>APC!F47/10000000</f>
        <v>4.6263345195729534E-3</v>
      </c>
      <c r="G47" s="11">
        <f>APC!G47/10000000</f>
        <v>4.8803526448362722E-3</v>
      </c>
      <c r="H47" s="19">
        <f>APC!H47/10000000</f>
        <v>5.5648302726766831E-3</v>
      </c>
      <c r="I47" s="19">
        <f>APC!I47/10000000</f>
        <v>5.196594039569246E-3</v>
      </c>
      <c r="J47" s="19">
        <f>APC!J47/10000000</f>
        <v>5.1095319198919366E-3</v>
      </c>
      <c r="K47" s="19">
        <f>APC!K47/10000000</f>
        <v>5.3411155773360501E-3</v>
      </c>
      <c r="L47" s="19">
        <f>APC!L47/10000000</f>
        <v>5.5075539386589866E-3</v>
      </c>
      <c r="M47" s="12">
        <f>APC!M47/10000000</f>
        <v>6.2053019045080803E-3</v>
      </c>
      <c r="N47" s="12">
        <f>APC!N47/10000000</f>
        <v>7.3331823887876398E-3</v>
      </c>
      <c r="O47" s="12">
        <f>APC!O47/10000000</f>
        <v>8.1080103981419002E-3</v>
      </c>
      <c r="P47" s="12"/>
    </row>
    <row r="48" spans="1:16" x14ac:dyDescent="0.3">
      <c r="A48" s="1">
        <v>62</v>
      </c>
      <c r="B48" s="11">
        <f>APC!B48/10000000</f>
        <v>3.0697002527988442E-3</v>
      </c>
      <c r="C48" s="11">
        <f>APC!C48/10000000</f>
        <v>3.8461538461538459E-3</v>
      </c>
      <c r="D48" s="11">
        <f>APC!D48/10000000</f>
        <v>5.1082134695523591E-3</v>
      </c>
      <c r="E48" s="11">
        <f>APC!E48/10000000</f>
        <v>4.4222041196322589E-3</v>
      </c>
      <c r="F48" s="11">
        <f>APC!F48/10000000</f>
        <v>6.0012002400480092E-3</v>
      </c>
      <c r="G48" s="11">
        <f>APC!G48/10000000</f>
        <v>6.0837823744133495E-3</v>
      </c>
      <c r="H48" s="19">
        <f>APC!H48/10000000</f>
        <v>4.0989945862335651E-3</v>
      </c>
      <c r="I48" s="19">
        <f>APC!I48/10000000</f>
        <v>5.6405555947260802E-3</v>
      </c>
      <c r="J48" s="19">
        <f>APC!J48/10000000</f>
        <v>5.8925254595529365E-3</v>
      </c>
      <c r="K48" s="19">
        <f>APC!K48/10000000</f>
        <v>5.3856741068757106E-3</v>
      </c>
      <c r="L48" s="19">
        <f>APC!L48/10000000</f>
        <v>6.8295391449194895E-3</v>
      </c>
      <c r="M48" s="12">
        <f>APC!M48/10000000</f>
        <v>6.3888244951236395E-3</v>
      </c>
      <c r="N48" s="12">
        <f>APC!N48/10000000</f>
        <v>7.4871990057420205E-3</v>
      </c>
      <c r="O48" s="12">
        <f>APC!O48/10000000</f>
        <v>8.7430722065799903E-3</v>
      </c>
      <c r="P48" s="12"/>
    </row>
    <row r="49" spans="1:16" x14ac:dyDescent="0.3">
      <c r="A49" s="1">
        <v>63</v>
      </c>
      <c r="B49" s="11">
        <f>APC!B49/10000000</f>
        <v>3.5728463676061931E-3</v>
      </c>
      <c r="C49" s="11">
        <f>APC!C49/10000000</f>
        <v>5.7915057915057912E-3</v>
      </c>
      <c r="D49" s="11">
        <f>APC!D49/10000000</f>
        <v>6.8913857677902618E-3</v>
      </c>
      <c r="E49" s="11">
        <f>APC!E49/10000000</f>
        <v>5.1525961157352362E-3</v>
      </c>
      <c r="F49" s="11">
        <f>APC!F49/10000000</f>
        <v>6.5834279228149826E-3</v>
      </c>
      <c r="G49" s="11">
        <f>APC!G49/10000000</f>
        <v>6.5480844409695075E-3</v>
      </c>
      <c r="H49" s="19">
        <f>APC!H49/10000000</f>
        <v>5.4361675019111528E-3</v>
      </c>
      <c r="I49" s="19">
        <f>APC!I49/10000000</f>
        <v>6.615214994487321E-3</v>
      </c>
      <c r="J49" s="19">
        <f>APC!J49/10000000</f>
        <v>5.9082066431299088E-3</v>
      </c>
      <c r="K49" s="19">
        <f>APC!K49/10000000</f>
        <v>6.2561094819159335E-3</v>
      </c>
      <c r="L49" s="19">
        <f>APC!L49/10000000</f>
        <v>5.9114489081915789E-3</v>
      </c>
      <c r="M49" s="12">
        <f>APC!M49/10000000</f>
        <v>7.9369083867408697E-3</v>
      </c>
      <c r="N49" s="12">
        <f>APC!N49/10000000</f>
        <v>8.4334586469308904E-3</v>
      </c>
      <c r="O49" s="12">
        <f>APC!O49/10000000</f>
        <v>9.7660570294534205E-3</v>
      </c>
      <c r="P49" s="12"/>
    </row>
    <row r="50" spans="1:16" x14ac:dyDescent="0.3">
      <c r="A50" s="1">
        <v>64</v>
      </c>
      <c r="B50" s="11">
        <f>APC!B50/10000000</f>
        <v>2.304147465437788E-3</v>
      </c>
      <c r="C50" s="11">
        <f>APC!C50/10000000</f>
        <v>5.0048123195380175E-3</v>
      </c>
      <c r="D50" s="11">
        <f>APC!D50/10000000</f>
        <v>6.5878378378378391E-3</v>
      </c>
      <c r="E50" s="11">
        <f>APC!E50/10000000</f>
        <v>7.7815298781383057E-3</v>
      </c>
      <c r="F50" s="11">
        <f>APC!F50/10000000</f>
        <v>6.4300411522633747E-3</v>
      </c>
      <c r="G50" s="11">
        <f>APC!G50/10000000</f>
        <v>7.4419637898478297E-3</v>
      </c>
      <c r="H50" s="19">
        <f>APC!H50/10000000</f>
        <v>6.392519797729224E-3</v>
      </c>
      <c r="I50" s="19">
        <f>APC!I50/10000000</f>
        <v>6.3826116957046751E-3</v>
      </c>
      <c r="J50" s="19">
        <f>APC!J50/10000000</f>
        <v>6.0921843687374751E-3</v>
      </c>
      <c r="K50" s="19">
        <f>APC!K50/10000000</f>
        <v>6.312853262864274E-3</v>
      </c>
      <c r="L50" s="19">
        <f>APC!L50/10000000</f>
        <v>7.7331410970574756E-3</v>
      </c>
      <c r="M50" s="12">
        <f>APC!M50/10000000</f>
        <v>8.19135574425809E-3</v>
      </c>
      <c r="N50" s="12">
        <f>APC!N50/10000000</f>
        <v>9.6879598131995193E-3</v>
      </c>
      <c r="O50" s="12">
        <f>APC!O50/10000000</f>
        <v>1.0171893363762601E-2</v>
      </c>
      <c r="P50" s="12"/>
    </row>
    <row r="51" spans="1:16" x14ac:dyDescent="0.3">
      <c r="A51" s="1">
        <v>65</v>
      </c>
      <c r="B51" s="11">
        <f>APC!B51/10000000</f>
        <v>3.9535458364220412E-3</v>
      </c>
      <c r="C51" s="11">
        <f>APC!C51/10000000</f>
        <v>7.0568700705687009E-3</v>
      </c>
      <c r="D51" s="11">
        <f>APC!D51/10000000</f>
        <v>9.7216927182615324E-3</v>
      </c>
      <c r="E51" s="11">
        <f>APC!E51/10000000</f>
        <v>7.3999327278842916E-3</v>
      </c>
      <c r="F51" s="11">
        <f>APC!F51/10000000</f>
        <v>4.7916364164367646E-3</v>
      </c>
      <c r="G51" s="11">
        <f>APC!G51/10000000</f>
        <v>7.7548944825832685E-3</v>
      </c>
      <c r="H51" s="19">
        <f>APC!H51/10000000</f>
        <v>7.4123243721650623E-3</v>
      </c>
      <c r="I51" s="19">
        <f>APC!I51/10000000</f>
        <v>6.0718832631475863E-3</v>
      </c>
      <c r="J51" s="19">
        <f>APC!J51/10000000</f>
        <v>7.3418841220698802E-3</v>
      </c>
      <c r="K51" s="19">
        <f>APC!K51/10000000</f>
        <v>8.921993942866498E-3</v>
      </c>
      <c r="L51" s="19">
        <f>APC!L51/10000000</f>
        <v>6.6984221494492402E-3</v>
      </c>
      <c r="M51" s="12">
        <f>APC!M51/10000000</f>
        <v>9.2532356949065805E-3</v>
      </c>
      <c r="N51" s="12">
        <f>APC!N51/10000000</f>
        <v>1.06813657655136E-2</v>
      </c>
      <c r="O51" s="12">
        <f>APC!O51/10000000</f>
        <v>1.24829849212292E-2</v>
      </c>
      <c r="P51" s="12"/>
    </row>
    <row r="52" spans="1:16" x14ac:dyDescent="0.3">
      <c r="A52" s="1">
        <v>66</v>
      </c>
      <c r="B52" s="11">
        <f>APC!B52/10000000</f>
        <v>4.2735042735042739E-3</v>
      </c>
      <c r="C52" s="11">
        <f>APC!C52/10000000</f>
        <v>7.740324594257178E-3</v>
      </c>
      <c r="D52" s="11">
        <f>APC!D52/10000000</f>
        <v>9.0052356020942411E-3</v>
      </c>
      <c r="E52" s="11">
        <f>APC!E52/10000000</f>
        <v>7.8274150439098886E-3</v>
      </c>
      <c r="F52" s="11">
        <f>APC!F52/10000000</f>
        <v>1.0359231411862992E-2</v>
      </c>
      <c r="G52" s="11">
        <f>APC!G52/10000000</f>
        <v>8.3308973984215148E-3</v>
      </c>
      <c r="H52" s="19">
        <f>APC!H52/10000000</f>
        <v>7.4578886460074569E-3</v>
      </c>
      <c r="I52" s="19">
        <f>APC!I52/10000000</f>
        <v>9.0330052113491606E-3</v>
      </c>
      <c r="J52" s="19">
        <f>APC!J52/10000000</f>
        <v>7.2164948453608243E-3</v>
      </c>
      <c r="K52" s="19">
        <f>APC!K52/10000000</f>
        <v>6.881800427787594E-3</v>
      </c>
      <c r="L52" s="19">
        <f>APC!L52/10000000</f>
        <v>1.1058722674667809E-2</v>
      </c>
      <c r="M52" s="12">
        <f>APC!M52/10000000</f>
        <v>9.8542246225000896E-3</v>
      </c>
      <c r="N52" s="12">
        <f>APC!N52/10000000</f>
        <v>1.22477810033766E-2</v>
      </c>
      <c r="O52" s="12">
        <f>APC!O52/10000000</f>
        <v>1.3970298721014601E-2</v>
      </c>
      <c r="P52" s="12"/>
    </row>
    <row r="53" spans="1:16" x14ac:dyDescent="0.3">
      <c r="A53" s="1">
        <v>67</v>
      </c>
      <c r="B53" s="11">
        <f>APC!B53/10000000</f>
        <v>5.4704595185995622E-3</v>
      </c>
      <c r="C53" s="11">
        <f>APC!C53/10000000</f>
        <v>6.1389337641357027E-3</v>
      </c>
      <c r="D53" s="11">
        <f>APC!D53/10000000</f>
        <v>8.601062484189223E-3</v>
      </c>
      <c r="E53" s="11">
        <f>APC!E53/10000000</f>
        <v>1.0608356787183373E-2</v>
      </c>
      <c r="F53" s="11">
        <f>APC!F53/10000000</f>
        <v>9.5347063310450043E-3</v>
      </c>
      <c r="G53" s="11">
        <f>APC!G53/10000000</f>
        <v>8.5858585858585856E-3</v>
      </c>
      <c r="H53" s="19">
        <f>APC!H53/10000000</f>
        <v>8.6156542056074759E-3</v>
      </c>
      <c r="I53" s="19">
        <f>APC!I53/10000000</f>
        <v>1.0412494993992792E-2</v>
      </c>
      <c r="J53" s="19">
        <f>APC!J53/10000000</f>
        <v>9.2367525522605732E-3</v>
      </c>
      <c r="K53" s="19">
        <f>APC!K53/10000000</f>
        <v>8.057584873227332E-3</v>
      </c>
      <c r="L53" s="19">
        <f>APC!L53/10000000</f>
        <v>8.6106811145510841E-3</v>
      </c>
      <c r="M53" s="12">
        <f>APC!M53/10000000</f>
        <v>1.1230891654236099E-2</v>
      </c>
      <c r="N53" s="12">
        <f>APC!N53/10000000</f>
        <v>1.19033837825087E-2</v>
      </c>
      <c r="O53" s="12">
        <f>APC!O53/10000000</f>
        <v>1.4619095681452201E-2</v>
      </c>
      <c r="P53" s="12"/>
    </row>
    <row r="54" spans="1:16" x14ac:dyDescent="0.3">
      <c r="A54" s="1">
        <v>68</v>
      </c>
      <c r="B54" s="11">
        <f>APC!B54/10000000</f>
        <v>5.1485148514851488E-3</v>
      </c>
      <c r="C54" s="11">
        <f>APC!C54/10000000</f>
        <v>9.5482923246419382E-3</v>
      </c>
      <c r="D54" s="11">
        <f>APC!D54/10000000</f>
        <v>1.0894684714427203E-2</v>
      </c>
      <c r="E54" s="11">
        <f>APC!E54/10000000</f>
        <v>1.0556875164951175E-2</v>
      </c>
      <c r="F54" s="11">
        <f>APC!F54/10000000</f>
        <v>7.7854671280276812E-3</v>
      </c>
      <c r="G54" s="11">
        <f>APC!G54/10000000</f>
        <v>1.0418676442214933E-2</v>
      </c>
      <c r="H54" s="19">
        <f>APC!H54/10000000</f>
        <v>1.1264720942140297E-2</v>
      </c>
      <c r="I54" s="19">
        <f>APC!I54/10000000</f>
        <v>9.6878363832077503E-3</v>
      </c>
      <c r="J54" s="19">
        <f>APC!J54/10000000</f>
        <v>9.3120222376650453E-3</v>
      </c>
      <c r="K54" s="19">
        <f>APC!K54/10000000</f>
        <v>9.2020673137526779E-3</v>
      </c>
      <c r="L54" s="19">
        <f>APC!L54/10000000</f>
        <v>1.0055865921787709E-2</v>
      </c>
      <c r="M54" s="12">
        <f>APC!M54/10000000</f>
        <v>1.15337312697593E-2</v>
      </c>
      <c r="N54" s="12">
        <f>APC!N54/10000000</f>
        <v>1.4031899280953098E-2</v>
      </c>
      <c r="O54" s="12">
        <f>APC!O54/10000000</f>
        <v>1.4695615313818E-2</v>
      </c>
      <c r="P54" s="12"/>
    </row>
    <row r="55" spans="1:16" x14ac:dyDescent="0.3">
      <c r="A55" s="1">
        <v>69</v>
      </c>
      <c r="B55" s="11">
        <f>APC!B55/10000000</f>
        <v>3.2139577594123047E-3</v>
      </c>
      <c r="C55" s="11">
        <f>APC!C55/10000000</f>
        <v>1.3709361535448494E-2</v>
      </c>
      <c r="D55" s="11">
        <f>APC!D55/10000000</f>
        <v>1.3668267454746953E-2</v>
      </c>
      <c r="E55" s="11">
        <f>APC!E55/10000000</f>
        <v>1.0141987829614604E-2</v>
      </c>
      <c r="F55" s="11">
        <f>APC!F55/10000000</f>
        <v>7.7066170608557005E-3</v>
      </c>
      <c r="G55" s="11">
        <f>APC!G55/10000000</f>
        <v>9.7366674042929854E-3</v>
      </c>
      <c r="H55" s="19">
        <f>APC!H55/10000000</f>
        <v>1.0422812192723696E-2</v>
      </c>
      <c r="I55" s="19">
        <f>APC!I55/10000000</f>
        <v>1.2633098718642844E-2</v>
      </c>
      <c r="J55" s="19">
        <f>APC!J55/10000000</f>
        <v>9.3382708098534856E-3</v>
      </c>
      <c r="K55" s="19">
        <f>APC!K55/10000000</f>
        <v>9.4821298322392417E-3</v>
      </c>
      <c r="L55" s="19">
        <f>APC!L55/10000000</f>
        <v>1.2656558998022413E-2</v>
      </c>
      <c r="M55" s="12">
        <f>APC!M55/10000000</f>
        <v>1.2245931998214799E-2</v>
      </c>
      <c r="N55" s="12">
        <f>APC!N55/10000000</f>
        <v>1.4277293741975301E-2</v>
      </c>
      <c r="O55" s="12">
        <f>APC!O55/10000000</f>
        <v>1.71635706831651E-2</v>
      </c>
      <c r="P55" s="12"/>
    </row>
    <row r="56" spans="1:16" x14ac:dyDescent="0.3">
      <c r="A56" s="1">
        <v>70</v>
      </c>
      <c r="B56" s="11">
        <f>APC!B56/10000000</f>
        <v>7.1546505228398472E-3</v>
      </c>
      <c r="C56" s="11">
        <f>APC!C56/10000000</f>
        <v>1.0294805802526907E-2</v>
      </c>
      <c r="D56" s="11">
        <f>APC!D56/10000000</f>
        <v>1.1042944785276074E-2</v>
      </c>
      <c r="E56" s="11">
        <f>APC!E56/10000000</f>
        <v>1.2677679600461006E-2</v>
      </c>
      <c r="F56" s="11">
        <f>APC!F56/10000000</f>
        <v>1.384083044982699E-2</v>
      </c>
      <c r="G56" s="11">
        <f>APC!G56/10000000</f>
        <v>1.1478546050833561E-2</v>
      </c>
      <c r="H56" s="19">
        <f>APC!H56/10000000</f>
        <v>9.3543235227013469E-3</v>
      </c>
      <c r="I56" s="19">
        <f>APC!I56/10000000</f>
        <v>1.1403690648973668E-2</v>
      </c>
      <c r="J56" s="19">
        <f>APC!J56/10000000</f>
        <v>9.9980772928283026E-3</v>
      </c>
      <c r="K56" s="19">
        <f>APC!K56/10000000</f>
        <v>1.3689369612979551E-2</v>
      </c>
      <c r="L56" s="19">
        <f>APC!L56/10000000</f>
        <v>1.0564997703261369E-2</v>
      </c>
      <c r="M56" s="12">
        <f>APC!M56/10000000</f>
        <v>1.39997098837583E-2</v>
      </c>
      <c r="N56" s="12">
        <f>APC!N56/10000000</f>
        <v>1.5207229131404298E-2</v>
      </c>
      <c r="O56" s="12">
        <f>APC!O56/10000000</f>
        <v>1.7519401217283202E-2</v>
      </c>
      <c r="P56" s="12"/>
    </row>
    <row r="57" spans="1:16" x14ac:dyDescent="0.3">
      <c r="A57" s="1">
        <v>71</v>
      </c>
      <c r="B57" s="11">
        <f>APC!B57/10000000</f>
        <v>4.5836516424751722E-3</v>
      </c>
      <c r="C57" s="11">
        <f>APC!C57/10000000</f>
        <v>1.097631426920855E-2</v>
      </c>
      <c r="D57" s="11">
        <f>APC!D57/10000000</f>
        <v>7.1465033180193975E-3</v>
      </c>
      <c r="E57" s="11">
        <f>APC!E57/10000000</f>
        <v>1.5280898876404495E-2</v>
      </c>
      <c r="F57" s="11">
        <f>APC!F57/10000000</f>
        <v>1.2736236647493838E-2</v>
      </c>
      <c r="G57" s="11">
        <f>APC!G57/10000000</f>
        <v>1.0764662212323682E-2</v>
      </c>
      <c r="H57" s="19">
        <f>APC!H57/10000000</f>
        <v>1.0891963497203415E-2</v>
      </c>
      <c r="I57" s="19">
        <f>APC!I57/10000000</f>
        <v>1.2437810945273632E-2</v>
      </c>
      <c r="J57" s="19">
        <f>APC!J57/10000000</f>
        <v>1.4056224899598395E-2</v>
      </c>
      <c r="K57" s="19">
        <f>APC!K57/10000000</f>
        <v>9.8663926002055501E-3</v>
      </c>
      <c r="L57" s="19">
        <f>APC!L57/10000000</f>
        <v>1.3486782952706347E-2</v>
      </c>
      <c r="M57" s="12">
        <f>APC!M57/10000000</f>
        <v>1.33812493159715E-2</v>
      </c>
      <c r="N57" s="12">
        <f>APC!N57/10000000</f>
        <v>1.6067061071447997E-2</v>
      </c>
      <c r="O57" s="12">
        <f>APC!O57/10000000</f>
        <v>1.7245771036138002E-2</v>
      </c>
      <c r="P57" s="12"/>
    </row>
    <row r="58" spans="1:16" x14ac:dyDescent="0.3">
      <c r="A58" s="1">
        <v>72</v>
      </c>
      <c r="B58" s="11">
        <f>APC!B58/10000000</f>
        <v>8.2568807339449546E-3</v>
      </c>
      <c r="C58" s="11">
        <f>APC!C58/10000000</f>
        <v>1.7500000000000002E-2</v>
      </c>
      <c r="D58" s="11">
        <f>APC!D58/10000000</f>
        <v>1.2234385061171926E-2</v>
      </c>
      <c r="E58" s="11">
        <f>APC!E58/10000000</f>
        <v>1.5481651376146792E-2</v>
      </c>
      <c r="F58" s="11">
        <f>APC!F58/10000000</f>
        <v>2.1082894106372783E-2</v>
      </c>
      <c r="G58" s="11">
        <f>APC!G58/10000000</f>
        <v>1.4420910319963948E-2</v>
      </c>
      <c r="H58" s="19">
        <f>APC!H58/10000000</f>
        <v>1.1281224818694601E-2</v>
      </c>
      <c r="I58" s="19">
        <f>APC!I58/10000000</f>
        <v>1.1787819253438114E-2</v>
      </c>
      <c r="J58" s="19">
        <f>APC!J58/10000000</f>
        <v>9.8360655737704927E-3</v>
      </c>
      <c r="K58" s="19">
        <f>APC!K58/10000000</f>
        <v>1.496861419604056E-2</v>
      </c>
      <c r="L58" s="19">
        <f>APC!L58/10000000</f>
        <v>1.1627906976744186E-2</v>
      </c>
      <c r="M58" s="12">
        <f>APC!M58/10000000</f>
        <v>1.62161850646289E-2</v>
      </c>
      <c r="N58" s="12">
        <f>APC!N58/10000000</f>
        <v>1.8080769799235098E-2</v>
      </c>
      <c r="O58" s="12">
        <f>APC!O58/10000000</f>
        <v>2.1452198978057398E-2</v>
      </c>
      <c r="P58" s="12"/>
    </row>
    <row r="59" spans="1:16" x14ac:dyDescent="0.3">
      <c r="A59" s="1">
        <v>73</v>
      </c>
      <c r="B59" s="11">
        <f>APC!B59/10000000</f>
        <v>1.079913606911447E-2</v>
      </c>
      <c r="C59" s="11">
        <f>APC!C59/10000000</f>
        <v>1.7189079878665317E-2</v>
      </c>
      <c r="D59" s="11">
        <f>APC!D59/10000000</f>
        <v>2.3853211009174313E-2</v>
      </c>
      <c r="E59" s="11">
        <f>APC!E59/10000000</f>
        <v>1.0737294201861132E-2</v>
      </c>
      <c r="F59" s="11">
        <f>APC!F59/10000000</f>
        <v>1.3157894736842105E-2</v>
      </c>
      <c r="G59" s="11">
        <f>APC!G59/10000000</f>
        <v>1.6179540709812108E-2</v>
      </c>
      <c r="H59" s="19">
        <f>APC!H59/10000000</f>
        <v>1.904296875E-2</v>
      </c>
      <c r="I59" s="19">
        <f>APC!I59/10000000</f>
        <v>1.477170993733214E-2</v>
      </c>
      <c r="J59" s="19">
        <f>APC!J59/10000000</f>
        <v>1.1211573236889693E-2</v>
      </c>
      <c r="K59" s="19">
        <f>APC!K59/10000000</f>
        <v>1.3698630136986301E-2</v>
      </c>
      <c r="L59" s="19">
        <f>APC!L59/10000000</f>
        <v>1.7076326002587322E-2</v>
      </c>
      <c r="M59" s="12">
        <f>APC!M59/10000000</f>
        <v>1.7874098658187901E-2</v>
      </c>
      <c r="N59" s="12">
        <f>APC!N59/10000000</f>
        <v>2.0630509446351801E-2</v>
      </c>
      <c r="O59" s="12">
        <f>APC!O59/10000000</f>
        <v>2.2729678611775498E-2</v>
      </c>
      <c r="P59" s="12"/>
    </row>
    <row r="60" spans="1:16" x14ac:dyDescent="0.3">
      <c r="A60" s="1">
        <v>74</v>
      </c>
      <c r="B60" s="11">
        <f>APC!B60/10000000</f>
        <v>1.4765100671140939E-2</v>
      </c>
      <c r="C60" s="11">
        <f>APC!C60/10000000</f>
        <v>2.1634615384615384E-2</v>
      </c>
      <c r="D60" s="11">
        <f>APC!D60/10000000</f>
        <v>2.6755852842809364E-2</v>
      </c>
      <c r="E60" s="11">
        <f>APC!E60/10000000</f>
        <v>1.4507772020725387E-2</v>
      </c>
      <c r="F60" s="11">
        <f>APC!F60/10000000</f>
        <v>1.8404907975460124E-2</v>
      </c>
      <c r="G60" s="11">
        <f>APC!G60/10000000</f>
        <v>1.7808219178082191E-2</v>
      </c>
      <c r="H60" s="19">
        <f>APC!H60/10000000</f>
        <v>1.9340159271899887E-2</v>
      </c>
      <c r="I60" s="19">
        <f>APC!I60/10000000</f>
        <v>2.0879120879120878E-2</v>
      </c>
      <c r="J60" s="19">
        <f>APC!J60/10000000</f>
        <v>1.3786312161496801E-2</v>
      </c>
      <c r="K60" s="19">
        <f>APC!K60/10000000</f>
        <v>2.2317932654659357E-2</v>
      </c>
      <c r="L60" s="19">
        <f>APC!L60/10000000</f>
        <v>1.7196625567813109E-2</v>
      </c>
      <c r="M60" s="12">
        <f>APC!M60/10000000</f>
        <v>2.3460724499132099E-2</v>
      </c>
      <c r="N60" s="12">
        <f>APC!N60/10000000</f>
        <v>2.5184689031192298E-2</v>
      </c>
      <c r="O60" s="12">
        <f>APC!O60/10000000</f>
        <v>2.8723510184880202E-2</v>
      </c>
      <c r="P60" s="12"/>
    </row>
    <row r="61" spans="1:16" x14ac:dyDescent="0.3">
      <c r="A61" s="1">
        <v>75</v>
      </c>
      <c r="B61" s="11">
        <f>APC!B61/10000000</f>
        <v>1.1475409836065573E-2</v>
      </c>
      <c r="C61" s="11">
        <f>APC!C61/10000000</f>
        <v>7.7041602465331279E-3</v>
      </c>
      <c r="D61" s="11">
        <f>APC!D61/10000000</f>
        <v>1.8229166666666668E-2</v>
      </c>
      <c r="E61" s="11">
        <f>APC!E61/10000000</f>
        <v>1.4999999999999999E-2</v>
      </c>
      <c r="F61" s="11">
        <f>APC!F61/10000000</f>
        <v>2.7522935779816519E-2</v>
      </c>
      <c r="G61" s="11">
        <f>APC!G61/10000000</f>
        <v>1.7781541066892465E-2</v>
      </c>
      <c r="H61" s="19">
        <f>APC!H61/10000000</f>
        <v>3.4168564920273349E-2</v>
      </c>
      <c r="I61" s="19">
        <f>APC!I61/10000000</f>
        <v>1.967005076142132E-2</v>
      </c>
      <c r="J61" s="19">
        <f>APC!J61/10000000</f>
        <v>2.7743526510480891E-2</v>
      </c>
      <c r="K61" s="19">
        <f>APC!K61/10000000</f>
        <v>1.8498367791077257E-2</v>
      </c>
      <c r="L61" s="19">
        <f>APC!L61/10000000</f>
        <v>2.0094057289439932E-2</v>
      </c>
      <c r="M61" s="12">
        <f>APC!M61/10000000</f>
        <v>2.1772403221232101E-2</v>
      </c>
      <c r="N61" s="12">
        <f>APC!N61/10000000</f>
        <v>2.8961950994620001E-2</v>
      </c>
      <c r="O61" s="12">
        <f>APC!O61/10000000</f>
        <v>3.0721195016125899E-2</v>
      </c>
      <c r="P61" s="12"/>
    </row>
    <row r="62" spans="1:16" x14ac:dyDescent="0.3">
      <c r="A62" s="1">
        <v>76</v>
      </c>
      <c r="B62" s="11">
        <f>APC!B62/10000000</f>
        <v>8.7145969498910684E-3</v>
      </c>
      <c r="C62" s="11">
        <f>APC!C62/10000000</f>
        <v>1.9305019305019305E-2</v>
      </c>
      <c r="D62" s="11">
        <f>APC!D62/10000000</f>
        <v>3.7453183520599252E-2</v>
      </c>
      <c r="E62" s="11">
        <f>APC!E62/10000000</f>
        <v>2.2151898734177215E-2</v>
      </c>
      <c r="F62" s="11">
        <f>APC!F62/10000000</f>
        <v>2.2796352583586626E-2</v>
      </c>
      <c r="G62" s="11">
        <f>APC!G62/10000000</f>
        <v>4.2432814710042434E-2</v>
      </c>
      <c r="H62" s="19">
        <f>APC!H62/10000000</f>
        <v>1.4752370916754479E-2</v>
      </c>
      <c r="I62" s="19">
        <f>APC!I62/10000000</f>
        <v>2.583732057416268E-2</v>
      </c>
      <c r="J62" s="19">
        <f>APC!J62/10000000</f>
        <v>1.6430171769977596E-2</v>
      </c>
      <c r="K62" s="19">
        <f>APC!K62/10000000</f>
        <v>2.6523297491039422E-2</v>
      </c>
      <c r="L62" s="19">
        <f>APC!L62/10000000</f>
        <v>2.4375380865326021E-2</v>
      </c>
      <c r="M62" s="12">
        <f>APC!M62/10000000</f>
        <v>2.6924946800769498E-2</v>
      </c>
      <c r="N62" s="12">
        <f>APC!N62/10000000</f>
        <v>2.9382167609171696E-2</v>
      </c>
      <c r="O62" s="12">
        <f>APC!O62/10000000</f>
        <v>3.8620722585177604E-2</v>
      </c>
      <c r="P62" s="12"/>
    </row>
    <row r="63" spans="1:16" x14ac:dyDescent="0.3">
      <c r="A63" s="1">
        <v>77</v>
      </c>
      <c r="B63" s="11">
        <f>APC!B63/10000000</f>
        <v>1.5625E-2</v>
      </c>
      <c r="C63" s="11">
        <f>APC!C63/10000000</f>
        <v>7.537688442211055E-3</v>
      </c>
      <c r="D63" s="11">
        <f>APC!D63/10000000</f>
        <v>2.5171624713958809E-2</v>
      </c>
      <c r="E63" s="11">
        <f>APC!E63/10000000</f>
        <v>3.2332563510392612E-2</v>
      </c>
      <c r="F63" s="11">
        <f>APC!F63/10000000</f>
        <v>2.376599634369287E-2</v>
      </c>
      <c r="G63" s="11">
        <f>APC!G63/10000000</f>
        <v>3.5026269702276708E-2</v>
      </c>
      <c r="H63" s="19">
        <f>APC!H63/10000000</f>
        <v>3.0694668820678513E-2</v>
      </c>
      <c r="I63" s="19">
        <f>APC!I63/10000000</f>
        <v>2.2809123649459785E-2</v>
      </c>
      <c r="J63" s="19">
        <f>APC!J63/10000000</f>
        <v>2.6229508196721315E-2</v>
      </c>
      <c r="K63" s="19">
        <f>APC!K63/10000000</f>
        <v>2.7027027027027029E-2</v>
      </c>
      <c r="L63" s="19">
        <f>APC!L63/10000000</f>
        <v>2.9503105590062112E-2</v>
      </c>
      <c r="M63" s="12">
        <f>APC!M63/10000000</f>
        <v>2.8414550170786597E-2</v>
      </c>
      <c r="N63" s="12">
        <f>APC!N63/10000000</f>
        <v>3.2889054447747298E-2</v>
      </c>
      <c r="O63" s="12">
        <f>APC!O63/10000000</f>
        <v>3.5464634098022502E-2</v>
      </c>
      <c r="P63" s="12"/>
    </row>
    <row r="64" spans="1:16" x14ac:dyDescent="0.3">
      <c r="A64" s="1">
        <v>78</v>
      </c>
      <c r="B64" s="11">
        <f>APC!B64/10000000</f>
        <v>7.7220077220077222E-3</v>
      </c>
      <c r="C64" s="11">
        <f>APC!C64/10000000</f>
        <v>2.7397260273972601E-2</v>
      </c>
      <c r="D64" s="11">
        <f>APC!D64/10000000</f>
        <v>3.8461538461538464E-2</v>
      </c>
      <c r="E64" s="11">
        <f>APC!E64/10000000</f>
        <v>3.4188034188034191E-2</v>
      </c>
      <c r="F64" s="11">
        <f>APC!F64/10000000</f>
        <v>3.5326086956521736E-2</v>
      </c>
      <c r="G64" s="11">
        <f>APC!G64/10000000</f>
        <v>3.1185031185031187E-2</v>
      </c>
      <c r="H64" s="19">
        <f>APC!H64/10000000</f>
        <v>2.5540275049115914E-2</v>
      </c>
      <c r="I64" s="19">
        <f>APC!I64/10000000</f>
        <v>4.2592592592592592E-2</v>
      </c>
      <c r="J64" s="19">
        <f>APC!J64/10000000</f>
        <v>2.0576131687242798E-2</v>
      </c>
      <c r="K64" s="19">
        <f>APC!K64/10000000</f>
        <v>3.4398034398034398E-2</v>
      </c>
      <c r="L64" s="19">
        <f>APC!L64/10000000</f>
        <v>2.5362318840579712E-2</v>
      </c>
      <c r="M64" s="12">
        <f>APC!M64/10000000</f>
        <v>4.1142195049363103E-2</v>
      </c>
      <c r="N64" s="12">
        <f>APC!N64/10000000</f>
        <v>3.8019868828432099E-2</v>
      </c>
      <c r="O64" s="12">
        <f>APC!O64/10000000</f>
        <v>4.3484685610726298E-2</v>
      </c>
      <c r="P64" s="12"/>
    </row>
    <row r="65" spans="1:16" x14ac:dyDescent="0.3">
      <c r="A65" s="1">
        <v>79</v>
      </c>
      <c r="B65" s="11">
        <f>APC!B65/10000000</f>
        <v>1.7857142857142856E-2</v>
      </c>
      <c r="C65" s="11">
        <f>APC!C65/10000000</f>
        <v>3.9301310043668124E-2</v>
      </c>
      <c r="D65" s="11">
        <f>APC!D65/10000000</f>
        <v>4.6808510638297871E-2</v>
      </c>
      <c r="E65" s="11">
        <f>APC!E65/10000000</f>
        <v>2.6819923371647507E-2</v>
      </c>
      <c r="F65" s="11">
        <f>APC!F65/10000000</f>
        <v>4.1095890410958902E-2</v>
      </c>
      <c r="G65" s="11">
        <f>APC!G65/10000000</f>
        <v>2.8301886792452831E-2</v>
      </c>
      <c r="H65" s="19">
        <f>APC!H65/10000000</f>
        <v>3.8369304556354913E-2</v>
      </c>
      <c r="I65" s="19">
        <f>APC!I65/10000000</f>
        <v>4.5662100456621002E-2</v>
      </c>
      <c r="J65" s="19">
        <f>APC!J65/10000000</f>
        <v>4.07725321888412E-2</v>
      </c>
      <c r="K65" s="19">
        <f>APC!K65/10000000</f>
        <v>2.5796661608497723E-2</v>
      </c>
      <c r="L65" s="19">
        <f>APC!L65/10000000</f>
        <v>4.9792531120331947E-2</v>
      </c>
      <c r="M65" s="12">
        <f>APC!M65/10000000</f>
        <v>4.5896443477919498E-2</v>
      </c>
      <c r="N65" s="12">
        <f>APC!N65/10000000</f>
        <v>5.9614595289003106E-2</v>
      </c>
      <c r="O65" s="12">
        <f>APC!O65/10000000</f>
        <v>5.4436585061862296E-2</v>
      </c>
      <c r="P65" s="12"/>
    </row>
    <row r="66" spans="1:16" x14ac:dyDescent="0.3">
      <c r="A66" s="1">
        <v>80</v>
      </c>
      <c r="B66" s="11">
        <f>APC!B66/10000000</f>
        <v>1.5625E-2</v>
      </c>
      <c r="C66" s="11">
        <f>APC!C66/10000000</f>
        <v>3.6496350364963501E-2</v>
      </c>
      <c r="D66" s="11">
        <f>APC!D66/10000000</f>
        <v>4.3956043956043959E-2</v>
      </c>
      <c r="E66" s="11">
        <f>APC!E66/10000000</f>
        <v>3.4482758620689655E-2</v>
      </c>
      <c r="F66" s="11">
        <f>APC!F66/10000000</f>
        <v>2.336448598130841E-2</v>
      </c>
      <c r="G66" s="11">
        <f>APC!G66/10000000</f>
        <v>8.4033613445378148E-3</v>
      </c>
      <c r="H66" s="19">
        <f>APC!H66/10000000</f>
        <v>2.734375E-2</v>
      </c>
      <c r="I66" s="19">
        <f>APC!I66/10000000</f>
        <v>3.4582132564841501E-2</v>
      </c>
      <c r="J66" s="19">
        <f>APC!J66/10000000</f>
        <v>5.3370786516853931E-2</v>
      </c>
      <c r="K66" s="19">
        <f>APC!K66/10000000</f>
        <v>2.2058823529411766E-2</v>
      </c>
      <c r="L66" s="19">
        <f>APC!L66/10000000</f>
        <v>3.3216783216783216E-2</v>
      </c>
      <c r="M66" s="12">
        <f>APC!M66/10000000</f>
        <v>4.26608526844936E-2</v>
      </c>
      <c r="N66" s="12">
        <f>APC!N66/10000000</f>
        <v>4.52926870907489E-2</v>
      </c>
      <c r="O66" s="12">
        <f>APC!O66/10000000</f>
        <v>5.8132201639939207E-2</v>
      </c>
      <c r="P66" s="12"/>
    </row>
    <row r="67" spans="1:16" x14ac:dyDescent="0.3">
      <c r="A67" s="1">
        <v>81</v>
      </c>
      <c r="B67" s="11">
        <f>APC!B67/10000000</f>
        <v>1.9607843137254902E-2</v>
      </c>
      <c r="C67" s="11">
        <f>APC!C67/10000000</f>
        <v>1.4285714285714284E-2</v>
      </c>
      <c r="D67" s="11">
        <f>APC!D67/10000000</f>
        <v>1.4925373134328358E-2</v>
      </c>
      <c r="E67" s="11">
        <f>APC!E67/10000000</f>
        <v>4.5454545454545456E-2</v>
      </c>
      <c r="F67" s="11">
        <f>APC!F67/10000000</f>
        <v>7.4468085106382975E-2</v>
      </c>
      <c r="G67" s="11">
        <f>APC!G67/10000000</f>
        <v>5.3030303030303025E-2</v>
      </c>
      <c r="H67" s="19">
        <f>APC!H67/10000000</f>
        <v>6.8965517241379309E-2</v>
      </c>
      <c r="I67" s="19">
        <f>APC!I67/10000000</f>
        <v>4.6979865771812082E-2</v>
      </c>
      <c r="J67" s="19">
        <f>APC!J67/10000000</f>
        <v>6.7708333333333329E-2</v>
      </c>
      <c r="K67" s="19">
        <f>APC!K67/10000000</f>
        <v>3.4146341463414637E-2</v>
      </c>
      <c r="L67" s="19">
        <f>APC!L67/10000000</f>
        <v>6.2240663900414939E-2</v>
      </c>
      <c r="M67" s="12">
        <f>APC!M67/10000000</f>
        <v>4.6781534387864802E-2</v>
      </c>
      <c r="N67" s="12">
        <f>APC!N67/10000000</f>
        <v>7.1201180082163792E-2</v>
      </c>
      <c r="O67" s="12">
        <f>APC!O67/10000000</f>
        <v>7.4696605217400402E-2</v>
      </c>
      <c r="P67" s="12"/>
    </row>
    <row r="68" spans="1:16" x14ac:dyDescent="0.3">
      <c r="A68" s="1">
        <v>82</v>
      </c>
      <c r="B68" s="11">
        <f>APC!B68/10000000</f>
        <v>4.3478260869565216E-2</v>
      </c>
      <c r="C68" s="11">
        <f>APC!C68/10000000</f>
        <v>0</v>
      </c>
      <c r="D68" s="11">
        <f>APC!D68/10000000</f>
        <v>4.6153846153846156E-2</v>
      </c>
      <c r="E68" s="11">
        <f>APC!E68/10000000</f>
        <v>6.8965517241379309E-2</v>
      </c>
      <c r="F68" s="11">
        <f>APC!F68/10000000</f>
        <v>5.6338028169014086E-2</v>
      </c>
      <c r="G68" s="11">
        <f>APC!G68/10000000</f>
        <v>4.878048780487805E-2</v>
      </c>
      <c r="H68" s="19">
        <f>APC!H68/10000000</f>
        <v>1.8867924528301886E-2</v>
      </c>
      <c r="I68" s="19">
        <f>APC!I68/10000000</f>
        <v>5.4263565891472867E-2</v>
      </c>
      <c r="J68" s="19">
        <f>APC!J68/10000000</f>
        <v>5.1724137931034482E-2</v>
      </c>
      <c r="K68" s="19">
        <f>APC!K68/10000000</f>
        <v>9.202453987730061E-2</v>
      </c>
      <c r="L68" s="19">
        <f>APC!L68/10000000</f>
        <v>6.2146892655367228E-2</v>
      </c>
      <c r="M68" s="12">
        <f>APC!M68/10000000</f>
        <v>7.3294554337627202E-2</v>
      </c>
      <c r="N68" s="12">
        <f>APC!N68/10000000</f>
        <v>5.7496007668342106E-2</v>
      </c>
      <c r="O68" s="12">
        <f>APC!O68/10000000</f>
        <v>8.6470015529847497E-2</v>
      </c>
      <c r="P68" s="12"/>
    </row>
    <row r="69" spans="1:16" x14ac:dyDescent="0.3">
      <c r="A69" s="1">
        <v>83</v>
      </c>
      <c r="B69" s="11">
        <f>APC!B69/10000000</f>
        <v>0</v>
      </c>
      <c r="C69" s="11">
        <f>APC!C69/10000000</f>
        <v>2.7777777777777776E-2</v>
      </c>
      <c r="D69" s="11">
        <f>APC!D69/10000000</f>
        <v>4.878048780487805E-2</v>
      </c>
      <c r="E69" s="11">
        <f>APC!E69/10000000</f>
        <v>1.7857142857142856E-2</v>
      </c>
      <c r="F69" s="11">
        <f>APC!F69/10000000</f>
        <v>4.2553191489361701E-2</v>
      </c>
      <c r="G69" s="11">
        <f>APC!G69/10000000</f>
        <v>0.15873015873015872</v>
      </c>
      <c r="H69" s="19">
        <f>APC!H69/10000000</f>
        <v>8.6956521739130432E-2</v>
      </c>
      <c r="I69" s="19">
        <f>APC!I69/10000000</f>
        <v>5.5555555555555552E-2</v>
      </c>
      <c r="J69" s="19">
        <f>APC!J69/10000000</f>
        <v>9.7087378640776691E-3</v>
      </c>
      <c r="K69" s="19">
        <f>APC!K69/10000000</f>
        <v>5.434782608695652E-2</v>
      </c>
      <c r="L69" s="19">
        <f>APC!L69/10000000</f>
        <v>5.5944055944055944E-2</v>
      </c>
      <c r="M69" s="12">
        <f>APC!M69/10000000</f>
        <v>6.7168500880632392E-2</v>
      </c>
      <c r="N69" s="12">
        <f>APC!N69/10000000</f>
        <v>8.3911879941857392E-2</v>
      </c>
      <c r="O69" s="12">
        <f>APC!O69/10000000</f>
        <v>6.5043596949874397E-2</v>
      </c>
      <c r="P69" s="12"/>
    </row>
    <row r="70" spans="1:16" x14ac:dyDescent="0.3">
      <c r="A70" s="1">
        <v>84</v>
      </c>
      <c r="B70" s="11">
        <f>APC!B70/10000000</f>
        <v>0</v>
      </c>
      <c r="C70" s="11">
        <f>APC!C70/10000000</f>
        <v>5.5555555555555552E-2</v>
      </c>
      <c r="D70" s="11">
        <f>APC!D70/10000000</f>
        <v>3.125E-2</v>
      </c>
      <c r="E70" s="11">
        <f>APC!E70/10000000</f>
        <v>8.5714285714285715E-2</v>
      </c>
      <c r="F70" s="11">
        <f>APC!F70/10000000</f>
        <v>4.2553191489361701E-2</v>
      </c>
      <c r="G70" s="11">
        <f>APC!G70/10000000</f>
        <v>0.2</v>
      </c>
      <c r="H70" s="19">
        <f>APC!H70/10000000</f>
        <v>1.9230769230769232E-2</v>
      </c>
      <c r="I70" s="19">
        <f>APC!I70/10000000</f>
        <v>5.4545454545454543E-2</v>
      </c>
      <c r="J70" s="19">
        <f>APC!J70/10000000</f>
        <v>7.5949367088607597E-2</v>
      </c>
      <c r="K70" s="19">
        <f>APC!K70/10000000</f>
        <v>4.7058823529411764E-2</v>
      </c>
      <c r="L70" s="19">
        <f>APC!L70/10000000</f>
        <v>3.6585365853658534E-2</v>
      </c>
      <c r="M70" s="12">
        <f>APC!M70/10000000</f>
        <v>9.0489352574001106E-2</v>
      </c>
      <c r="N70" s="12">
        <f>APC!N70/10000000</f>
        <v>9.48572363866311E-2</v>
      </c>
      <c r="O70" s="12">
        <f>APC!O70/10000000</f>
        <v>0.117096356166895</v>
      </c>
      <c r="P70" s="12"/>
    </row>
    <row r="71" spans="1:16" x14ac:dyDescent="0.3">
      <c r="A71" s="1">
        <v>85</v>
      </c>
      <c r="B71" s="11">
        <f>APC!B71/10000000</f>
        <v>0</v>
      </c>
      <c r="C71" s="11">
        <f>APC!C71/10000000</f>
        <v>0</v>
      </c>
      <c r="D71" s="11">
        <f>APC!D71/10000000</f>
        <v>0.11764705882352942</v>
      </c>
      <c r="E71" s="11">
        <f>APC!E71/10000000</f>
        <v>6.8965517241379309E-2</v>
      </c>
      <c r="F71" s="11">
        <f>APC!F71/10000000</f>
        <v>6.6666666666666666E-2</v>
      </c>
      <c r="G71" s="11">
        <f>APC!G71/10000000</f>
        <v>7.4999999999999997E-2</v>
      </c>
      <c r="H71" s="19">
        <f>APC!H71/10000000</f>
        <v>0.15625</v>
      </c>
      <c r="I71" s="19">
        <f>APC!I71/10000000</f>
        <v>6.5217391304347824E-2</v>
      </c>
      <c r="J71" s="19">
        <f>APC!J71/10000000</f>
        <v>4.2553191489361701E-2</v>
      </c>
      <c r="K71" s="19">
        <f>APC!K71/10000000</f>
        <v>4.4776119402985072E-2</v>
      </c>
      <c r="L71" s="19">
        <f>APC!L71/10000000</f>
        <v>2.9850746268656716E-2</v>
      </c>
      <c r="M71" s="12">
        <f>APC!M71/10000000</f>
        <v>8.4195235097934792E-2</v>
      </c>
      <c r="N71" s="12">
        <f>APC!N71/10000000</f>
        <v>0.12357463856393799</v>
      </c>
      <c r="O71" s="12">
        <f>APC!O71/10000000</f>
        <v>0.12800220564567802</v>
      </c>
      <c r="P71" s="12"/>
    </row>
    <row r="72" spans="1:16" x14ac:dyDescent="0.3">
      <c r="A72" s="1">
        <v>86</v>
      </c>
      <c r="B72" s="11">
        <f>APC!B72/10000000</f>
        <v>0</v>
      </c>
      <c r="C72" s="11">
        <f>APC!C72/10000000</f>
        <v>0</v>
      </c>
      <c r="D72" s="11">
        <f>APC!D72/10000000</f>
        <v>0</v>
      </c>
      <c r="E72" s="11">
        <f>APC!E72/10000000</f>
        <v>0</v>
      </c>
      <c r="F72" s="11">
        <f>APC!F72/10000000</f>
        <v>7.6923076923076927E-2</v>
      </c>
      <c r="G72" s="11">
        <f>APC!G72/10000000</f>
        <v>3.7037037037037035E-2</v>
      </c>
      <c r="H72" s="19">
        <f>APC!H72/10000000</f>
        <v>0</v>
      </c>
      <c r="I72" s="19">
        <f>APC!I72/10000000</f>
        <v>0.10344827586206896</v>
      </c>
      <c r="J72" s="19">
        <f>APC!J72/10000000</f>
        <v>2.2727272727272728E-2</v>
      </c>
      <c r="K72" s="19">
        <f>APC!K72/10000000</f>
        <v>2.7027027027027029E-2</v>
      </c>
      <c r="L72" s="19">
        <f>APC!L72/10000000</f>
        <v>6.6666666666666666E-2</v>
      </c>
      <c r="M72" s="12">
        <f>APC!M72/10000000</f>
        <v>3.5287266120312001E-2</v>
      </c>
      <c r="N72" s="12">
        <f>APC!N72/10000000</f>
        <v>4.8761208153208398E-2</v>
      </c>
      <c r="O72" s="12">
        <f>APC!O72/10000000</f>
        <v>7.0718234552755999E-2</v>
      </c>
      <c r="P72" s="12"/>
    </row>
    <row r="73" spans="1:16" x14ac:dyDescent="0.3">
      <c r="A73" s="1">
        <v>87</v>
      </c>
      <c r="B73" s="11">
        <f>APC!B73/10000000</f>
        <v>0</v>
      </c>
      <c r="C73" s="11">
        <f>APC!C73/10000000</f>
        <v>0</v>
      </c>
      <c r="D73" s="11">
        <f>APC!D73/10000000</f>
        <v>0</v>
      </c>
      <c r="E73" s="11">
        <f>APC!E73/10000000</f>
        <v>0</v>
      </c>
      <c r="F73" s="11">
        <f>APC!F73/10000000</f>
        <v>0</v>
      </c>
      <c r="G73" s="11">
        <f>APC!G73/10000000</f>
        <v>1</v>
      </c>
      <c r="H73" s="19">
        <f>APC!H73/10000000</f>
        <v>0.75</v>
      </c>
      <c r="I73" s="19">
        <f>APC!I73/10000000</f>
        <v>0.12121212121212122</v>
      </c>
      <c r="J73" s="19">
        <f>APC!J73/10000000</f>
        <v>3.4482758620689655E-2</v>
      </c>
      <c r="K73" s="19">
        <f>APC!K73/10000000</f>
        <v>0.11428571428571427</v>
      </c>
      <c r="L73" s="19">
        <f>APC!L73/10000000</f>
        <v>0.15384615384615385</v>
      </c>
      <c r="M73" s="12">
        <f>APC!M73/10000000</f>
        <v>0.29650261984341697</v>
      </c>
      <c r="N73" s="12">
        <f>APC!N73/10000000</f>
        <v>0.292374860459645</v>
      </c>
      <c r="O73" s="12">
        <f>APC!O73/10000000</f>
        <v>0.39921935631862504</v>
      </c>
      <c r="P73" s="12"/>
    </row>
    <row r="74" spans="1:16" x14ac:dyDescent="0.3">
      <c r="A74" s="1">
        <v>88</v>
      </c>
      <c r="B74" s="11">
        <f>APC!B74/10000000</f>
        <v>0</v>
      </c>
      <c r="C74" s="11">
        <f>APC!C74/10000000</f>
        <v>0</v>
      </c>
      <c r="D74" s="11">
        <f>APC!D74/10000000</f>
        <v>0</v>
      </c>
      <c r="E74" s="11">
        <f>APC!E74/10000000</f>
        <v>0</v>
      </c>
      <c r="F74" s="11">
        <f>APC!F74/10000000</f>
        <v>0</v>
      </c>
      <c r="G74" s="11">
        <f>APC!G74/10000000</f>
        <v>0</v>
      </c>
      <c r="H74" s="19">
        <f>APC!H74/10000000</f>
        <v>0</v>
      </c>
      <c r="I74" s="19">
        <f>APC!I74/10000000</f>
        <v>0.13636363636363635</v>
      </c>
      <c r="J74" s="19">
        <f>APC!J74/10000000</f>
        <v>0</v>
      </c>
      <c r="K74" s="19">
        <f>APC!K74/10000000</f>
        <v>4.7619047619047616E-2</v>
      </c>
      <c r="L74" s="19">
        <f>APC!L74/10000000</f>
        <v>0.16666666666666666</v>
      </c>
      <c r="M74" s="12">
        <f>APC!M74/10000000</f>
        <v>5.0658942934406398E-2</v>
      </c>
      <c r="N74" s="12">
        <f>APC!N74/10000000</f>
        <v>6.3479907530925292E-2</v>
      </c>
      <c r="O74" s="12">
        <f>APC!O74/10000000</f>
        <v>6.1853302925355E-2</v>
      </c>
      <c r="P74" s="12"/>
    </row>
    <row r="75" spans="1:16" x14ac:dyDescent="0.3">
      <c r="A75" s="1">
        <v>89</v>
      </c>
      <c r="B75" s="11">
        <f>APC!B75/10000000</f>
        <v>0</v>
      </c>
      <c r="C75" s="11">
        <f>APC!C75/10000000</f>
        <v>0</v>
      </c>
      <c r="D75" s="11">
        <f>APC!D75/10000000</f>
        <v>0</v>
      </c>
      <c r="E75" s="11">
        <f>APC!E75/10000000</f>
        <v>0</v>
      </c>
      <c r="F75" s="11">
        <f>APC!F75/10000000</f>
        <v>0</v>
      </c>
      <c r="G75" s="11">
        <f>APC!G75/10000000</f>
        <v>0</v>
      </c>
      <c r="H75" s="19">
        <f>APC!H75/10000000</f>
        <v>0</v>
      </c>
      <c r="I75" s="19">
        <f>APC!I75/10000000</f>
        <v>0</v>
      </c>
      <c r="J75" s="19">
        <f>APC!J75/10000000</f>
        <v>0.1</v>
      </c>
      <c r="K75" s="19">
        <f>APC!K75/10000000</f>
        <v>8.6956521739130432E-2</v>
      </c>
      <c r="L75" s="19">
        <f>APC!L75/10000000</f>
        <v>0.17647058823529413</v>
      </c>
      <c r="M75" s="12">
        <f>APC!M75/10000000</f>
        <v>8.953168598683009E-2</v>
      </c>
      <c r="N75" s="12">
        <f>APC!N75/10000000</f>
        <v>8.2298307351501301E-2</v>
      </c>
      <c r="O75" s="12">
        <f>APC!O75/10000000</f>
        <v>0.101902815354129</v>
      </c>
      <c r="P75" s="12"/>
    </row>
    <row r="76" spans="1:16" x14ac:dyDescent="0.3">
      <c r="A76" s="1">
        <v>90</v>
      </c>
      <c r="B76" s="11">
        <f>APC!B76/10000000</f>
        <v>0</v>
      </c>
      <c r="C76" s="11">
        <f>APC!C76/10000000</f>
        <v>0</v>
      </c>
      <c r="D76" s="11">
        <f>APC!D76/10000000</f>
        <v>0</v>
      </c>
      <c r="E76" s="11">
        <f>APC!E76/10000000</f>
        <v>0</v>
      </c>
      <c r="F76" s="11">
        <f>APC!F76/10000000</f>
        <v>0</v>
      </c>
      <c r="G76" s="11">
        <f>APC!G76/10000000</f>
        <v>0</v>
      </c>
      <c r="H76" s="19">
        <f>APC!H76/10000000</f>
        <v>0</v>
      </c>
      <c r="I76" s="19">
        <f>APC!I76/10000000</f>
        <v>0.16666666666666666</v>
      </c>
      <c r="J76" s="19">
        <f>APC!J76/10000000</f>
        <v>0</v>
      </c>
      <c r="K76" s="19">
        <f>APC!K76/10000000</f>
        <v>0.05</v>
      </c>
      <c r="L76" s="19">
        <f>APC!L76/10000000</f>
        <v>5.8823529411764712E-2</v>
      </c>
      <c r="M76" s="12">
        <f>APC!M76/10000000</f>
        <v>0.127451540181101</v>
      </c>
      <c r="N76" s="12">
        <f>APC!N76/10000000</f>
        <v>0.11750030988716499</v>
      </c>
      <c r="O76" s="12">
        <f>APC!O76/10000000</f>
        <v>0.106725517639085</v>
      </c>
      <c r="P76" s="12"/>
    </row>
    <row r="77" spans="1:16" x14ac:dyDescent="0.3">
      <c r="A77" s="1">
        <v>91</v>
      </c>
      <c r="B77" s="11">
        <f>APC!B77/10000000</f>
        <v>0</v>
      </c>
      <c r="C77" s="11">
        <f>APC!C77/10000000</f>
        <v>0</v>
      </c>
      <c r="D77" s="11">
        <f>APC!D77/10000000</f>
        <v>0</v>
      </c>
      <c r="E77" s="11">
        <f>APC!E77/10000000</f>
        <v>0</v>
      </c>
      <c r="F77" s="11">
        <f>APC!F77/10000000</f>
        <v>0</v>
      </c>
      <c r="G77" s="11">
        <f>APC!G77/10000000</f>
        <v>0</v>
      </c>
      <c r="H77" s="19">
        <f>APC!H77/10000000</f>
        <v>0</v>
      </c>
      <c r="I77" s="19">
        <f>APC!I77/10000000</f>
        <v>0</v>
      </c>
      <c r="J77" s="19">
        <f>APC!J77/10000000</f>
        <v>0</v>
      </c>
      <c r="K77" s="19">
        <f>APC!K77/10000000</f>
        <v>0.14285714285714285</v>
      </c>
      <c r="L77" s="19">
        <f>APC!L77/10000000</f>
        <v>9.0909090909090912E-2</v>
      </c>
      <c r="M77" s="12">
        <f>APC!M77/10000000</f>
        <v>4.7318794080636897E-2</v>
      </c>
      <c r="N77" s="12">
        <f>APC!N77/10000000</f>
        <v>0.12623557975084398</v>
      </c>
      <c r="O77" s="12">
        <f>APC!O77/10000000</f>
        <v>0.114998141191447</v>
      </c>
      <c r="P77" s="12"/>
    </row>
    <row r="78" spans="1:16" x14ac:dyDescent="0.3">
      <c r="A78" s="1">
        <v>92</v>
      </c>
      <c r="B78" s="11">
        <f>APC!B78/10000000</f>
        <v>0</v>
      </c>
      <c r="C78" s="11">
        <f>APC!C78/10000000</f>
        <v>0</v>
      </c>
      <c r="D78" s="11">
        <f>APC!D78/10000000</f>
        <v>0</v>
      </c>
      <c r="E78" s="11">
        <f>APC!E78/10000000</f>
        <v>0</v>
      </c>
      <c r="F78" s="11">
        <f>APC!F78/10000000</f>
        <v>0</v>
      </c>
      <c r="G78" s="11">
        <f>APC!G78/10000000</f>
        <v>0</v>
      </c>
      <c r="H78" s="19">
        <f>APC!H78/10000000</f>
        <v>0</v>
      </c>
      <c r="I78" s="19">
        <f>APC!I78/10000000</f>
        <v>0</v>
      </c>
      <c r="J78" s="19">
        <f>APC!J78/10000000</f>
        <v>0</v>
      </c>
      <c r="K78" s="19">
        <f>APC!K78/10000000</f>
        <v>0</v>
      </c>
      <c r="L78" s="19">
        <f>APC!L78/10000000</f>
        <v>0</v>
      </c>
      <c r="M78" s="12">
        <f>APC!M78/10000000</f>
        <v>4.1930967501313203E-7</v>
      </c>
      <c r="N78" s="12">
        <f>APC!N78/10000000</f>
        <v>1.664429686555E-7</v>
      </c>
      <c r="O78" s="12">
        <f>APC!O78/10000000</f>
        <v>4.3876167091851804E-7</v>
      </c>
      <c r="P78" s="12"/>
    </row>
    <row r="79" spans="1:16" x14ac:dyDescent="0.3">
      <c r="A79" s="1">
        <v>93</v>
      </c>
      <c r="B79" s="11">
        <f>APC!B79/10000000</f>
        <v>0</v>
      </c>
      <c r="C79" s="11">
        <f>APC!C79/10000000</f>
        <v>0</v>
      </c>
      <c r="D79" s="11">
        <f>APC!D79/10000000</f>
        <v>0</v>
      </c>
      <c r="E79" s="11">
        <f>APC!E79/10000000</f>
        <v>0</v>
      </c>
      <c r="F79" s="11">
        <f>APC!F79/10000000</f>
        <v>0</v>
      </c>
      <c r="G79" s="11">
        <f>APC!G79/10000000</f>
        <v>0</v>
      </c>
      <c r="H79" s="19">
        <f>APC!H79/10000000</f>
        <v>0</v>
      </c>
      <c r="I79" s="19">
        <f>APC!I79/10000000</f>
        <v>0</v>
      </c>
      <c r="J79" s="19">
        <f>APC!J79/10000000</f>
        <v>0</v>
      </c>
      <c r="K79" s="19">
        <f>APC!K79/10000000</f>
        <v>0</v>
      </c>
      <c r="L79" s="19">
        <f>APC!L79/10000000</f>
        <v>0</v>
      </c>
      <c r="M79" s="12">
        <f>APC!M79/10000000</f>
        <v>2.73822749892922E-6</v>
      </c>
      <c r="N79" s="12">
        <f>APC!N79/10000000</f>
        <v>3.3815820046783102E-6</v>
      </c>
      <c r="O79" s="12">
        <f>APC!O79/10000000</f>
        <v>1.3263728125466699E-6</v>
      </c>
      <c r="P79" s="12"/>
    </row>
    <row r="80" spans="1:16" x14ac:dyDescent="0.3">
      <c r="A80" s="1">
        <v>94</v>
      </c>
      <c r="B80" s="11">
        <f>APC!B80/10000000</f>
        <v>0</v>
      </c>
      <c r="C80" s="11">
        <f>APC!C80/10000000</f>
        <v>0</v>
      </c>
      <c r="D80" s="11">
        <f>APC!D80/10000000</f>
        <v>0</v>
      </c>
      <c r="E80" s="11">
        <f>APC!E80/10000000</f>
        <v>0</v>
      </c>
      <c r="F80" s="11">
        <f>APC!F80/10000000</f>
        <v>0</v>
      </c>
      <c r="G80" s="11">
        <f>APC!G80/10000000</f>
        <v>0</v>
      </c>
      <c r="H80" s="19">
        <f>APC!H80/10000000</f>
        <v>0</v>
      </c>
      <c r="I80" s="19">
        <f>APC!I80/10000000</f>
        <v>0</v>
      </c>
      <c r="J80" s="19">
        <f>APC!J80/10000000</f>
        <v>0</v>
      </c>
      <c r="K80" s="19">
        <f>APC!K80/10000000</f>
        <v>0</v>
      </c>
      <c r="L80" s="19">
        <f>APC!L80/10000000</f>
        <v>0</v>
      </c>
      <c r="M80" s="12">
        <f>APC!M80/10000000</f>
        <v>6.8570351952161497E-3</v>
      </c>
      <c r="N80" s="12">
        <f>APC!N80/10000000</f>
        <v>2.50340598543922E-2</v>
      </c>
      <c r="O80" s="12">
        <f>APC!O80/10000000</f>
        <v>3.05489860415545E-2</v>
      </c>
      <c r="P80" s="12"/>
    </row>
    <row r="81" spans="1:16" x14ac:dyDescent="0.3">
      <c r="A81" s="1">
        <v>95</v>
      </c>
      <c r="B81" s="11">
        <f>APC!B81/10000000</f>
        <v>0</v>
      </c>
      <c r="C81" s="11">
        <f>APC!C81/10000000</f>
        <v>0</v>
      </c>
      <c r="D81" s="11">
        <f>APC!D81/10000000</f>
        <v>0</v>
      </c>
      <c r="E81" s="11">
        <f>APC!E81/10000000</f>
        <v>0</v>
      </c>
      <c r="F81" s="11">
        <f>APC!F81/10000000</f>
        <v>0</v>
      </c>
      <c r="G81" s="11">
        <f>APC!G81/10000000</f>
        <v>0</v>
      </c>
      <c r="H81" s="19">
        <f>APC!H81/10000000</f>
        <v>0</v>
      </c>
      <c r="I81" s="19">
        <f>APC!I81/10000000</f>
        <v>0</v>
      </c>
      <c r="J81" s="19">
        <f>APC!J81/10000000</f>
        <v>0</v>
      </c>
      <c r="K81" s="19">
        <f>APC!K81/10000000</f>
        <v>0</v>
      </c>
      <c r="L81" s="19">
        <f>APC!L81/10000000</f>
        <v>0</v>
      </c>
      <c r="M81" s="12">
        <f>APC!M81/10000000</f>
        <v>2.2426627477483699E-13</v>
      </c>
      <c r="N81" s="12">
        <f>APC!N81/10000000</f>
        <v>7.3916734973840199E-3</v>
      </c>
      <c r="O81" s="12">
        <f>APC!O81/10000000</f>
        <v>2.6665688436402799E-2</v>
      </c>
      <c r="P81" s="12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CF52-4E7A-4CA4-BF40-BA20B8584659}">
  <sheetPr>
    <tabColor rgb="FFFFFF00"/>
  </sheetPr>
  <dimension ref="A3:T103"/>
  <sheetViews>
    <sheetView zoomScale="70" zoomScaleNormal="70" workbookViewId="0">
      <selection activeCell="N14" sqref="N14"/>
    </sheetView>
  </sheetViews>
  <sheetFormatPr defaultRowHeight="16.5" x14ac:dyDescent="0.3"/>
  <cols>
    <col min="2" max="16" width="10.875" bestFit="1" customWidth="1"/>
    <col min="18" max="20" width="10.25" bestFit="1" customWidth="1"/>
  </cols>
  <sheetData>
    <row r="3" spans="1:16" x14ac:dyDescent="0.3">
      <c r="A3" s="1"/>
      <c r="B3" s="1">
        <v>2010</v>
      </c>
      <c r="C3" s="1">
        <f t="shared" ref="C3:G3" si="0">+B3+1</f>
        <v>2011</v>
      </c>
      <c r="D3" s="1">
        <f t="shared" si="0"/>
        <v>2012</v>
      </c>
      <c r="E3" s="1">
        <f t="shared" si="0"/>
        <v>2013</v>
      </c>
      <c r="F3" s="1">
        <f t="shared" si="0"/>
        <v>2014</v>
      </c>
      <c r="G3" s="1">
        <f t="shared" si="0"/>
        <v>2015</v>
      </c>
      <c r="H3" s="1">
        <f>+G3+1</f>
        <v>2016</v>
      </c>
      <c r="I3" s="1">
        <f t="shared" ref="I3:P3" si="1">+H3+1</f>
        <v>2017</v>
      </c>
      <c r="J3" s="1">
        <f t="shared" si="1"/>
        <v>2018</v>
      </c>
      <c r="K3" s="1">
        <f t="shared" si="1"/>
        <v>2019</v>
      </c>
      <c r="L3" s="1">
        <f t="shared" si="1"/>
        <v>2020</v>
      </c>
      <c r="M3" s="7">
        <f t="shared" si="1"/>
        <v>2021</v>
      </c>
      <c r="N3" s="7">
        <f t="shared" si="1"/>
        <v>2022</v>
      </c>
      <c r="O3" s="7">
        <f t="shared" si="1"/>
        <v>2023</v>
      </c>
      <c r="P3" s="7">
        <f t="shared" si="1"/>
        <v>2024</v>
      </c>
    </row>
    <row r="4" spans="1:16" x14ac:dyDescent="0.3">
      <c r="A4" s="1">
        <v>18</v>
      </c>
      <c r="B4" s="2">
        <v>0</v>
      </c>
      <c r="C4" s="2">
        <v>5000000</v>
      </c>
      <c r="D4" s="2">
        <v>0</v>
      </c>
      <c r="E4" s="2">
        <v>0</v>
      </c>
      <c r="F4" s="2">
        <v>10000000</v>
      </c>
      <c r="G4" s="2">
        <v>0</v>
      </c>
      <c r="H4" s="18">
        <v>0</v>
      </c>
      <c r="I4" s="18">
        <v>10000000</v>
      </c>
      <c r="J4" s="18">
        <v>0</v>
      </c>
      <c r="K4" s="18">
        <v>0</v>
      </c>
      <c r="L4" s="18">
        <v>4000000</v>
      </c>
      <c r="M4" s="8">
        <v>15000000</v>
      </c>
      <c r="N4" s="8">
        <v>1428571.4285714284</v>
      </c>
      <c r="O4" s="8">
        <v>487804.87804878049</v>
      </c>
      <c r="P4" s="8"/>
    </row>
    <row r="5" spans="1:16" x14ac:dyDescent="0.3">
      <c r="A5" s="1">
        <v>19</v>
      </c>
      <c r="B5" s="2">
        <v>0</v>
      </c>
      <c r="C5" s="2">
        <v>45558.086560364463</v>
      </c>
      <c r="D5" s="2">
        <v>21052.631578947367</v>
      </c>
      <c r="E5" s="2">
        <v>63157.894736842107</v>
      </c>
      <c r="F5" s="2">
        <v>0</v>
      </c>
      <c r="G5" s="2">
        <v>0</v>
      </c>
      <c r="H5" s="18">
        <v>40983.606557377054</v>
      </c>
      <c r="I5" s="18">
        <v>24630.541871921181</v>
      </c>
      <c r="J5" s="18">
        <v>11013.215859030837</v>
      </c>
      <c r="K5" s="18">
        <v>12285.012285012284</v>
      </c>
      <c r="L5" s="18">
        <v>64724.919093851138</v>
      </c>
      <c r="M5" s="8">
        <v>44101.433296582138</v>
      </c>
      <c r="N5" s="8">
        <v>61242.34470691163</v>
      </c>
      <c r="O5" s="8">
        <v>20964.360587002098</v>
      </c>
      <c r="P5" s="8"/>
    </row>
    <row r="6" spans="1:16" x14ac:dyDescent="0.3">
      <c r="A6" s="1">
        <v>20</v>
      </c>
      <c r="B6" s="2">
        <v>0</v>
      </c>
      <c r="C6" s="2">
        <v>9165.9028414298809</v>
      </c>
      <c r="D6" s="2">
        <v>21929.824561403508</v>
      </c>
      <c r="E6" s="2">
        <v>0</v>
      </c>
      <c r="F6" s="2">
        <v>0</v>
      </c>
      <c r="G6" s="2">
        <v>12658.227848101265</v>
      </c>
      <c r="H6" s="18">
        <v>19627.085377821393</v>
      </c>
      <c r="I6" s="18">
        <v>26869.682042095832</v>
      </c>
      <c r="J6" s="18">
        <v>21645.021645021647</v>
      </c>
      <c r="K6" s="18">
        <v>17801.51312861593</v>
      </c>
      <c r="L6" s="18">
        <v>0</v>
      </c>
      <c r="M6" s="8">
        <v>3878.9759503491077</v>
      </c>
      <c r="N6" s="8">
        <v>24501.225061253059</v>
      </c>
      <c r="O6" s="8">
        <v>16198.704103671706</v>
      </c>
      <c r="P6" s="8"/>
    </row>
    <row r="7" spans="1:16" x14ac:dyDescent="0.3">
      <c r="A7" s="1">
        <v>21</v>
      </c>
      <c r="B7" s="2">
        <v>0</v>
      </c>
      <c r="C7" s="2">
        <v>26367.831245880025</v>
      </c>
      <c r="D7" s="2">
        <v>5025.1256281407041</v>
      </c>
      <c r="E7" s="2">
        <v>32710.280373831778</v>
      </c>
      <c r="F7" s="2">
        <v>14071.294559099437</v>
      </c>
      <c r="G7" s="2">
        <v>19770.660340055358</v>
      </c>
      <c r="H7" s="18">
        <v>22727.272727272728</v>
      </c>
      <c r="I7" s="18">
        <v>2853.0670470756063</v>
      </c>
      <c r="J7" s="18">
        <v>10979.961570134503</v>
      </c>
      <c r="K7" s="18">
        <v>16906.170752324597</v>
      </c>
      <c r="L7" s="18">
        <v>17565.872020075283</v>
      </c>
      <c r="M7" s="8">
        <v>32418.952618453863</v>
      </c>
      <c r="N7" s="8">
        <v>16746.411483253589</v>
      </c>
      <c r="O7" s="8">
        <v>14144.271570014145</v>
      </c>
      <c r="P7" s="8"/>
    </row>
    <row r="8" spans="1:16" x14ac:dyDescent="0.3">
      <c r="A8" s="1">
        <v>22</v>
      </c>
      <c r="B8" s="2">
        <v>0</v>
      </c>
      <c r="C8" s="2">
        <v>10764.262648008611</v>
      </c>
      <c r="D8" s="2">
        <v>19470.404984423676</v>
      </c>
      <c r="E8" s="2">
        <v>14035.087719298244</v>
      </c>
      <c r="F8" s="2">
        <v>25948.751216347711</v>
      </c>
      <c r="G8" s="2">
        <v>20307.513780098638</v>
      </c>
      <c r="H8" s="18">
        <v>7524.4544770504135</v>
      </c>
      <c r="I8" s="18">
        <v>14880.95238095238</v>
      </c>
      <c r="J8" s="18">
        <v>15863.57326987904</v>
      </c>
      <c r="K8" s="18">
        <v>20584.602717167556</v>
      </c>
      <c r="L8" s="18">
        <v>27609.055770292656</v>
      </c>
      <c r="M8" s="8">
        <v>14139.271827500885</v>
      </c>
      <c r="N8" s="8">
        <v>25062.656641604008</v>
      </c>
      <c r="O8" s="8">
        <v>17836.873682503647</v>
      </c>
      <c r="P8" s="8"/>
    </row>
    <row r="9" spans="1:16" x14ac:dyDescent="0.3">
      <c r="A9" s="1">
        <v>23</v>
      </c>
      <c r="B9" s="2">
        <v>0</v>
      </c>
      <c r="C9" s="2">
        <v>9074.4101633393821</v>
      </c>
      <c r="D9" s="2">
        <v>22158.911047799935</v>
      </c>
      <c r="E9" s="2">
        <v>8368.2008368200841</v>
      </c>
      <c r="F9" s="2">
        <v>19733.596447952641</v>
      </c>
      <c r="G9" s="2">
        <v>19797.624285085789</v>
      </c>
      <c r="H9" s="18">
        <v>9710.6234220236929</v>
      </c>
      <c r="I9" s="18">
        <v>13874.43635102324</v>
      </c>
      <c r="J9" s="18">
        <v>8061.9155111254431</v>
      </c>
      <c r="K9" s="18">
        <v>15822.784810126583</v>
      </c>
      <c r="L9" s="18">
        <v>11701.03846716396</v>
      </c>
      <c r="M9" s="8">
        <v>21480.738937419446</v>
      </c>
      <c r="N9" s="8">
        <v>27987.685418415898</v>
      </c>
      <c r="O9" s="8">
        <v>20683.949255377825</v>
      </c>
      <c r="P9" s="8"/>
    </row>
    <row r="10" spans="1:16" x14ac:dyDescent="0.3">
      <c r="A10" s="1">
        <v>24</v>
      </c>
      <c r="B10" s="2">
        <v>0</v>
      </c>
      <c r="C10" s="2">
        <v>7613.247049866769</v>
      </c>
      <c r="D10" s="2">
        <v>7955.4494828957841</v>
      </c>
      <c r="E10" s="2">
        <v>13422.818791946307</v>
      </c>
      <c r="F10" s="2">
        <v>8054.7724526782122</v>
      </c>
      <c r="G10" s="2">
        <v>10606.328442637441</v>
      </c>
      <c r="H10" s="18">
        <v>6202.5120173670339</v>
      </c>
      <c r="I10" s="18">
        <v>14116.31846414455</v>
      </c>
      <c r="J10" s="18">
        <v>9478.6729857819901</v>
      </c>
      <c r="K10" s="18">
        <v>10642.543567912731</v>
      </c>
      <c r="L10" s="18">
        <v>18715.639256053342</v>
      </c>
      <c r="M10" s="8">
        <v>21206.409048067861</v>
      </c>
      <c r="N10" s="8">
        <v>12110.936175366356</v>
      </c>
      <c r="O10" s="8">
        <v>16034.818462948115</v>
      </c>
      <c r="P10" s="8"/>
    </row>
    <row r="11" spans="1:16" x14ac:dyDescent="0.3">
      <c r="A11" s="1">
        <v>25</v>
      </c>
      <c r="B11" s="2">
        <v>16820.857863751051</v>
      </c>
      <c r="C11" s="2">
        <v>13016.596160104133</v>
      </c>
      <c r="D11" s="2">
        <v>6835.2699931647303</v>
      </c>
      <c r="E11" s="2">
        <v>1863.2383081796161</v>
      </c>
      <c r="F11" s="2">
        <v>16374.652038644179</v>
      </c>
      <c r="G11" s="2">
        <v>11345.908381789817</v>
      </c>
      <c r="H11" s="18">
        <v>14771.048744460857</v>
      </c>
      <c r="I11" s="18">
        <v>10268.111808328578</v>
      </c>
      <c r="J11" s="18">
        <v>14291.996481970096</v>
      </c>
      <c r="K11" s="18">
        <v>14310.876265962132</v>
      </c>
      <c r="L11" s="18">
        <v>21490.671095047379</v>
      </c>
      <c r="M11" s="8">
        <v>24944.833541206946</v>
      </c>
      <c r="N11" s="8">
        <v>11006.603962377427</v>
      </c>
      <c r="O11" s="8">
        <v>12626.262626262627</v>
      </c>
      <c r="P11" s="8"/>
    </row>
    <row r="12" spans="1:16" x14ac:dyDescent="0.3">
      <c r="A12" s="1">
        <v>26</v>
      </c>
      <c r="B12" s="2">
        <v>5834.3057176196025</v>
      </c>
      <c r="C12" s="2">
        <v>9027.3076055066576</v>
      </c>
      <c r="D12" s="2">
        <v>12480.499219968799</v>
      </c>
      <c r="E12" s="2">
        <v>12281.659388646289</v>
      </c>
      <c r="F12" s="2">
        <v>13123.359580052493</v>
      </c>
      <c r="G12" s="2">
        <v>11305.241521068858</v>
      </c>
      <c r="H12" s="18">
        <v>10109.364948074626</v>
      </c>
      <c r="I12" s="18">
        <v>19988.340134921295</v>
      </c>
      <c r="J12" s="18">
        <v>20572.745227123109</v>
      </c>
      <c r="K12" s="18">
        <v>18219.461697722567</v>
      </c>
      <c r="L12" s="18">
        <v>18394.525789125157</v>
      </c>
      <c r="M12" s="8">
        <v>18869.293852964656</v>
      </c>
      <c r="N12" s="8">
        <v>20833.333333333332</v>
      </c>
      <c r="O12" s="8">
        <v>16982.047549733139</v>
      </c>
      <c r="P12" s="8"/>
    </row>
    <row r="13" spans="1:16" x14ac:dyDescent="0.3">
      <c r="A13" s="1">
        <v>27</v>
      </c>
      <c r="B13" s="2">
        <v>0</v>
      </c>
      <c r="C13" s="2">
        <v>4441.4834554741283</v>
      </c>
      <c r="D13" s="2">
        <v>7357.2689817539722</v>
      </c>
      <c r="E13" s="2">
        <v>10590.727229936456</v>
      </c>
      <c r="F13" s="2">
        <v>8470.9868699703511</v>
      </c>
      <c r="G13" s="2">
        <v>10904.134484325306</v>
      </c>
      <c r="H13" s="18">
        <v>10016.95176452458</v>
      </c>
      <c r="I13" s="18">
        <v>19293.983135629554</v>
      </c>
      <c r="J13" s="18">
        <v>11604.887705645437</v>
      </c>
      <c r="K13" s="18">
        <v>17484.962931878585</v>
      </c>
      <c r="L13" s="18">
        <v>17911.975435005119</v>
      </c>
      <c r="M13" s="8">
        <v>13597.033374536464</v>
      </c>
      <c r="N13" s="8">
        <v>16290.890134236934</v>
      </c>
      <c r="O13" s="8">
        <v>8100.9923715655168</v>
      </c>
      <c r="P13" s="8"/>
    </row>
    <row r="14" spans="1:16" x14ac:dyDescent="0.3">
      <c r="A14" s="1">
        <v>28</v>
      </c>
      <c r="B14" s="2">
        <v>0</v>
      </c>
      <c r="C14" s="2">
        <v>6587.615283267457</v>
      </c>
      <c r="D14" s="2">
        <v>13307.703681798019</v>
      </c>
      <c r="E14" s="2">
        <v>8970.6212155191752</v>
      </c>
      <c r="F14" s="2">
        <v>8555.1330798479084</v>
      </c>
      <c r="G14" s="2">
        <v>11760.752688172044</v>
      </c>
      <c r="H14" s="18">
        <v>13646.484234719528</v>
      </c>
      <c r="I14" s="18">
        <v>12078.062424512111</v>
      </c>
      <c r="J14" s="18">
        <v>11042.267345561622</v>
      </c>
      <c r="K14" s="18">
        <v>14336.061167194312</v>
      </c>
      <c r="L14" s="18">
        <v>10049.129075480127</v>
      </c>
      <c r="M14" s="8">
        <v>18828.220179421864</v>
      </c>
      <c r="N14" s="8">
        <v>14373.598574139021</v>
      </c>
      <c r="O14" s="8">
        <v>15936.254980079682</v>
      </c>
      <c r="P14" s="8"/>
    </row>
    <row r="15" spans="1:16" x14ac:dyDescent="0.3">
      <c r="A15" s="1">
        <v>29</v>
      </c>
      <c r="B15" s="2">
        <v>0</v>
      </c>
      <c r="C15" s="2">
        <v>8138.3519837232961</v>
      </c>
      <c r="D15" s="2">
        <v>5686.6647711117421</v>
      </c>
      <c r="E15" s="2">
        <v>12372.061635361601</v>
      </c>
      <c r="F15" s="2">
        <v>4558.7162654996355</v>
      </c>
      <c r="G15" s="2">
        <v>9809.8400241472991</v>
      </c>
      <c r="H15" s="18">
        <v>8822.5313878520519</v>
      </c>
      <c r="I15" s="18">
        <v>15013.211626231083</v>
      </c>
      <c r="J15" s="18">
        <v>13830.493472007081</v>
      </c>
      <c r="K15" s="18">
        <v>9370.5214419578879</v>
      </c>
      <c r="L15" s="18">
        <v>11976.645541194672</v>
      </c>
      <c r="M15" s="8">
        <v>17208.318993067503</v>
      </c>
      <c r="N15" s="8">
        <v>11979.166666666666</v>
      </c>
      <c r="O15" s="8">
        <v>15938.444627644956</v>
      </c>
      <c r="P15" s="8"/>
    </row>
    <row r="16" spans="1:16" x14ac:dyDescent="0.3">
      <c r="A16" s="1">
        <v>30</v>
      </c>
      <c r="B16" s="2">
        <v>3208.2130253448827</v>
      </c>
      <c r="C16" s="2">
        <v>3601.0082823190496</v>
      </c>
      <c r="D16" s="2">
        <v>9418.7298170075355</v>
      </c>
      <c r="E16" s="2">
        <v>11998.25479930192</v>
      </c>
      <c r="F16" s="2">
        <v>3609.4567767550984</v>
      </c>
      <c r="G16" s="2">
        <v>8103.7277147487839</v>
      </c>
      <c r="H16" s="18">
        <v>3729.2560134253217</v>
      </c>
      <c r="I16" s="18">
        <v>10821.894401093581</v>
      </c>
      <c r="J16" s="18">
        <v>12097.622554176309</v>
      </c>
      <c r="K16" s="18">
        <v>9980.5379509955583</v>
      </c>
      <c r="L16" s="18">
        <v>12918.704438497738</v>
      </c>
      <c r="M16" s="8">
        <v>17709.301810776109</v>
      </c>
      <c r="N16" s="8">
        <v>20180.214004129906</v>
      </c>
      <c r="O16" s="8">
        <v>14426.425231320267</v>
      </c>
      <c r="P16" s="8"/>
    </row>
    <row r="17" spans="1:20" x14ac:dyDescent="0.3">
      <c r="A17" s="1">
        <v>31</v>
      </c>
      <c r="B17" s="2">
        <v>2635.0461133069825</v>
      </c>
      <c r="C17" s="2">
        <v>1613.6840406648378</v>
      </c>
      <c r="D17" s="2">
        <v>8420.5461325634551</v>
      </c>
      <c r="E17" s="2">
        <v>9281.2209961843873</v>
      </c>
      <c r="F17" s="2">
        <v>8716.1160986664345</v>
      </c>
      <c r="G17" s="2">
        <v>5767.8442682047589</v>
      </c>
      <c r="H17" s="18">
        <v>9616.5404495732673</v>
      </c>
      <c r="I17" s="18">
        <v>9469.1988005681524</v>
      </c>
      <c r="J17" s="18">
        <v>9594.0214098161978</v>
      </c>
      <c r="K17" s="18">
        <v>11338.939809127845</v>
      </c>
      <c r="L17" s="18">
        <v>13524.364988800135</v>
      </c>
      <c r="M17" s="8">
        <v>18249.688925756946</v>
      </c>
      <c r="N17" s="8">
        <v>15729.954935804779</v>
      </c>
      <c r="O17" s="8">
        <v>13581.420616596495</v>
      </c>
      <c r="P17" s="8"/>
    </row>
    <row r="18" spans="1:20" x14ac:dyDescent="0.3">
      <c r="A18" s="1">
        <v>32</v>
      </c>
      <c r="B18" s="2">
        <v>6674.0823136818681</v>
      </c>
      <c r="C18" s="2">
        <v>4416.9611307420491</v>
      </c>
      <c r="D18" s="2">
        <v>11346.873936230568</v>
      </c>
      <c r="E18" s="2">
        <v>8467.4005080440293</v>
      </c>
      <c r="F18" s="2">
        <v>6650.0415627597667</v>
      </c>
      <c r="G18" s="2">
        <v>6344.7303489601691</v>
      </c>
      <c r="H18" s="18">
        <v>9434.5185447255135</v>
      </c>
      <c r="I18" s="18">
        <v>12247.397428046541</v>
      </c>
      <c r="J18" s="18">
        <v>9810.7918710581653</v>
      </c>
      <c r="K18" s="18">
        <v>14256.806475349522</v>
      </c>
      <c r="L18" s="18">
        <v>12478.866435874726</v>
      </c>
      <c r="M18" s="8">
        <v>15668.590209041924</v>
      </c>
      <c r="N18" s="8">
        <v>15580.057526366252</v>
      </c>
      <c r="O18" s="8">
        <v>11235.487495318546</v>
      </c>
      <c r="P18" s="8"/>
    </row>
    <row r="19" spans="1:20" x14ac:dyDescent="0.3">
      <c r="A19" s="1">
        <v>33</v>
      </c>
      <c r="B19" s="2">
        <v>5278.9019883864157</v>
      </c>
      <c r="C19" s="2">
        <v>10710.938545990091</v>
      </c>
      <c r="D19" s="2">
        <v>8540.6213302017713</v>
      </c>
      <c r="E19" s="2">
        <v>7980.1383223975881</v>
      </c>
      <c r="F19" s="2">
        <v>4600.1686728513378</v>
      </c>
      <c r="G19" s="2">
        <v>10099.649878804201</v>
      </c>
      <c r="H19" s="18">
        <v>10472.422620432861</v>
      </c>
      <c r="I19" s="18">
        <v>8085.7085102082065</v>
      </c>
      <c r="J19" s="18">
        <v>7292.9486302930854</v>
      </c>
      <c r="K19" s="18">
        <v>12001.200120012003</v>
      </c>
      <c r="L19" s="18">
        <v>13450.431205000395</v>
      </c>
      <c r="M19" s="8">
        <v>7648.8799854307053</v>
      </c>
      <c r="N19" s="8">
        <v>13324.450366422385</v>
      </c>
      <c r="O19" s="8">
        <v>17584.306982923685</v>
      </c>
      <c r="P19" s="8"/>
    </row>
    <row r="20" spans="1:20" x14ac:dyDescent="0.3">
      <c r="A20" s="1">
        <v>34</v>
      </c>
      <c r="B20" s="2">
        <v>4407.8754040552449</v>
      </c>
      <c r="C20" s="2">
        <v>7027.4068868587492</v>
      </c>
      <c r="D20" s="2">
        <v>4959.8254141454217</v>
      </c>
      <c r="E20" s="2">
        <v>10157.440325038089</v>
      </c>
      <c r="F20" s="2">
        <v>8758.4847821326912</v>
      </c>
      <c r="G20" s="2">
        <v>2548.0952987641735</v>
      </c>
      <c r="H20" s="18">
        <v>5005.5617352614017</v>
      </c>
      <c r="I20" s="18">
        <v>9487.666034155598</v>
      </c>
      <c r="J20" s="18">
        <v>7637.3601689204361</v>
      </c>
      <c r="K20" s="18">
        <v>12194.609141751818</v>
      </c>
      <c r="L20" s="18">
        <v>11976.047904191617</v>
      </c>
      <c r="M20" s="8">
        <v>11125.067288713441</v>
      </c>
      <c r="N20" s="8">
        <v>10907.043839279431</v>
      </c>
      <c r="O20" s="8">
        <v>16815.323877759907</v>
      </c>
      <c r="P20" s="8"/>
    </row>
    <row r="21" spans="1:20" x14ac:dyDescent="0.3">
      <c r="A21" s="1">
        <v>35</v>
      </c>
      <c r="B21" s="2">
        <v>2579.6465884173867</v>
      </c>
      <c r="C21" s="2">
        <v>5306.7289322861388</v>
      </c>
      <c r="D21" s="2">
        <v>7316.6270349368942</v>
      </c>
      <c r="E21" s="2">
        <v>8127.4382314694403</v>
      </c>
      <c r="F21" s="2">
        <v>6387.5088715400998</v>
      </c>
      <c r="G21" s="2">
        <v>10503.552672227372</v>
      </c>
      <c r="H21" s="18">
        <v>9042.0722302005215</v>
      </c>
      <c r="I21" s="18">
        <v>9153.5385653032699</v>
      </c>
      <c r="J21" s="18">
        <v>5340.9293217019758</v>
      </c>
      <c r="K21" s="18">
        <v>7879.5670385269359</v>
      </c>
      <c r="L21" s="18">
        <v>9170.6100289791284</v>
      </c>
      <c r="M21" s="8">
        <v>12941.897690892991</v>
      </c>
      <c r="N21" s="8">
        <v>12839.197723644944</v>
      </c>
      <c r="O21" s="8">
        <v>14625.483163283072</v>
      </c>
      <c r="P21" s="8"/>
    </row>
    <row r="22" spans="1:20" x14ac:dyDescent="0.3">
      <c r="A22" s="1">
        <v>36</v>
      </c>
      <c r="B22" s="2">
        <v>4581.3767036994623</v>
      </c>
      <c r="C22" s="2">
        <v>7870.1426463354646</v>
      </c>
      <c r="D22" s="2">
        <v>11857.372744981791</v>
      </c>
      <c r="E22" s="2">
        <v>12279.355333844973</v>
      </c>
      <c r="F22" s="2">
        <v>8992.8057553956842</v>
      </c>
      <c r="G22" s="2">
        <v>8304.1698795895372</v>
      </c>
      <c r="H22" s="18">
        <v>7304.220796160067</v>
      </c>
      <c r="I22" s="18">
        <v>13891.461381737359</v>
      </c>
      <c r="J22" s="18">
        <v>6909.059504274981</v>
      </c>
      <c r="K22" s="18">
        <v>8572.8282168517308</v>
      </c>
      <c r="L22" s="18">
        <v>11244.921648287871</v>
      </c>
      <c r="M22" s="8">
        <v>12790.306294177044</v>
      </c>
      <c r="N22" s="8">
        <v>12977.937506239394</v>
      </c>
      <c r="O22" s="8">
        <v>15214.384508990319</v>
      </c>
      <c r="P22" s="8"/>
    </row>
    <row r="23" spans="1:20" x14ac:dyDescent="0.3">
      <c r="A23" s="1">
        <v>37</v>
      </c>
      <c r="B23" s="2">
        <v>4044.0804772014963</v>
      </c>
      <c r="C23" s="2">
        <v>8047.2103004291848</v>
      </c>
      <c r="D23" s="2">
        <v>7230.0771208226224</v>
      </c>
      <c r="E23" s="2">
        <v>7182.8760235598329</v>
      </c>
      <c r="F23" s="2">
        <v>6554.7981122181436</v>
      </c>
      <c r="G23" s="2">
        <v>7580.6169455944955</v>
      </c>
      <c r="H23" s="18">
        <v>9089.5318891077113</v>
      </c>
      <c r="I23" s="18">
        <v>14607.869989957089</v>
      </c>
      <c r="J23" s="18">
        <v>10902.838931521786</v>
      </c>
      <c r="K23" s="18">
        <v>10357.740419090111</v>
      </c>
      <c r="L23" s="18">
        <v>11061.552185548617</v>
      </c>
      <c r="M23" s="8">
        <v>10657.785179017485</v>
      </c>
      <c r="N23" s="8">
        <v>14104.372355430183</v>
      </c>
      <c r="O23" s="8">
        <v>11902.793850223177</v>
      </c>
      <c r="P23" s="8"/>
    </row>
    <row r="24" spans="1:20" x14ac:dyDescent="0.3">
      <c r="A24" s="20">
        <v>38</v>
      </c>
      <c r="B24" s="2">
        <v>4474.2729306487699</v>
      </c>
      <c r="C24" s="2">
        <v>9110.4853404008609</v>
      </c>
      <c r="D24" s="2">
        <v>6726.9601614470439</v>
      </c>
      <c r="E24" s="2">
        <v>6309.1482649842274</v>
      </c>
      <c r="F24" s="2">
        <v>6794.7371672123045</v>
      </c>
      <c r="G24" s="2">
        <v>10255.24156791249</v>
      </c>
      <c r="H24" s="18">
        <v>9474.4190685150097</v>
      </c>
      <c r="I24" s="18">
        <v>9795.191451469278</v>
      </c>
      <c r="J24" s="18">
        <v>10772.736689455147</v>
      </c>
      <c r="K24" s="18">
        <v>6246.0961898813239</v>
      </c>
      <c r="L24" s="18">
        <v>11921.458625525946</v>
      </c>
      <c r="M24" s="8">
        <v>16152.426160337553</v>
      </c>
      <c r="N24" s="8">
        <v>14935.064935064936</v>
      </c>
      <c r="O24" s="8">
        <v>17589.003615517409</v>
      </c>
      <c r="P24" s="8"/>
      <c r="R24" s="3"/>
      <c r="S24" s="3"/>
      <c r="T24" s="3"/>
    </row>
    <row r="25" spans="1:20" x14ac:dyDescent="0.3">
      <c r="A25" s="20">
        <v>39</v>
      </c>
      <c r="B25" s="2">
        <v>6923.609508423724</v>
      </c>
      <c r="C25" s="2">
        <v>8971.2918660287087</v>
      </c>
      <c r="D25" s="2">
        <v>19281.58251803185</v>
      </c>
      <c r="E25" s="2">
        <v>10425.490323841794</v>
      </c>
      <c r="F25" s="2">
        <v>10448.678549477565</v>
      </c>
      <c r="G25" s="2">
        <v>7067.9062686891757</v>
      </c>
      <c r="H25" s="18">
        <v>7373.1812819504521</v>
      </c>
      <c r="I25" s="18">
        <v>13184.495033840205</v>
      </c>
      <c r="J25" s="18">
        <v>10957.347510247149</v>
      </c>
      <c r="K25" s="18">
        <v>12390.134355519416</v>
      </c>
      <c r="L25" s="18">
        <v>13385.96190149305</v>
      </c>
      <c r="M25" s="8">
        <v>17455.391776570985</v>
      </c>
      <c r="N25" s="8">
        <v>12658.638709468014</v>
      </c>
      <c r="O25" s="8">
        <v>14858.361058173712</v>
      </c>
      <c r="P25" s="8"/>
      <c r="R25" s="3"/>
      <c r="S25" s="3"/>
      <c r="T25" s="3"/>
    </row>
    <row r="26" spans="1:20" x14ac:dyDescent="0.3">
      <c r="A26" s="20">
        <v>40</v>
      </c>
      <c r="B26" s="2">
        <v>4884.5160840136768</v>
      </c>
      <c r="C26" s="2">
        <v>8628.7003849727862</v>
      </c>
      <c r="D26" s="2">
        <v>12404.517855977019</v>
      </c>
      <c r="E26" s="2">
        <v>9515.3514336462831</v>
      </c>
      <c r="F26" s="2">
        <v>9876.2563178992623</v>
      </c>
      <c r="G26" s="2">
        <v>7020.9548498595814</v>
      </c>
      <c r="H26" s="18">
        <v>6629.1017567119652</v>
      </c>
      <c r="I26" s="18">
        <v>10993.843447669306</v>
      </c>
      <c r="J26" s="18">
        <v>11690.719987099896</v>
      </c>
      <c r="K26" s="18">
        <v>11703.854721183976</v>
      </c>
      <c r="L26" s="18">
        <v>15097.965206052912</v>
      </c>
      <c r="M26" s="8">
        <v>17461.980506079944</v>
      </c>
      <c r="N26" s="8">
        <v>8827.7949429346099</v>
      </c>
      <c r="O26" s="8">
        <v>12853.057421034029</v>
      </c>
      <c r="P26" s="8"/>
      <c r="R26" s="3"/>
      <c r="S26" s="3"/>
      <c r="T26" s="3"/>
    </row>
    <row r="27" spans="1:20" x14ac:dyDescent="0.3">
      <c r="A27" s="20">
        <v>41</v>
      </c>
      <c r="B27" s="2">
        <v>1973.4245494013944</v>
      </c>
      <c r="C27" s="2">
        <v>8552.2296884544903</v>
      </c>
      <c r="D27" s="2">
        <v>13170.498084291188</v>
      </c>
      <c r="E27" s="2">
        <v>7635.3811817220721</v>
      </c>
      <c r="F27" s="2">
        <v>11899.365367180417</v>
      </c>
      <c r="G27" s="2">
        <v>12374.323279195669</v>
      </c>
      <c r="H27" s="18">
        <v>8451.49779322002</v>
      </c>
      <c r="I27" s="18">
        <v>9782.2388567539983</v>
      </c>
      <c r="J27" s="18">
        <v>10460.251046025103</v>
      </c>
      <c r="K27" s="18">
        <v>7889.3981516267186</v>
      </c>
      <c r="L27" s="18">
        <v>11725.293132328308</v>
      </c>
      <c r="M27" s="8">
        <v>18048.255335317586</v>
      </c>
      <c r="N27" s="8">
        <v>12105.034452790367</v>
      </c>
      <c r="O27" s="8">
        <v>11250.703168948059</v>
      </c>
      <c r="P27" s="8"/>
      <c r="R27" s="3"/>
      <c r="S27" s="3"/>
      <c r="T27" s="3"/>
    </row>
    <row r="28" spans="1:20" x14ac:dyDescent="0.3">
      <c r="A28" s="20">
        <v>42</v>
      </c>
      <c r="B28" s="2">
        <v>7269.8433679201644</v>
      </c>
      <c r="C28" s="2">
        <v>8723.4661238732187</v>
      </c>
      <c r="D28" s="2">
        <v>14202.217730922599</v>
      </c>
      <c r="E28" s="2">
        <v>10307.041336660519</v>
      </c>
      <c r="F28" s="2">
        <v>12214.551248008498</v>
      </c>
      <c r="G28" s="2">
        <v>10576.680936791741</v>
      </c>
      <c r="H28" s="18">
        <v>13759.574370499471</v>
      </c>
      <c r="I28" s="18">
        <v>10646.906009113753</v>
      </c>
      <c r="J28" s="18">
        <v>8198.0012492192382</v>
      </c>
      <c r="K28" s="18">
        <v>11699.437672189304</v>
      </c>
      <c r="L28" s="18">
        <v>15118.935626931863</v>
      </c>
      <c r="M28" s="8">
        <v>12049.681764814928</v>
      </c>
      <c r="N28" s="8">
        <v>17061.670182404767</v>
      </c>
      <c r="O28" s="8">
        <v>18649.177882075033</v>
      </c>
      <c r="P28" s="8"/>
      <c r="R28" s="3"/>
      <c r="S28" s="3"/>
      <c r="T28" s="3"/>
    </row>
    <row r="29" spans="1:20" x14ac:dyDescent="0.3">
      <c r="A29" s="20">
        <v>43</v>
      </c>
      <c r="B29" s="2">
        <v>7958.6152009550333</v>
      </c>
      <c r="C29" s="2">
        <v>11751.571772724601</v>
      </c>
      <c r="D29" s="2">
        <v>11621.150493898895</v>
      </c>
      <c r="E29" s="2">
        <v>9031.6106372303057</v>
      </c>
      <c r="F29" s="2">
        <v>8936.9941909537756</v>
      </c>
      <c r="G29" s="2">
        <v>11150.974498206147</v>
      </c>
      <c r="H29" s="18">
        <v>12718.023255813954</v>
      </c>
      <c r="I29" s="18">
        <v>13815.045840833927</v>
      </c>
      <c r="J29" s="18">
        <v>10653.40909090909</v>
      </c>
      <c r="K29" s="18">
        <v>12516.105282532671</v>
      </c>
      <c r="L29" s="18">
        <v>10810.810810810812</v>
      </c>
      <c r="M29" s="8">
        <v>17120.08964701488</v>
      </c>
      <c r="N29" s="8">
        <v>14635.484952892033</v>
      </c>
      <c r="O29" s="8">
        <v>14281.722499922382</v>
      </c>
      <c r="P29" s="8"/>
      <c r="R29" s="3"/>
      <c r="S29" s="3"/>
      <c r="T29" s="3"/>
    </row>
    <row r="30" spans="1:20" x14ac:dyDescent="0.3">
      <c r="A30" s="20">
        <v>44</v>
      </c>
      <c r="B30" s="2">
        <v>5276.0007914001189</v>
      </c>
      <c r="C30" s="2">
        <v>10090.817356205853</v>
      </c>
      <c r="D30" s="2">
        <v>11198.805460750853</v>
      </c>
      <c r="E30" s="2">
        <v>11220.059515098299</v>
      </c>
      <c r="F30" s="2">
        <v>13031.135104947178</v>
      </c>
      <c r="G30" s="2">
        <v>10425.638003716967</v>
      </c>
      <c r="H30" s="18">
        <v>13968.91915488039</v>
      </c>
      <c r="I30" s="18">
        <v>19619.302053765237</v>
      </c>
      <c r="J30" s="18">
        <v>15609.756097560976</v>
      </c>
      <c r="K30" s="18">
        <v>12572.104718236946</v>
      </c>
      <c r="L30" s="18">
        <v>16988.674217188542</v>
      </c>
      <c r="M30" s="8">
        <v>15099.087763447626</v>
      </c>
      <c r="N30" s="8">
        <v>14392.895421834328</v>
      </c>
      <c r="O30" s="8">
        <v>11586.778875472619</v>
      </c>
      <c r="P30" s="8"/>
      <c r="R30" s="3"/>
      <c r="S30" s="3"/>
      <c r="T30" s="3"/>
    </row>
    <row r="31" spans="1:20" x14ac:dyDescent="0.3">
      <c r="A31" s="20">
        <v>45</v>
      </c>
      <c r="B31" s="2">
        <v>7879.7031978462146</v>
      </c>
      <c r="C31" s="2">
        <v>8280.5938368723018</v>
      </c>
      <c r="D31" s="2">
        <v>10772.95987072448</v>
      </c>
      <c r="E31" s="2">
        <v>7932.5731284085277</v>
      </c>
      <c r="F31" s="2">
        <v>18097.909691430639</v>
      </c>
      <c r="G31" s="2">
        <v>10307.507301151005</v>
      </c>
      <c r="H31" s="18">
        <v>14921.04281510341</v>
      </c>
      <c r="I31" s="18">
        <v>17872.374994922622</v>
      </c>
      <c r="J31" s="18">
        <v>13267.774916100834</v>
      </c>
      <c r="K31" s="18">
        <v>11886.189733303618</v>
      </c>
      <c r="L31" s="18">
        <v>15280.135823429542</v>
      </c>
      <c r="M31" s="8">
        <v>15946.469889312739</v>
      </c>
      <c r="N31" s="8">
        <v>18923.530324181789</v>
      </c>
      <c r="O31" s="8">
        <v>19677.776411265528</v>
      </c>
      <c r="P31" s="8"/>
      <c r="R31" s="3"/>
      <c r="S31" s="3"/>
      <c r="T31" s="3"/>
    </row>
    <row r="32" spans="1:20" x14ac:dyDescent="0.3">
      <c r="A32" s="20">
        <v>46</v>
      </c>
      <c r="B32" s="2">
        <v>8989.3412097084893</v>
      </c>
      <c r="C32" s="2">
        <v>13023.91664693346</v>
      </c>
      <c r="D32" s="2">
        <v>20922.746781115879</v>
      </c>
      <c r="E32" s="2">
        <v>9566.0054375188811</v>
      </c>
      <c r="F32" s="2">
        <v>16658.954187875981</v>
      </c>
      <c r="G32" s="2">
        <v>11757.295821960948</v>
      </c>
      <c r="H32" s="18">
        <v>15470.665238605261</v>
      </c>
      <c r="I32" s="18">
        <v>12760.527435133987</v>
      </c>
      <c r="J32" s="18">
        <v>9575.6090087329558</v>
      </c>
      <c r="K32" s="18">
        <v>14453.009190631486</v>
      </c>
      <c r="L32" s="18">
        <v>18072.08374535411</v>
      </c>
      <c r="M32" s="8">
        <v>20583.41105715113</v>
      </c>
      <c r="N32" s="8">
        <v>23014.60660365779</v>
      </c>
      <c r="O32" s="8">
        <v>20606.325517499765</v>
      </c>
      <c r="P32" s="8"/>
      <c r="R32" s="3"/>
      <c r="S32" s="3"/>
      <c r="T32" s="3"/>
    </row>
    <row r="33" spans="1:20" x14ac:dyDescent="0.3">
      <c r="A33" s="20">
        <v>47</v>
      </c>
      <c r="B33" s="2">
        <v>10161.956176563988</v>
      </c>
      <c r="C33" s="2">
        <v>17562.346329469616</v>
      </c>
      <c r="D33" s="2">
        <v>14771.856877120035</v>
      </c>
      <c r="E33" s="2">
        <v>16649.848637739658</v>
      </c>
      <c r="F33" s="2">
        <v>17081.040045549442</v>
      </c>
      <c r="G33" s="2">
        <v>12095.554883580284</v>
      </c>
      <c r="H33" s="18">
        <v>18373.011219264299</v>
      </c>
      <c r="I33" s="18">
        <v>17483.167801212661</v>
      </c>
      <c r="J33" s="18">
        <v>16936.671575846834</v>
      </c>
      <c r="K33" s="18">
        <v>17693.243392679422</v>
      </c>
      <c r="L33" s="18">
        <v>22674.957913903872</v>
      </c>
      <c r="M33" s="8">
        <v>13599.274705349048</v>
      </c>
      <c r="N33" s="8">
        <v>19128.993177325767</v>
      </c>
      <c r="O33" s="8">
        <v>20467.02018792446</v>
      </c>
      <c r="P33" s="8"/>
      <c r="R33" s="3"/>
      <c r="S33" s="3"/>
      <c r="T33" s="3"/>
    </row>
    <row r="34" spans="1:20" x14ac:dyDescent="0.3">
      <c r="A34" s="20">
        <v>48</v>
      </c>
      <c r="B34" s="2">
        <v>10326.578030205239</v>
      </c>
      <c r="C34" s="2">
        <v>16940.241836555873</v>
      </c>
      <c r="D34" s="2">
        <v>15603.981705676622</v>
      </c>
      <c r="E34" s="2">
        <v>17469.941424314049</v>
      </c>
      <c r="F34" s="2">
        <v>13391.362571141615</v>
      </c>
      <c r="G34" s="2">
        <v>19128.964811601942</v>
      </c>
      <c r="H34" s="18">
        <v>18121.048604679258</v>
      </c>
      <c r="I34" s="18">
        <v>16621.112506463767</v>
      </c>
      <c r="J34" s="18">
        <v>15930.331350892098</v>
      </c>
      <c r="K34" s="18">
        <v>14183.391248847598</v>
      </c>
      <c r="L34" s="18">
        <v>21665.119158155368</v>
      </c>
      <c r="M34" s="8">
        <v>17309.513700643391</v>
      </c>
      <c r="N34" s="8">
        <v>18341.538758567429</v>
      </c>
      <c r="O34" s="8">
        <v>14440.20152103456</v>
      </c>
      <c r="P34" s="8"/>
      <c r="R34" s="3"/>
      <c r="S34" s="3"/>
      <c r="T34" s="3"/>
    </row>
    <row r="35" spans="1:20" x14ac:dyDescent="0.3">
      <c r="A35" s="20">
        <v>49</v>
      </c>
      <c r="B35" s="2">
        <v>10552.697533306951</v>
      </c>
      <c r="C35" s="2">
        <v>20089.81328291184</v>
      </c>
      <c r="D35" s="2">
        <v>20002.162395934694</v>
      </c>
      <c r="E35" s="2">
        <v>16748.718469268639</v>
      </c>
      <c r="F35" s="2">
        <v>12609.728890828848</v>
      </c>
      <c r="G35" s="2">
        <v>18388.12396286496</v>
      </c>
      <c r="H35" s="18">
        <v>17440.411925919776</v>
      </c>
      <c r="I35" s="18">
        <v>14090.407098518603</v>
      </c>
      <c r="J35" s="18">
        <v>17761.989342806395</v>
      </c>
      <c r="K35" s="18">
        <v>14376.176621598495</v>
      </c>
      <c r="L35" s="18">
        <v>17368.649587494572</v>
      </c>
      <c r="M35" s="8">
        <v>22006.897684348827</v>
      </c>
      <c r="N35" s="8">
        <v>21348.169232759737</v>
      </c>
      <c r="O35" s="8">
        <v>25369.978858350951</v>
      </c>
      <c r="P35" s="8"/>
      <c r="R35" s="3"/>
      <c r="S35" s="3"/>
      <c r="T35" s="3"/>
    </row>
    <row r="36" spans="1:20" x14ac:dyDescent="0.3">
      <c r="A36" s="20">
        <v>50</v>
      </c>
      <c r="B36" s="2">
        <v>9512.8083169124147</v>
      </c>
      <c r="C36" s="2">
        <v>19582.644880974236</v>
      </c>
      <c r="D36" s="2">
        <v>22448.532632501094</v>
      </c>
      <c r="E36" s="2">
        <v>18286.178696601819</v>
      </c>
      <c r="F36" s="2">
        <v>15255.530129672006</v>
      </c>
      <c r="G36" s="2">
        <v>20525.451559934321</v>
      </c>
      <c r="H36" s="18">
        <v>17319.308917331982</v>
      </c>
      <c r="I36" s="18">
        <v>24558.345876574505</v>
      </c>
      <c r="J36" s="18">
        <v>15075.746433299015</v>
      </c>
      <c r="K36" s="18">
        <v>17613.538249007081</v>
      </c>
      <c r="L36" s="18">
        <v>25563.03391146777</v>
      </c>
      <c r="M36" s="8">
        <v>29189.119835771104</v>
      </c>
      <c r="N36" s="8">
        <v>21555.947481873409</v>
      </c>
      <c r="O36" s="8">
        <v>20084.288160147506</v>
      </c>
      <c r="P36" s="8"/>
      <c r="R36" s="3"/>
      <c r="S36" s="3"/>
      <c r="T36" s="3"/>
    </row>
    <row r="37" spans="1:20" x14ac:dyDescent="0.3">
      <c r="A37" s="20">
        <v>51</v>
      </c>
      <c r="B37" s="2">
        <v>10868.777624809796</v>
      </c>
      <c r="C37" s="2">
        <v>23135.12161570687</v>
      </c>
      <c r="D37" s="2">
        <v>26091.888825865</v>
      </c>
      <c r="E37" s="2">
        <v>16574.299476873675</v>
      </c>
      <c r="F37" s="2">
        <v>19235.393123346959</v>
      </c>
      <c r="G37" s="2">
        <v>16592.672317144265</v>
      </c>
      <c r="H37" s="18">
        <v>25644.313373509427</v>
      </c>
      <c r="I37" s="18">
        <v>19060.751074701922</v>
      </c>
      <c r="J37" s="18">
        <v>26743.075453677175</v>
      </c>
      <c r="K37" s="18">
        <v>23584.062890834379</v>
      </c>
      <c r="L37" s="18">
        <v>17652.250661959399</v>
      </c>
      <c r="M37" s="8">
        <v>24978.924032847284</v>
      </c>
      <c r="N37" s="8">
        <v>25231.555413605878</v>
      </c>
      <c r="O37" s="8">
        <v>27771.349224716501</v>
      </c>
      <c r="P37" s="8"/>
      <c r="R37" s="3"/>
      <c r="S37" s="3"/>
      <c r="T37" s="3"/>
    </row>
    <row r="38" spans="1:20" x14ac:dyDescent="0.3">
      <c r="A38" s="20">
        <v>52</v>
      </c>
      <c r="B38" s="2">
        <v>12180.267965895249</v>
      </c>
      <c r="C38" s="2">
        <v>21406.114121345909</v>
      </c>
      <c r="D38" s="2">
        <v>22835.060600737746</v>
      </c>
      <c r="E38" s="2">
        <v>23737.591713422527</v>
      </c>
      <c r="F38" s="2">
        <v>22442.770934117998</v>
      </c>
      <c r="G38" s="2">
        <v>16944.495328814799</v>
      </c>
      <c r="H38" s="18">
        <v>18062.962325821434</v>
      </c>
      <c r="I38" s="18">
        <v>21700.121019905684</v>
      </c>
      <c r="J38" s="18">
        <v>21787.355411186818</v>
      </c>
      <c r="K38" s="18">
        <v>26071.185672183179</v>
      </c>
      <c r="L38" s="18">
        <v>29011.535539131033</v>
      </c>
      <c r="M38" s="8">
        <v>22039.095438865465</v>
      </c>
      <c r="N38" s="8">
        <v>27344.732210208698</v>
      </c>
      <c r="O38" s="8">
        <v>19598.236158745713</v>
      </c>
      <c r="P38" s="8"/>
      <c r="R38" s="3"/>
      <c r="S38" s="3"/>
      <c r="T38" s="3"/>
    </row>
    <row r="39" spans="1:20" x14ac:dyDescent="0.3">
      <c r="A39" s="20">
        <v>53</v>
      </c>
      <c r="B39" s="2">
        <v>17510.347023241007</v>
      </c>
      <c r="C39" s="2">
        <v>21309.845148458589</v>
      </c>
      <c r="D39" s="2">
        <v>18730.09926952613</v>
      </c>
      <c r="E39" s="2">
        <v>21324.354657687993</v>
      </c>
      <c r="F39" s="2">
        <v>23215.022699133304</v>
      </c>
      <c r="G39" s="2">
        <v>23745.072897373797</v>
      </c>
      <c r="H39" s="18">
        <v>21397.379912663753</v>
      </c>
      <c r="I39" s="18">
        <v>21434.875803807841</v>
      </c>
      <c r="J39" s="18">
        <v>21280.078572597809</v>
      </c>
      <c r="K39" s="18">
        <v>20219.301656427404</v>
      </c>
      <c r="L39" s="18">
        <v>24333.551245732549</v>
      </c>
      <c r="M39" s="8">
        <v>26904.321506642002</v>
      </c>
      <c r="N39" s="8">
        <v>23734.684713580089</v>
      </c>
      <c r="O39" s="8">
        <v>29797.186889237768</v>
      </c>
      <c r="P39" s="8"/>
      <c r="R39" s="3"/>
      <c r="S39" s="3"/>
      <c r="T39" s="3"/>
    </row>
    <row r="40" spans="1:20" x14ac:dyDescent="0.3">
      <c r="A40" s="20">
        <v>54</v>
      </c>
      <c r="B40" s="2">
        <v>10873.201739712278</v>
      </c>
      <c r="C40" s="2">
        <v>29686.804215526197</v>
      </c>
      <c r="D40" s="2">
        <v>31771.24702144559</v>
      </c>
      <c r="E40" s="2">
        <v>29841.838257236643</v>
      </c>
      <c r="F40" s="2">
        <v>27982.56470968089</v>
      </c>
      <c r="G40" s="2">
        <v>26586.578701196395</v>
      </c>
      <c r="H40" s="18">
        <v>17649.454677105488</v>
      </c>
      <c r="I40" s="18">
        <v>25232.00615832015</v>
      </c>
      <c r="J40" s="18">
        <v>24301.837054123072</v>
      </c>
      <c r="K40" s="18">
        <v>29503.293860889949</v>
      </c>
      <c r="L40" s="18">
        <v>30136.367060950801</v>
      </c>
      <c r="M40" s="8">
        <v>31291.114034775808</v>
      </c>
      <c r="N40" s="8">
        <v>30530.207944638554</v>
      </c>
      <c r="O40" s="8">
        <v>35744.736669508755</v>
      </c>
      <c r="P40" s="8"/>
      <c r="R40" s="3"/>
      <c r="S40" s="3"/>
      <c r="T40" s="3"/>
    </row>
    <row r="41" spans="1:20" x14ac:dyDescent="0.3">
      <c r="A41" s="20">
        <v>55</v>
      </c>
      <c r="B41" s="2">
        <v>15827.204170933806</v>
      </c>
      <c r="C41" s="2">
        <v>21893.814997263275</v>
      </c>
      <c r="D41" s="2">
        <v>34320.935770820201</v>
      </c>
      <c r="E41" s="2">
        <v>33605.985669900452</v>
      </c>
      <c r="F41" s="2">
        <v>20528.026458345212</v>
      </c>
      <c r="G41" s="2">
        <v>33268.502405568637</v>
      </c>
      <c r="H41" s="18">
        <v>26224.594923667693</v>
      </c>
      <c r="I41" s="18">
        <v>35407.63034433921</v>
      </c>
      <c r="J41" s="18">
        <v>30976.600108836701</v>
      </c>
      <c r="K41" s="18">
        <v>29301.644147810519</v>
      </c>
      <c r="L41" s="18">
        <v>33187.568327346555</v>
      </c>
      <c r="M41" s="8">
        <v>36939.898784677331</v>
      </c>
      <c r="N41" s="8">
        <v>29477.316845208141</v>
      </c>
      <c r="O41" s="8">
        <v>27449.617790132037</v>
      </c>
      <c r="P41" s="8"/>
      <c r="R41" s="3"/>
      <c r="S41" s="3"/>
      <c r="T41" s="3"/>
    </row>
    <row r="42" spans="1:20" x14ac:dyDescent="0.3">
      <c r="A42" s="20">
        <v>56</v>
      </c>
      <c r="B42" s="2">
        <v>11867.088607594937</v>
      </c>
      <c r="C42" s="2">
        <v>29503.644567858384</v>
      </c>
      <c r="D42" s="2">
        <v>40893.822111873815</v>
      </c>
      <c r="E42" s="2">
        <v>35591.968303001813</v>
      </c>
      <c r="F42" s="2">
        <v>30612.244897959183</v>
      </c>
      <c r="G42" s="2">
        <v>33155.777801934993</v>
      </c>
      <c r="H42" s="18">
        <v>27901.512555680649</v>
      </c>
      <c r="I42" s="18">
        <v>27611.596870685687</v>
      </c>
      <c r="J42" s="18">
        <v>37482.566248256626</v>
      </c>
      <c r="K42" s="18">
        <v>37693.645928257807</v>
      </c>
      <c r="L42" s="18">
        <v>33108.66737613811</v>
      </c>
      <c r="M42" s="8">
        <v>38765.640592615338</v>
      </c>
      <c r="N42" s="8">
        <v>34007.249897230839</v>
      </c>
      <c r="O42" s="8">
        <v>32807.431436154526</v>
      </c>
      <c r="P42" s="8"/>
      <c r="R42" s="3"/>
      <c r="S42" s="3"/>
      <c r="T42" s="3"/>
    </row>
    <row r="43" spans="1:20" x14ac:dyDescent="0.3">
      <c r="A43" s="20">
        <v>57</v>
      </c>
      <c r="B43" s="2">
        <v>17081.242660403543</v>
      </c>
      <c r="C43" s="2">
        <v>40443.942814145972</v>
      </c>
      <c r="D43" s="2">
        <v>35778.175313059037</v>
      </c>
      <c r="E43" s="2">
        <v>29579.547855482779</v>
      </c>
      <c r="F43" s="2">
        <v>37303.833290455361</v>
      </c>
      <c r="G43" s="2">
        <v>33427.468157454903</v>
      </c>
      <c r="H43" s="18">
        <v>29724.655819774718</v>
      </c>
      <c r="I43" s="18">
        <v>39717.136491330042</v>
      </c>
      <c r="J43" s="18">
        <v>39813.289401427792</v>
      </c>
      <c r="K43" s="18">
        <v>31701.915143092891</v>
      </c>
      <c r="L43" s="18">
        <v>35097.743133493859</v>
      </c>
      <c r="M43" s="8">
        <v>40291.034266937881</v>
      </c>
      <c r="N43" s="8">
        <v>37991.54002819991</v>
      </c>
      <c r="O43" s="8">
        <v>38841.672114755987</v>
      </c>
      <c r="P43" s="8"/>
      <c r="R43" s="3"/>
      <c r="S43" s="3"/>
      <c r="T43" s="3"/>
    </row>
    <row r="44" spans="1:20" x14ac:dyDescent="0.3">
      <c r="A44" s="20">
        <v>58</v>
      </c>
      <c r="B44" s="2">
        <v>14189.428875487762</v>
      </c>
      <c r="C44" s="2">
        <v>50327.126321087067</v>
      </c>
      <c r="D44" s="2">
        <v>32633.62144999118</v>
      </c>
      <c r="E44" s="2">
        <v>33578.010307668279</v>
      </c>
      <c r="F44" s="2">
        <v>39181.247044518001</v>
      </c>
      <c r="G44" s="2">
        <v>43700.375453929955</v>
      </c>
      <c r="H44" s="18">
        <v>38172.161982739548</v>
      </c>
      <c r="I44" s="18">
        <v>42798.948074047337</v>
      </c>
      <c r="J44" s="18">
        <v>31775.071012469311</v>
      </c>
      <c r="K44" s="18">
        <v>36284.470246734396</v>
      </c>
      <c r="L44" s="18">
        <v>35769.034236075626</v>
      </c>
      <c r="M44" s="8">
        <v>41148.943036953366</v>
      </c>
      <c r="N44" s="8">
        <v>40155.852417302805</v>
      </c>
      <c r="O44" s="8">
        <v>41093.157789746656</v>
      </c>
      <c r="P44" s="8"/>
      <c r="R44" s="3"/>
      <c r="S44" s="3"/>
      <c r="T44" s="3"/>
    </row>
    <row r="45" spans="1:20" x14ac:dyDescent="0.3">
      <c r="A45" s="20">
        <v>59</v>
      </c>
      <c r="B45" s="2">
        <v>19636.078020683337</v>
      </c>
      <c r="C45" s="2">
        <v>41211.851191802183</v>
      </c>
      <c r="D45" s="2">
        <v>41984.732824427483</v>
      </c>
      <c r="E45" s="2">
        <v>33115.394412838585</v>
      </c>
      <c r="F45" s="2">
        <v>33829.499323410011</v>
      </c>
      <c r="G45" s="2">
        <v>35667.963683527887</v>
      </c>
      <c r="H45" s="18">
        <v>32440.721953521293</v>
      </c>
      <c r="I45" s="18">
        <v>43478.260869565216</v>
      </c>
      <c r="J45" s="18">
        <v>43083.551315587014</v>
      </c>
      <c r="K45" s="18">
        <v>43804.755944931159</v>
      </c>
      <c r="L45" s="18">
        <v>46387.154326494208</v>
      </c>
      <c r="M45" s="8">
        <v>46560.846560846556</v>
      </c>
      <c r="N45" s="8">
        <v>35538.658622257113</v>
      </c>
      <c r="O45" s="8">
        <v>46907.789161831868</v>
      </c>
      <c r="P45" s="8"/>
      <c r="R45" s="3"/>
      <c r="S45" s="3"/>
      <c r="T45" s="3"/>
    </row>
    <row r="46" spans="1:20" x14ac:dyDescent="0.3">
      <c r="A46" s="20">
        <v>60</v>
      </c>
      <c r="B46" s="2">
        <v>30787.274593168157</v>
      </c>
      <c r="C46" s="2">
        <v>48701.2987012987</v>
      </c>
      <c r="D46" s="2">
        <v>46600.29654734167</v>
      </c>
      <c r="E46" s="2">
        <v>43389.955686853769</v>
      </c>
      <c r="F46" s="2">
        <v>53030.921106306596</v>
      </c>
      <c r="G46" s="2">
        <v>40273.282991729589</v>
      </c>
      <c r="H46" s="18">
        <v>51301.301301301297</v>
      </c>
      <c r="I46" s="18">
        <v>45849.988243592757</v>
      </c>
      <c r="J46" s="18">
        <v>44652.701212789412</v>
      </c>
      <c r="K46" s="18">
        <v>46241.5866002158</v>
      </c>
      <c r="L46" s="18">
        <v>46733.383685800603</v>
      </c>
      <c r="M46" s="8">
        <v>43861.612138029806</v>
      </c>
      <c r="N46" s="8">
        <v>42968.75</v>
      </c>
      <c r="O46" s="8">
        <v>41548.873468688427</v>
      </c>
      <c r="P46" s="8"/>
      <c r="R46" s="3"/>
      <c r="S46" s="3"/>
      <c r="T46" s="3"/>
    </row>
    <row r="47" spans="1:20" x14ac:dyDescent="0.3">
      <c r="A47" s="20">
        <v>61</v>
      </c>
      <c r="B47" s="2">
        <v>30303.030303030304</v>
      </c>
      <c r="C47" s="2">
        <v>55409.336473195734</v>
      </c>
      <c r="D47" s="2">
        <v>36769.066540149448</v>
      </c>
      <c r="E47" s="2">
        <v>53012.539504536653</v>
      </c>
      <c r="F47" s="2">
        <v>46263.345195729533</v>
      </c>
      <c r="G47" s="2">
        <v>48803.526448362725</v>
      </c>
      <c r="H47" s="18">
        <v>55648.302726766829</v>
      </c>
      <c r="I47" s="18">
        <v>51965.940395692458</v>
      </c>
      <c r="J47" s="18">
        <v>51095.319198919366</v>
      </c>
      <c r="K47" s="18">
        <v>53411.1557733605</v>
      </c>
      <c r="L47" s="18">
        <v>55075.539386589866</v>
      </c>
      <c r="M47" s="8">
        <v>46425.695201099057</v>
      </c>
      <c r="N47" s="8">
        <v>44620.267721606331</v>
      </c>
      <c r="O47" s="8">
        <v>51567.376848961867</v>
      </c>
      <c r="P47" s="8"/>
      <c r="R47" s="3"/>
      <c r="S47" s="3"/>
      <c r="T47" s="3"/>
    </row>
    <row r="48" spans="1:20" x14ac:dyDescent="0.3">
      <c r="A48" s="20">
        <v>62</v>
      </c>
      <c r="B48" s="2">
        <v>30697.002527988443</v>
      </c>
      <c r="C48" s="2">
        <v>38461.538461538461</v>
      </c>
      <c r="D48" s="2">
        <v>51082.134695523593</v>
      </c>
      <c r="E48" s="2">
        <v>44222.041196322585</v>
      </c>
      <c r="F48" s="2">
        <v>60012.002400480094</v>
      </c>
      <c r="G48" s="2">
        <v>60837.823744133493</v>
      </c>
      <c r="H48" s="18">
        <v>40989.945862335648</v>
      </c>
      <c r="I48" s="18">
        <v>56405.5559472608</v>
      </c>
      <c r="J48" s="18">
        <v>58925.254595529368</v>
      </c>
      <c r="K48" s="18">
        <v>53856.741068757103</v>
      </c>
      <c r="L48" s="18">
        <v>68295.391449194896</v>
      </c>
      <c r="M48" s="8">
        <v>61147.936899439905</v>
      </c>
      <c r="N48" s="8">
        <v>54852.73769519668</v>
      </c>
      <c r="O48" s="8">
        <v>51980.555421860714</v>
      </c>
      <c r="P48" s="8"/>
      <c r="R48" s="3"/>
      <c r="S48" s="3"/>
      <c r="T48" s="3"/>
    </row>
    <row r="49" spans="1:20" x14ac:dyDescent="0.3">
      <c r="A49" s="20">
        <v>63</v>
      </c>
      <c r="B49" s="2">
        <v>35728.463676061932</v>
      </c>
      <c r="C49" s="2">
        <v>57915.057915057914</v>
      </c>
      <c r="D49" s="2">
        <v>68913.857677902619</v>
      </c>
      <c r="E49" s="2">
        <v>51525.961157352365</v>
      </c>
      <c r="F49" s="2">
        <v>65834.279228149826</v>
      </c>
      <c r="G49" s="2">
        <v>65480.844409695077</v>
      </c>
      <c r="H49" s="18">
        <v>54361.675019111528</v>
      </c>
      <c r="I49" s="18">
        <v>66152.149944873207</v>
      </c>
      <c r="J49" s="18">
        <v>59082.066431299085</v>
      </c>
      <c r="K49" s="18">
        <v>62561.094819159334</v>
      </c>
      <c r="L49" s="18">
        <v>59114.489081915788</v>
      </c>
      <c r="M49" s="8">
        <v>71359.800645636293</v>
      </c>
      <c r="N49" s="8">
        <v>70199.882107068217</v>
      </c>
      <c r="O49" s="8">
        <v>58820.494298539808</v>
      </c>
      <c r="P49" s="8"/>
      <c r="R49" s="3"/>
      <c r="S49" s="3"/>
      <c r="T49" s="3"/>
    </row>
    <row r="50" spans="1:20" x14ac:dyDescent="0.3">
      <c r="A50" s="20">
        <v>64</v>
      </c>
      <c r="B50" s="2">
        <v>23041.474654377882</v>
      </c>
      <c r="C50" s="2">
        <v>50048.123195380176</v>
      </c>
      <c r="D50" s="2">
        <v>65878.378378378387</v>
      </c>
      <c r="E50" s="2">
        <v>77815.298781383055</v>
      </c>
      <c r="F50" s="2">
        <v>64300.411522633745</v>
      </c>
      <c r="G50" s="2">
        <v>74419.637898478293</v>
      </c>
      <c r="H50" s="18">
        <v>63925.197977292242</v>
      </c>
      <c r="I50" s="18">
        <v>63826.116957046754</v>
      </c>
      <c r="J50" s="18">
        <v>60921.843687374749</v>
      </c>
      <c r="K50" s="18">
        <v>63128.532628642737</v>
      </c>
      <c r="L50" s="18">
        <v>77331.410970574754</v>
      </c>
      <c r="M50" s="8">
        <v>70197.044334975377</v>
      </c>
      <c r="N50" s="8">
        <v>85819.128787878784</v>
      </c>
      <c r="O50" s="8">
        <v>65433.212996389891</v>
      </c>
      <c r="P50" s="8"/>
      <c r="R50" s="3"/>
      <c r="S50" s="3"/>
      <c r="T50" s="3"/>
    </row>
    <row r="51" spans="1:20" x14ac:dyDescent="0.3">
      <c r="A51" s="20">
        <v>65</v>
      </c>
      <c r="B51" s="2">
        <v>39535.458364220409</v>
      </c>
      <c r="C51" s="2">
        <v>70568.700705687006</v>
      </c>
      <c r="D51" s="2">
        <v>97216.927182615327</v>
      </c>
      <c r="E51" s="2">
        <v>73999.327278842917</v>
      </c>
      <c r="F51" s="2">
        <v>47916.364164367646</v>
      </c>
      <c r="G51" s="2">
        <v>77548.944825832688</v>
      </c>
      <c r="H51" s="18">
        <v>74123.243721650622</v>
      </c>
      <c r="I51" s="18">
        <v>60718.83263147586</v>
      </c>
      <c r="J51" s="18">
        <v>73418.8412206988</v>
      </c>
      <c r="K51" s="18">
        <v>89219.939428664977</v>
      </c>
      <c r="L51" s="18">
        <v>66984.221494492405</v>
      </c>
      <c r="M51" s="8">
        <v>79241.449373518451</v>
      </c>
      <c r="N51" s="8">
        <v>75153.871072238413</v>
      </c>
      <c r="O51" s="8">
        <v>68424.356559949782</v>
      </c>
      <c r="P51" s="8"/>
      <c r="R51" s="3"/>
      <c r="S51" s="3"/>
      <c r="T51" s="3"/>
    </row>
    <row r="52" spans="1:20" x14ac:dyDescent="0.3">
      <c r="A52" s="20">
        <v>66</v>
      </c>
      <c r="B52" s="2">
        <v>42735.042735042742</v>
      </c>
      <c r="C52" s="2">
        <v>77403.245942571783</v>
      </c>
      <c r="D52" s="2">
        <v>90052.356020942418</v>
      </c>
      <c r="E52" s="2">
        <v>78274.150439098885</v>
      </c>
      <c r="F52" s="2">
        <v>103592.31411862992</v>
      </c>
      <c r="G52" s="2">
        <v>83308.973984215147</v>
      </c>
      <c r="H52" s="18">
        <v>74578.886460074573</v>
      </c>
      <c r="I52" s="18">
        <v>90330.052113491605</v>
      </c>
      <c r="J52" s="18">
        <v>72164.948453608245</v>
      </c>
      <c r="K52" s="18">
        <v>68818.004277875938</v>
      </c>
      <c r="L52" s="18">
        <v>110587.22674667809</v>
      </c>
      <c r="M52" s="8">
        <v>91793.938434755095</v>
      </c>
      <c r="N52" s="8">
        <v>89003.310040456054</v>
      </c>
      <c r="O52" s="8">
        <v>81398.640996602495</v>
      </c>
      <c r="P52" s="8"/>
      <c r="R52" s="3"/>
      <c r="S52" s="3"/>
      <c r="T52" s="3"/>
    </row>
    <row r="53" spans="1:20" x14ac:dyDescent="0.3">
      <c r="A53" s="20">
        <v>67</v>
      </c>
      <c r="B53" s="2">
        <v>54704.595185995619</v>
      </c>
      <c r="C53" s="2">
        <v>61389.337641357029</v>
      </c>
      <c r="D53" s="2">
        <v>86010.624841892233</v>
      </c>
      <c r="E53" s="2">
        <v>106083.56787183373</v>
      </c>
      <c r="F53" s="2">
        <v>95347.063310450045</v>
      </c>
      <c r="G53" s="2">
        <v>85858.585858585851</v>
      </c>
      <c r="H53" s="18">
        <v>86156.542056074759</v>
      </c>
      <c r="I53" s="18">
        <v>104124.94993992792</v>
      </c>
      <c r="J53" s="18">
        <v>92367.525522605734</v>
      </c>
      <c r="K53" s="18">
        <v>80575.848732273327</v>
      </c>
      <c r="L53" s="18">
        <v>86106.811145510845</v>
      </c>
      <c r="M53" s="8">
        <v>86089.714544630711</v>
      </c>
      <c r="N53" s="8">
        <v>80410.607356715147</v>
      </c>
      <c r="O53" s="8">
        <v>92114.666878424527</v>
      </c>
      <c r="P53" s="8"/>
      <c r="R53" s="3"/>
      <c r="S53" s="3"/>
      <c r="T53" s="3"/>
    </row>
    <row r="54" spans="1:20" x14ac:dyDescent="0.3">
      <c r="A54" s="20">
        <v>68</v>
      </c>
      <c r="B54" s="2">
        <v>51485.148514851484</v>
      </c>
      <c r="C54" s="2">
        <v>95482.923246419377</v>
      </c>
      <c r="D54" s="2">
        <v>108946.84714427203</v>
      </c>
      <c r="E54" s="2">
        <v>105568.75164951175</v>
      </c>
      <c r="F54" s="2">
        <v>77854.671280276816</v>
      </c>
      <c r="G54" s="2">
        <v>104186.76442214932</v>
      </c>
      <c r="H54" s="18">
        <v>112647.20942140296</v>
      </c>
      <c r="I54" s="18">
        <v>96878.363832077506</v>
      </c>
      <c r="J54" s="18">
        <v>93120.222376650447</v>
      </c>
      <c r="K54" s="18">
        <v>92020.673137526785</v>
      </c>
      <c r="L54" s="18">
        <v>100558.6592178771</v>
      </c>
      <c r="M54" s="8">
        <v>95967.330270546197</v>
      </c>
      <c r="N54" s="8">
        <v>111998.44176081028</v>
      </c>
      <c r="O54" s="8">
        <v>92064.076597311723</v>
      </c>
      <c r="P54" s="8"/>
      <c r="R54" s="3"/>
      <c r="S54" s="3"/>
      <c r="T54" s="3"/>
    </row>
    <row r="55" spans="1:20" x14ac:dyDescent="0.3">
      <c r="A55" s="20">
        <v>69</v>
      </c>
      <c r="B55" s="2">
        <v>32139.577594123046</v>
      </c>
      <c r="C55" s="2">
        <v>137093.61535448494</v>
      </c>
      <c r="D55" s="2">
        <v>136682.67454746953</v>
      </c>
      <c r="E55" s="2">
        <v>101419.87829614604</v>
      </c>
      <c r="F55" s="2">
        <v>77066.170608557004</v>
      </c>
      <c r="G55" s="2">
        <v>97366.674042929852</v>
      </c>
      <c r="H55" s="18">
        <v>104228.12192723696</v>
      </c>
      <c r="I55" s="18">
        <v>126330.98718642844</v>
      </c>
      <c r="J55" s="18">
        <v>93382.708098534858</v>
      </c>
      <c r="K55" s="18">
        <v>94821.298322392424</v>
      </c>
      <c r="L55" s="18">
        <v>126565.58998022413</v>
      </c>
      <c r="M55" s="8">
        <v>102679.09831228609</v>
      </c>
      <c r="N55" s="8">
        <v>115286.55359716217</v>
      </c>
      <c r="O55" s="8">
        <v>107959.35647756138</v>
      </c>
      <c r="P55" s="8"/>
      <c r="R55" s="3"/>
      <c r="S55" s="3"/>
      <c r="T55" s="3"/>
    </row>
    <row r="56" spans="1:20" x14ac:dyDescent="0.3">
      <c r="A56" s="20">
        <v>70</v>
      </c>
      <c r="B56" s="2">
        <v>71546.50522839847</v>
      </c>
      <c r="C56" s="2">
        <v>102948.05802526907</v>
      </c>
      <c r="D56" s="2">
        <v>110429.44785276074</v>
      </c>
      <c r="E56" s="2">
        <v>126776.79600461006</v>
      </c>
      <c r="F56" s="2">
        <v>138408.30449826989</v>
      </c>
      <c r="G56" s="2">
        <v>114785.4605083356</v>
      </c>
      <c r="H56" s="18">
        <v>93543.235227013472</v>
      </c>
      <c r="I56" s="18">
        <v>114036.90648973668</v>
      </c>
      <c r="J56" s="18">
        <v>99980.772928283026</v>
      </c>
      <c r="K56" s="18">
        <v>136893.69612979551</v>
      </c>
      <c r="L56" s="18">
        <v>105649.97703261369</v>
      </c>
      <c r="M56" s="8">
        <v>103121.90987427603</v>
      </c>
      <c r="N56" s="8">
        <v>84312.723556463985</v>
      </c>
      <c r="O56" s="8">
        <v>108942.8947683467</v>
      </c>
      <c r="P56" s="8"/>
      <c r="R56" s="3"/>
      <c r="S56" s="3"/>
      <c r="T56" s="3"/>
    </row>
    <row r="57" spans="1:20" x14ac:dyDescent="0.3">
      <c r="A57" s="20">
        <v>71</v>
      </c>
      <c r="B57" s="2">
        <v>45836.516424751724</v>
      </c>
      <c r="C57" s="2">
        <v>109763.1426920855</v>
      </c>
      <c r="D57" s="2">
        <v>71465.033180193976</v>
      </c>
      <c r="E57" s="2">
        <v>152808.98876404495</v>
      </c>
      <c r="F57" s="2">
        <v>127362.36647493838</v>
      </c>
      <c r="G57" s="2">
        <v>107646.62212323683</v>
      </c>
      <c r="H57" s="18">
        <v>108919.63497203415</v>
      </c>
      <c r="I57" s="18">
        <v>124378.10945273633</v>
      </c>
      <c r="J57" s="18">
        <v>140562.24899598394</v>
      </c>
      <c r="K57" s="18">
        <v>98663.926002055494</v>
      </c>
      <c r="L57" s="18">
        <v>134867.82952706347</v>
      </c>
      <c r="M57" s="8">
        <v>96169.519152404231</v>
      </c>
      <c r="N57" s="8">
        <v>125133.52662902488</v>
      </c>
      <c r="O57" s="8">
        <v>133984.64759246336</v>
      </c>
      <c r="P57" s="8"/>
      <c r="R57" s="3"/>
      <c r="S57" s="3"/>
      <c r="T57" s="3"/>
    </row>
    <row r="58" spans="1:20" x14ac:dyDescent="0.3">
      <c r="A58" s="20">
        <v>72</v>
      </c>
      <c r="B58" s="2">
        <v>82568.807339449544</v>
      </c>
      <c r="C58" s="2">
        <v>175000.00000000003</v>
      </c>
      <c r="D58" s="2">
        <v>122343.85061171926</v>
      </c>
      <c r="E58" s="2">
        <v>154816.51376146791</v>
      </c>
      <c r="F58" s="2">
        <v>210828.94106372783</v>
      </c>
      <c r="G58" s="2">
        <v>144209.10319963947</v>
      </c>
      <c r="H58" s="18">
        <v>112812.24818694602</v>
      </c>
      <c r="I58" s="18">
        <v>117878.19253438115</v>
      </c>
      <c r="J58" s="18">
        <v>98360.655737704932</v>
      </c>
      <c r="K58" s="18">
        <v>149686.1419604056</v>
      </c>
      <c r="L58" s="18">
        <v>116279.06976744186</v>
      </c>
      <c r="M58" s="8">
        <v>150138.28526274199</v>
      </c>
      <c r="N58" s="8">
        <v>122240.46706805327</v>
      </c>
      <c r="O58" s="8">
        <v>125063.37671117119</v>
      </c>
      <c r="P58" s="8"/>
      <c r="R58" s="3"/>
      <c r="S58" s="3"/>
      <c r="T58" s="3"/>
    </row>
    <row r="59" spans="1:20" x14ac:dyDescent="0.3">
      <c r="A59" s="20">
        <v>73</v>
      </c>
      <c r="B59" s="2">
        <v>107991.3606911447</v>
      </c>
      <c r="C59" s="2">
        <v>171890.79878665318</v>
      </c>
      <c r="D59" s="2">
        <v>238532.11009174315</v>
      </c>
      <c r="E59" s="2">
        <v>107372.94201861131</v>
      </c>
      <c r="F59" s="2">
        <v>131578.94736842104</v>
      </c>
      <c r="G59" s="2">
        <v>161795.40709812107</v>
      </c>
      <c r="H59" s="18">
        <v>190429.6875</v>
      </c>
      <c r="I59" s="18">
        <v>147717.0993733214</v>
      </c>
      <c r="J59" s="18">
        <v>112115.73236889692</v>
      </c>
      <c r="K59" s="18">
        <v>136986.30136986301</v>
      </c>
      <c r="L59" s="18">
        <v>170763.26002587323</v>
      </c>
      <c r="M59" s="8">
        <v>182625.86377097727</v>
      </c>
      <c r="N59" s="8">
        <v>181415.92920353982</v>
      </c>
      <c r="O59" s="8">
        <v>153468.38551258441</v>
      </c>
      <c r="P59" s="8"/>
      <c r="R59" s="3"/>
      <c r="S59" s="3"/>
      <c r="T59" s="3"/>
    </row>
    <row r="60" spans="1:20" x14ac:dyDescent="0.3">
      <c r="A60" s="20">
        <v>74</v>
      </c>
      <c r="B60" s="2">
        <v>147651.0067114094</v>
      </c>
      <c r="C60" s="2">
        <v>216346.15384615384</v>
      </c>
      <c r="D60" s="2">
        <v>267558.52842809365</v>
      </c>
      <c r="E60" s="2">
        <v>145077.72020725388</v>
      </c>
      <c r="F60" s="2">
        <v>184049.07975460123</v>
      </c>
      <c r="G60" s="2">
        <v>178082.19178082192</v>
      </c>
      <c r="H60" s="18">
        <v>193401.59271899887</v>
      </c>
      <c r="I60" s="18">
        <v>208791.20879120877</v>
      </c>
      <c r="J60" s="18">
        <v>137863.121614968</v>
      </c>
      <c r="K60" s="18">
        <v>223179.32654659357</v>
      </c>
      <c r="L60" s="18">
        <v>171966.2556781311</v>
      </c>
      <c r="M60" s="8">
        <v>184438.04034582133</v>
      </c>
      <c r="N60" s="8">
        <v>141706.02945262572</v>
      </c>
      <c r="O60" s="8">
        <v>177278.40199750313</v>
      </c>
      <c r="P60" s="8"/>
      <c r="R60" s="3"/>
      <c r="S60" s="3"/>
      <c r="T60" s="3"/>
    </row>
    <row r="61" spans="1:20" x14ac:dyDescent="0.3">
      <c r="A61" s="20">
        <v>75</v>
      </c>
      <c r="B61" s="2">
        <v>114754.09836065573</v>
      </c>
      <c r="C61" s="2">
        <v>77041.602465331278</v>
      </c>
      <c r="D61" s="2">
        <v>182291.66666666669</v>
      </c>
      <c r="E61" s="2">
        <v>150000</v>
      </c>
      <c r="F61" s="2">
        <v>275229.35779816518</v>
      </c>
      <c r="G61" s="2">
        <v>177815.41066892465</v>
      </c>
      <c r="H61" s="18">
        <v>341685.64920273348</v>
      </c>
      <c r="I61" s="18">
        <v>196700.50761421319</v>
      </c>
      <c r="J61" s="18">
        <v>277435.2651048089</v>
      </c>
      <c r="K61" s="18">
        <v>184983.67791077259</v>
      </c>
      <c r="L61" s="18">
        <v>200940.57289439932</v>
      </c>
      <c r="M61" s="8">
        <v>203636.36363636365</v>
      </c>
      <c r="N61" s="8">
        <v>180150.67147068458</v>
      </c>
      <c r="O61" s="8">
        <v>208530.8056872038</v>
      </c>
      <c r="P61" s="8"/>
      <c r="R61" s="3"/>
      <c r="S61" s="3"/>
      <c r="T61" s="3"/>
    </row>
    <row r="62" spans="1:20" x14ac:dyDescent="0.3">
      <c r="A62" s="20">
        <v>76</v>
      </c>
      <c r="B62" s="2">
        <v>87145.969498910679</v>
      </c>
      <c r="C62" s="2">
        <v>193050.19305019305</v>
      </c>
      <c r="D62" s="2">
        <v>374531.83520599251</v>
      </c>
      <c r="E62" s="2">
        <v>221518.98734177215</v>
      </c>
      <c r="F62" s="2">
        <v>227963.52583586625</v>
      </c>
      <c r="G62" s="2">
        <v>424328.14710042434</v>
      </c>
      <c r="H62" s="18">
        <v>147523.70916754479</v>
      </c>
      <c r="I62" s="18">
        <v>258373.20574162679</v>
      </c>
      <c r="J62" s="18">
        <v>164301.71769977597</v>
      </c>
      <c r="K62" s="18">
        <v>265232.97491039423</v>
      </c>
      <c r="L62" s="18">
        <v>243753.8086532602</v>
      </c>
      <c r="M62" s="8">
        <v>227272.72727272726</v>
      </c>
      <c r="N62" s="8">
        <v>245658.6192291402</v>
      </c>
      <c r="O62" s="8">
        <v>236131.9340329835</v>
      </c>
      <c r="P62" s="8"/>
      <c r="R62" s="3"/>
      <c r="S62" s="3"/>
      <c r="T62" s="3"/>
    </row>
    <row r="63" spans="1:20" x14ac:dyDescent="0.3">
      <c r="A63" s="20">
        <v>77</v>
      </c>
      <c r="B63" s="2">
        <v>156250</v>
      </c>
      <c r="C63" s="2">
        <v>75376.884422110554</v>
      </c>
      <c r="D63" s="2">
        <v>251716.24713958809</v>
      </c>
      <c r="E63" s="2">
        <v>323325.63510392612</v>
      </c>
      <c r="F63" s="2">
        <v>237659.96343692869</v>
      </c>
      <c r="G63" s="2">
        <v>350262.6970227671</v>
      </c>
      <c r="H63" s="18">
        <v>306946.68820678513</v>
      </c>
      <c r="I63" s="18">
        <v>228091.23649459786</v>
      </c>
      <c r="J63" s="18">
        <v>262295.08196721313</v>
      </c>
      <c r="K63" s="18">
        <v>270270.2702702703</v>
      </c>
      <c r="L63" s="18">
        <v>295031.05590062111</v>
      </c>
      <c r="M63" s="8">
        <v>205620.28786840301</v>
      </c>
      <c r="N63" s="8">
        <v>251716.24713958809</v>
      </c>
      <c r="O63" s="8">
        <v>189905.04747626188</v>
      </c>
      <c r="P63" s="8"/>
      <c r="R63" s="3"/>
      <c r="S63" s="3"/>
      <c r="T63" s="3"/>
    </row>
    <row r="64" spans="1:20" x14ac:dyDescent="0.3">
      <c r="A64" s="1">
        <v>78</v>
      </c>
      <c r="B64" s="2">
        <v>77220.077220077219</v>
      </c>
      <c r="C64" s="2">
        <v>273972.60273972602</v>
      </c>
      <c r="D64" s="2">
        <v>384615.38461538462</v>
      </c>
      <c r="E64" s="2">
        <v>341880.34188034193</v>
      </c>
      <c r="F64" s="2">
        <v>353260.86956521735</v>
      </c>
      <c r="G64" s="2">
        <v>311850.31185031187</v>
      </c>
      <c r="H64" s="18">
        <v>255402.75049115915</v>
      </c>
      <c r="I64" s="18">
        <v>425925.9259259259</v>
      </c>
      <c r="J64" s="18">
        <v>205761.316872428</v>
      </c>
      <c r="K64" s="18">
        <v>343980.34398034395</v>
      </c>
      <c r="L64" s="18">
        <v>253623.18840579712</v>
      </c>
      <c r="M64" s="8">
        <v>322003.57781753136</v>
      </c>
      <c r="N64" s="8">
        <v>290456.43153526972</v>
      </c>
      <c r="O64" s="8">
        <v>214190.09370816598</v>
      </c>
      <c r="P64" s="8"/>
    </row>
    <row r="65" spans="1:16" x14ac:dyDescent="0.3">
      <c r="A65" s="1">
        <v>79</v>
      </c>
      <c r="B65" s="2">
        <v>178571.42857142855</v>
      </c>
      <c r="C65" s="2">
        <v>393013.10043668124</v>
      </c>
      <c r="D65" s="2">
        <v>468085.10638297873</v>
      </c>
      <c r="E65" s="2">
        <v>268199.23371647508</v>
      </c>
      <c r="F65" s="2">
        <v>410958.904109589</v>
      </c>
      <c r="G65" s="2">
        <v>283018.86792452831</v>
      </c>
      <c r="H65" s="18">
        <v>383693.04556354915</v>
      </c>
      <c r="I65" s="18">
        <v>456621.00456621003</v>
      </c>
      <c r="J65" s="18">
        <v>407725.321888412</v>
      </c>
      <c r="K65" s="18">
        <v>257966.61608497723</v>
      </c>
      <c r="L65" s="18">
        <v>497925.31120331946</v>
      </c>
      <c r="M65" s="8">
        <v>294426.91903259727</v>
      </c>
      <c r="N65" s="8">
        <v>329670.32967032969</v>
      </c>
      <c r="O65" s="8">
        <v>325534.07934893185</v>
      </c>
      <c r="P65" s="8"/>
    </row>
    <row r="66" spans="1:16" x14ac:dyDescent="0.3">
      <c r="A66" s="1">
        <v>80</v>
      </c>
      <c r="B66" s="2">
        <v>156250</v>
      </c>
      <c r="C66" s="2">
        <v>364963.50364963501</v>
      </c>
      <c r="D66" s="2">
        <v>439560.43956043961</v>
      </c>
      <c r="E66" s="2">
        <v>344827.58620689652</v>
      </c>
      <c r="F66" s="2">
        <v>233644.8598130841</v>
      </c>
      <c r="G66" s="2">
        <v>84033.613445378141</v>
      </c>
      <c r="H66" s="18">
        <v>273437.5</v>
      </c>
      <c r="I66" s="18">
        <v>345821.32564841502</v>
      </c>
      <c r="J66" s="18">
        <v>533707.86516853934</v>
      </c>
      <c r="K66" s="18">
        <v>220588.23529411765</v>
      </c>
      <c r="L66" s="18">
        <v>332167.83216783218</v>
      </c>
      <c r="M66" s="8">
        <v>320000</v>
      </c>
      <c r="N66" s="8">
        <v>331125.82781456958</v>
      </c>
      <c r="O66" s="8">
        <v>432900.4329004329</v>
      </c>
      <c r="P66" s="8"/>
    </row>
    <row r="67" spans="1:16" x14ac:dyDescent="0.3">
      <c r="A67" s="1">
        <v>81</v>
      </c>
      <c r="B67" s="2">
        <v>196078.43137254901</v>
      </c>
      <c r="C67" s="2">
        <v>142857.14285714284</v>
      </c>
      <c r="D67" s="2">
        <v>149253.73134328358</v>
      </c>
      <c r="E67" s="2">
        <v>454545.45454545453</v>
      </c>
      <c r="F67" s="2">
        <v>744680.85106382973</v>
      </c>
      <c r="G67" s="2">
        <v>530303.03030303027</v>
      </c>
      <c r="H67" s="18">
        <v>689655.17241379304</v>
      </c>
      <c r="I67" s="18">
        <v>469798.65771812084</v>
      </c>
      <c r="J67" s="18">
        <v>677083.33333333326</v>
      </c>
      <c r="K67" s="18">
        <v>341463.41463414638</v>
      </c>
      <c r="L67" s="18">
        <v>622406.63900414936</v>
      </c>
      <c r="M67" s="8">
        <v>373563.2183908046</v>
      </c>
      <c r="N67" s="8">
        <v>412087.91208791209</v>
      </c>
      <c r="O67" s="8">
        <v>374449.33920704847</v>
      </c>
      <c r="P67" s="8"/>
    </row>
    <row r="68" spans="1:16" x14ac:dyDescent="0.3">
      <c r="A68" s="1">
        <v>82</v>
      </c>
      <c r="B68" s="2">
        <v>434782.60869565216</v>
      </c>
      <c r="C68" s="2">
        <v>0</v>
      </c>
      <c r="D68" s="2">
        <v>461538.46153846156</v>
      </c>
      <c r="E68" s="2">
        <v>689655.17241379304</v>
      </c>
      <c r="F68" s="2">
        <v>563380.28169014084</v>
      </c>
      <c r="G68" s="2">
        <v>487804.87804878049</v>
      </c>
      <c r="H68" s="18">
        <v>188679.24528301886</v>
      </c>
      <c r="I68" s="18">
        <v>542635.65891472867</v>
      </c>
      <c r="J68" s="18">
        <v>517241.37931034481</v>
      </c>
      <c r="K68" s="18">
        <v>920245.39877300605</v>
      </c>
      <c r="L68" s="18">
        <v>621468.9265536723</v>
      </c>
      <c r="M68" s="8">
        <v>696517.41293532343</v>
      </c>
      <c r="N68" s="8">
        <v>424028.26855123678</v>
      </c>
      <c r="O68" s="8">
        <v>415335.46325878595</v>
      </c>
      <c r="P68" s="8"/>
    </row>
    <row r="69" spans="1:16" x14ac:dyDescent="0.3">
      <c r="A69" s="1">
        <v>83</v>
      </c>
      <c r="B69" s="2">
        <v>0</v>
      </c>
      <c r="C69" s="2">
        <v>277777.77777777775</v>
      </c>
      <c r="D69" s="2">
        <v>487804.87804878049</v>
      </c>
      <c r="E69" s="2">
        <v>178571.42857142855</v>
      </c>
      <c r="F69" s="2">
        <v>425531.91489361704</v>
      </c>
      <c r="G69" s="2">
        <v>1587301.5873015872</v>
      </c>
      <c r="H69" s="18">
        <v>869565.21739130432</v>
      </c>
      <c r="I69" s="18">
        <v>555555.5555555555</v>
      </c>
      <c r="J69" s="18">
        <v>97087.378640776689</v>
      </c>
      <c r="K69" s="18">
        <v>543478.26086956519</v>
      </c>
      <c r="L69" s="18">
        <v>559440.55944055947</v>
      </c>
      <c r="M69" s="8">
        <v>753424.65753424657</v>
      </c>
      <c r="N69" s="8">
        <v>892857.14285714284</v>
      </c>
      <c r="O69" s="8">
        <v>367346.93877551024</v>
      </c>
      <c r="P69" s="8"/>
    </row>
    <row r="70" spans="1:16" x14ac:dyDescent="0.3">
      <c r="A70" s="1">
        <v>84</v>
      </c>
      <c r="B70" s="2">
        <v>0</v>
      </c>
      <c r="C70" s="2">
        <v>555555.5555555555</v>
      </c>
      <c r="D70" s="2">
        <v>312500</v>
      </c>
      <c r="E70" s="2">
        <v>857142.85714285716</v>
      </c>
      <c r="F70" s="2">
        <v>425531.91489361704</v>
      </c>
      <c r="G70" s="2">
        <v>2000000</v>
      </c>
      <c r="H70" s="18">
        <v>192307.69230769231</v>
      </c>
      <c r="I70" s="18">
        <v>545454.54545454541</v>
      </c>
      <c r="J70" s="18">
        <v>759493.67088607594</v>
      </c>
      <c r="K70" s="18">
        <v>470588.23529411765</v>
      </c>
      <c r="L70" s="18">
        <v>365853.65853658534</v>
      </c>
      <c r="M70" s="8">
        <v>630630.63063063053</v>
      </c>
      <c r="N70" s="8">
        <v>545454.54545454541</v>
      </c>
      <c r="O70" s="8">
        <v>476190.47619047615</v>
      </c>
      <c r="P70" s="8"/>
    </row>
    <row r="71" spans="1:16" x14ac:dyDescent="0.3">
      <c r="A71" s="1">
        <v>85</v>
      </c>
      <c r="B71" s="2">
        <v>0</v>
      </c>
      <c r="C71" s="2">
        <v>0</v>
      </c>
      <c r="D71" s="2">
        <v>1176470.5882352942</v>
      </c>
      <c r="E71" s="2">
        <v>689655.17241379304</v>
      </c>
      <c r="F71" s="2">
        <v>666666.66666666663</v>
      </c>
      <c r="G71" s="2">
        <v>750000</v>
      </c>
      <c r="H71" s="18">
        <v>1562500</v>
      </c>
      <c r="I71" s="18">
        <v>652173.91304347827</v>
      </c>
      <c r="J71" s="18">
        <v>425531.91489361704</v>
      </c>
      <c r="K71" s="18">
        <v>447761.19402985071</v>
      </c>
      <c r="L71" s="18">
        <v>298507.46268656716</v>
      </c>
      <c r="M71" s="8">
        <v>1111111.111111111</v>
      </c>
      <c r="N71" s="8">
        <v>705882.3529411765</v>
      </c>
      <c r="O71" s="8">
        <v>1022727.2727272728</v>
      </c>
      <c r="P71" s="8"/>
    </row>
    <row r="72" spans="1:16" x14ac:dyDescent="0.3">
      <c r="A72" s="1">
        <v>86</v>
      </c>
      <c r="B72" s="2">
        <v>0</v>
      </c>
      <c r="C72" s="2">
        <v>0</v>
      </c>
      <c r="D72" s="2">
        <v>0</v>
      </c>
      <c r="E72" s="2">
        <v>0</v>
      </c>
      <c r="F72" s="2">
        <v>769230.76923076925</v>
      </c>
      <c r="G72" s="2">
        <v>370370.37037037034</v>
      </c>
      <c r="H72" s="18">
        <v>0</v>
      </c>
      <c r="I72" s="18">
        <v>1034482.7586206896</v>
      </c>
      <c r="J72" s="18">
        <v>227272.72727272726</v>
      </c>
      <c r="K72" s="18">
        <v>270270.2702702703</v>
      </c>
      <c r="L72" s="18">
        <v>666666.66666666663</v>
      </c>
      <c r="M72" s="8">
        <v>877192.98245614034</v>
      </c>
      <c r="N72" s="8">
        <v>961538.46153846162</v>
      </c>
      <c r="O72" s="8">
        <v>833333.33333333326</v>
      </c>
      <c r="P72" s="8"/>
    </row>
    <row r="73" spans="1:16" x14ac:dyDescent="0.3">
      <c r="A73" s="1">
        <v>87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10000000</v>
      </c>
      <c r="H73" s="18">
        <v>7500000</v>
      </c>
      <c r="I73" s="18">
        <v>1212121.2121212122</v>
      </c>
      <c r="J73" s="18">
        <v>344827.58620689652</v>
      </c>
      <c r="K73" s="18">
        <v>1142857.1428571427</v>
      </c>
      <c r="L73" s="18">
        <v>1538461.5384615385</v>
      </c>
      <c r="M73" s="8">
        <v>625000</v>
      </c>
      <c r="N73" s="8">
        <v>1333333.3333333333</v>
      </c>
      <c r="O73" s="8">
        <v>1707317.0731707318</v>
      </c>
      <c r="P73" s="8"/>
    </row>
    <row r="74" spans="1:16" x14ac:dyDescent="0.3">
      <c r="A74" s="1">
        <v>88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18">
        <v>0</v>
      </c>
      <c r="I74" s="18">
        <v>1363636.3636363635</v>
      </c>
      <c r="J74" s="18">
        <v>0</v>
      </c>
      <c r="K74" s="18">
        <v>476190.47619047615</v>
      </c>
      <c r="L74" s="18">
        <v>1666666.6666666665</v>
      </c>
      <c r="M74" s="8">
        <v>500000</v>
      </c>
      <c r="N74" s="8">
        <v>731707.31707317068</v>
      </c>
      <c r="O74" s="8">
        <v>937500</v>
      </c>
      <c r="P74" s="8"/>
    </row>
    <row r="75" spans="1:16" x14ac:dyDescent="0.3">
      <c r="A75" s="1">
        <v>89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18">
        <v>0</v>
      </c>
      <c r="I75" s="18">
        <v>0</v>
      </c>
      <c r="J75" s="18">
        <v>1000000</v>
      </c>
      <c r="K75" s="18">
        <v>869565.21739130432</v>
      </c>
      <c r="L75" s="18">
        <v>1764705.8823529412</v>
      </c>
      <c r="M75" s="8">
        <v>384615.38461538462</v>
      </c>
      <c r="N75" s="8">
        <v>526315.78947368416</v>
      </c>
      <c r="O75" s="8">
        <v>1923076.9230769232</v>
      </c>
      <c r="P75" s="8"/>
    </row>
    <row r="76" spans="1:16" x14ac:dyDescent="0.3">
      <c r="A76" s="1">
        <v>90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18">
        <v>0</v>
      </c>
      <c r="I76" s="18">
        <v>1666666.6666666665</v>
      </c>
      <c r="J76" s="18">
        <v>0</v>
      </c>
      <c r="K76" s="18">
        <v>500000</v>
      </c>
      <c r="L76" s="18">
        <v>588235.29411764711</v>
      </c>
      <c r="M76" s="8">
        <v>2500000</v>
      </c>
      <c r="N76" s="8">
        <v>1875000</v>
      </c>
      <c r="O76" s="8">
        <v>2000000</v>
      </c>
      <c r="P76" s="8"/>
    </row>
    <row r="77" spans="1:16" x14ac:dyDescent="0.3">
      <c r="A77" s="1">
        <v>91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18">
        <v>0</v>
      </c>
      <c r="I77" s="18">
        <v>0</v>
      </c>
      <c r="J77" s="18">
        <v>0</v>
      </c>
      <c r="K77" s="18">
        <v>1428571.4285714284</v>
      </c>
      <c r="L77" s="18">
        <v>909090.90909090906</v>
      </c>
      <c r="M77" s="8">
        <v>1250000</v>
      </c>
      <c r="N77" s="8">
        <v>3333333.333333333</v>
      </c>
      <c r="O77" s="8">
        <v>1111111.111111111</v>
      </c>
      <c r="P77" s="8"/>
    </row>
    <row r="78" spans="1:16" x14ac:dyDescent="0.3">
      <c r="A78" s="1">
        <v>92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8">
        <v>0</v>
      </c>
      <c r="N78" s="8">
        <v>0</v>
      </c>
      <c r="O78" s="8">
        <v>5000000</v>
      </c>
      <c r="P78" s="8"/>
    </row>
    <row r="79" spans="1:16" x14ac:dyDescent="0.3">
      <c r="A79" s="1">
        <v>93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8">
        <v>0</v>
      </c>
      <c r="N79" s="8">
        <v>2000000</v>
      </c>
      <c r="O79" s="8">
        <v>0</v>
      </c>
      <c r="P79" s="8"/>
    </row>
    <row r="80" spans="1:16" x14ac:dyDescent="0.3">
      <c r="A80" s="1">
        <v>94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8">
        <v>0</v>
      </c>
      <c r="N80" s="8">
        <v>0</v>
      </c>
      <c r="O80" s="8">
        <v>0</v>
      </c>
      <c r="P80" s="8"/>
    </row>
    <row r="81" spans="1:16" x14ac:dyDescent="0.3">
      <c r="A81" s="1">
        <v>95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8">
        <v>0</v>
      </c>
      <c r="N81" s="8">
        <v>0</v>
      </c>
      <c r="O81" s="8">
        <v>0</v>
      </c>
      <c r="P81" s="8"/>
    </row>
    <row r="82" spans="1:16" x14ac:dyDescent="0.3">
      <c r="A82" s="1"/>
      <c r="B82" s="2"/>
      <c r="C82" s="2"/>
      <c r="D82" s="2"/>
      <c r="E82" s="2"/>
      <c r="F82" s="2"/>
      <c r="G82" s="2"/>
      <c r="H82" s="18"/>
      <c r="I82" s="18"/>
      <c r="J82" s="18"/>
      <c r="K82" s="18"/>
      <c r="L82" s="18"/>
      <c r="M82" s="8"/>
      <c r="N82" s="8"/>
      <c r="O82" s="8"/>
      <c r="P82" s="8"/>
    </row>
    <row r="83" spans="1:16" x14ac:dyDescent="0.3">
      <c r="A83" s="1"/>
      <c r="B83" s="2"/>
      <c r="C83" s="2"/>
      <c r="D83" s="2"/>
      <c r="E83" s="2"/>
      <c r="F83" s="2"/>
      <c r="G83" s="2"/>
      <c r="H83" s="18"/>
      <c r="I83" s="18"/>
      <c r="J83" s="18"/>
      <c r="K83" s="18"/>
      <c r="L83" s="18"/>
      <c r="M83" s="8"/>
      <c r="N83" s="8"/>
      <c r="O83" s="8"/>
      <c r="P83" s="8"/>
    </row>
    <row r="84" spans="1:16" x14ac:dyDescent="0.3">
      <c r="A84" s="1"/>
      <c r="B84" s="2"/>
      <c r="C84" s="2"/>
      <c r="D84" s="2"/>
      <c r="E84" s="2"/>
      <c r="F84" s="2"/>
      <c r="G84" s="2"/>
      <c r="H84" s="18"/>
      <c r="I84" s="18"/>
      <c r="J84" s="18"/>
      <c r="K84" s="18"/>
      <c r="L84" s="18"/>
      <c r="M84" s="8"/>
      <c r="N84" s="8"/>
      <c r="O84" s="8"/>
      <c r="P84" s="8"/>
    </row>
    <row r="85" spans="1:16" x14ac:dyDescent="0.3">
      <c r="A85" s="1"/>
      <c r="B85" s="2"/>
      <c r="C85" s="2"/>
      <c r="D85" s="2"/>
      <c r="E85" s="2"/>
      <c r="F85" s="2"/>
      <c r="G85" s="2"/>
      <c r="H85" s="18"/>
      <c r="I85" s="18"/>
      <c r="J85" s="18"/>
      <c r="K85" s="18"/>
      <c r="L85" s="18"/>
      <c r="M85" s="8"/>
      <c r="N85" s="8"/>
      <c r="O85" s="8"/>
      <c r="P85" s="8"/>
    </row>
    <row r="86" spans="1:16" x14ac:dyDescent="0.3">
      <c r="A86" s="1"/>
      <c r="B86" s="2"/>
      <c r="C86" s="2"/>
      <c r="D86" s="2"/>
      <c r="E86" s="2"/>
      <c r="F86" s="2"/>
      <c r="G86" s="2"/>
      <c r="H86" s="18"/>
      <c r="I86" s="18"/>
      <c r="J86" s="18"/>
      <c r="K86" s="18"/>
      <c r="L86" s="18"/>
      <c r="M86" s="8"/>
      <c r="N86" s="8"/>
      <c r="O86" s="8"/>
      <c r="P86" s="8"/>
    </row>
    <row r="87" spans="1:16" x14ac:dyDescent="0.3">
      <c r="A87" s="1"/>
      <c r="B87" s="2"/>
      <c r="C87" s="2"/>
      <c r="D87" s="2"/>
      <c r="E87" s="2"/>
      <c r="F87" s="2"/>
      <c r="G87" s="2"/>
      <c r="H87" s="18"/>
      <c r="I87" s="18"/>
      <c r="J87" s="18"/>
      <c r="K87" s="18"/>
      <c r="L87" s="18"/>
      <c r="M87" s="8"/>
      <c r="N87" s="8"/>
      <c r="O87" s="8"/>
      <c r="P87" s="8"/>
    </row>
    <row r="88" spans="1:16" x14ac:dyDescent="0.3">
      <c r="A88" s="1"/>
      <c r="B88" s="2"/>
      <c r="C88" s="2"/>
      <c r="D88" s="2"/>
      <c r="E88" s="2"/>
      <c r="F88" s="2"/>
      <c r="G88" s="2"/>
      <c r="H88" s="18"/>
      <c r="I88" s="18"/>
      <c r="J88" s="18"/>
      <c r="K88" s="18"/>
      <c r="L88" s="18"/>
      <c r="M88" s="8"/>
      <c r="N88" s="8"/>
      <c r="O88" s="8"/>
      <c r="P88" s="8"/>
    </row>
    <row r="89" spans="1:16" x14ac:dyDescent="0.3">
      <c r="A89" s="1"/>
      <c r="B89" s="2"/>
      <c r="C89" s="2"/>
      <c r="D89" s="2"/>
      <c r="E89" s="2"/>
      <c r="F89" s="2"/>
      <c r="G89" s="2"/>
      <c r="H89" s="18"/>
      <c r="I89" s="18"/>
      <c r="J89" s="18"/>
      <c r="K89" s="18"/>
      <c r="L89" s="18"/>
      <c r="M89" s="8"/>
      <c r="N89" s="8"/>
      <c r="O89" s="8"/>
      <c r="P89" s="8"/>
    </row>
    <row r="90" spans="1:16" x14ac:dyDescent="0.3">
      <c r="A90" s="1"/>
      <c r="B90" s="2"/>
      <c r="C90" s="2"/>
      <c r="D90" s="2"/>
      <c r="E90" s="2"/>
      <c r="F90" s="2"/>
      <c r="G90" s="2"/>
      <c r="H90" s="18"/>
      <c r="I90" s="18"/>
      <c r="J90" s="18"/>
      <c r="K90" s="18"/>
      <c r="L90" s="18"/>
      <c r="M90" s="8"/>
      <c r="N90" s="8"/>
      <c r="O90" s="8"/>
      <c r="P90" s="8"/>
    </row>
    <row r="91" spans="1:16" x14ac:dyDescent="0.3">
      <c r="A91" s="1"/>
      <c r="B91" s="2"/>
      <c r="C91" s="2"/>
      <c r="D91" s="2"/>
      <c r="E91" s="2"/>
      <c r="F91" s="2"/>
      <c r="G91" s="2"/>
      <c r="H91" s="18"/>
      <c r="I91" s="18"/>
      <c r="J91" s="18"/>
      <c r="K91" s="18"/>
      <c r="L91" s="18"/>
      <c r="M91" s="8"/>
      <c r="N91" s="8"/>
      <c r="O91" s="8"/>
      <c r="P91" s="8"/>
    </row>
    <row r="92" spans="1:16" x14ac:dyDescent="0.3">
      <c r="A92" s="1"/>
      <c r="B92" s="2"/>
      <c r="C92" s="2"/>
      <c r="D92" s="2"/>
      <c r="E92" s="2"/>
      <c r="F92" s="2"/>
      <c r="G92" s="2"/>
      <c r="H92" s="18"/>
      <c r="I92" s="18"/>
      <c r="J92" s="18"/>
      <c r="K92" s="18"/>
      <c r="L92" s="18"/>
      <c r="M92" s="8"/>
      <c r="N92" s="8"/>
      <c r="O92" s="8"/>
      <c r="P92" s="8"/>
    </row>
    <row r="93" spans="1:16" x14ac:dyDescent="0.3">
      <c r="A93" s="1"/>
      <c r="B93" s="2"/>
      <c r="C93" s="2"/>
      <c r="D93" s="2"/>
      <c r="E93" s="2"/>
      <c r="F93" s="2"/>
      <c r="G93" s="2"/>
      <c r="H93" s="18"/>
      <c r="I93" s="18"/>
      <c r="J93" s="18"/>
      <c r="K93" s="18"/>
      <c r="L93" s="18"/>
      <c r="M93" s="8"/>
      <c r="N93" s="8"/>
      <c r="O93" s="8"/>
      <c r="P93" s="8"/>
    </row>
    <row r="94" spans="1:16" x14ac:dyDescent="0.3">
      <c r="A94" s="1"/>
      <c r="B94" s="2"/>
      <c r="C94" s="2"/>
      <c r="D94" s="2"/>
      <c r="E94" s="2"/>
      <c r="F94" s="2"/>
      <c r="G94" s="2"/>
      <c r="H94" s="18"/>
      <c r="I94" s="18"/>
      <c r="J94" s="18"/>
      <c r="K94" s="18"/>
      <c r="L94" s="18"/>
      <c r="M94" s="8"/>
      <c r="N94" s="8"/>
      <c r="O94" s="8"/>
      <c r="P94" s="8"/>
    </row>
    <row r="95" spans="1:16" x14ac:dyDescent="0.3">
      <c r="A95" s="1"/>
      <c r="B95" s="2"/>
      <c r="C95" s="2"/>
      <c r="D95" s="2"/>
      <c r="E95" s="2"/>
      <c r="F95" s="2"/>
      <c r="G95" s="2"/>
      <c r="H95" s="18"/>
      <c r="I95" s="18"/>
      <c r="J95" s="18"/>
      <c r="K95" s="18"/>
      <c r="L95" s="18"/>
      <c r="M95" s="8"/>
      <c r="N95" s="8"/>
      <c r="O95" s="8"/>
      <c r="P95" s="8"/>
    </row>
    <row r="96" spans="1:16" x14ac:dyDescent="0.3">
      <c r="A96" s="1"/>
      <c r="B96" s="2"/>
      <c r="C96" s="2"/>
      <c r="D96" s="2"/>
      <c r="E96" s="2"/>
      <c r="F96" s="2"/>
      <c r="G96" s="2"/>
      <c r="H96" s="18"/>
      <c r="I96" s="18"/>
      <c r="J96" s="18"/>
      <c r="K96" s="18"/>
      <c r="L96" s="18"/>
      <c r="M96" s="8"/>
      <c r="N96" s="8"/>
      <c r="O96" s="8"/>
      <c r="P96" s="8"/>
    </row>
    <row r="97" spans="1:16" x14ac:dyDescent="0.3">
      <c r="A97" s="1"/>
      <c r="B97" s="2"/>
      <c r="C97" s="2"/>
      <c r="D97" s="2"/>
      <c r="E97" s="2"/>
      <c r="F97" s="2"/>
      <c r="G97" s="2"/>
      <c r="H97" s="18"/>
      <c r="I97" s="18"/>
      <c r="J97" s="18"/>
      <c r="K97" s="18"/>
      <c r="L97" s="18"/>
      <c r="M97" s="8"/>
      <c r="N97" s="8"/>
      <c r="O97" s="8"/>
      <c r="P97" s="8"/>
    </row>
    <row r="98" spans="1:16" x14ac:dyDescent="0.3">
      <c r="A98" s="1"/>
      <c r="B98" s="2"/>
      <c r="C98" s="2"/>
      <c r="D98" s="2"/>
      <c r="E98" s="2"/>
      <c r="F98" s="2"/>
      <c r="G98" s="2"/>
      <c r="H98" s="18"/>
      <c r="I98" s="18"/>
      <c r="J98" s="18"/>
      <c r="K98" s="18"/>
      <c r="L98" s="18"/>
      <c r="M98" s="8"/>
      <c r="N98" s="8"/>
      <c r="O98" s="8"/>
      <c r="P98" s="8"/>
    </row>
    <row r="99" spans="1:16" x14ac:dyDescent="0.3">
      <c r="A99" s="1"/>
      <c r="B99" s="2"/>
      <c r="C99" s="2"/>
      <c r="D99" s="2"/>
      <c r="E99" s="2"/>
      <c r="F99" s="2"/>
      <c r="G99" s="2"/>
      <c r="H99" s="18"/>
      <c r="I99" s="18"/>
      <c r="J99" s="18"/>
      <c r="K99" s="18"/>
      <c r="L99" s="18"/>
      <c r="M99" s="8"/>
      <c r="N99" s="8"/>
      <c r="O99" s="8"/>
      <c r="P99" s="8"/>
    </row>
    <row r="100" spans="1:16" x14ac:dyDescent="0.3">
      <c r="A100" s="1"/>
      <c r="B100" s="2"/>
      <c r="C100" s="2"/>
      <c r="D100" s="2"/>
      <c r="E100" s="2"/>
      <c r="F100" s="2"/>
      <c r="G100" s="2"/>
      <c r="H100" s="18"/>
      <c r="I100" s="18"/>
      <c r="J100" s="18"/>
      <c r="K100" s="18"/>
      <c r="L100" s="18"/>
      <c r="M100" s="8"/>
      <c r="N100" s="8"/>
      <c r="O100" s="8"/>
      <c r="P100" s="8"/>
    </row>
    <row r="101" spans="1:16" x14ac:dyDescent="0.3">
      <c r="A101" s="1"/>
      <c r="B101" s="2"/>
      <c r="C101" s="2"/>
      <c r="D101" s="2"/>
      <c r="E101" s="2"/>
      <c r="F101" s="2"/>
      <c r="G101" s="2"/>
      <c r="H101" s="18"/>
      <c r="I101" s="18"/>
      <c r="J101" s="18"/>
      <c r="K101" s="18"/>
      <c r="L101" s="18"/>
      <c r="M101" s="8"/>
      <c r="N101" s="8"/>
      <c r="O101" s="8"/>
      <c r="P101" s="8"/>
    </row>
    <row r="102" spans="1:16" x14ac:dyDescent="0.3">
      <c r="A102" s="1"/>
      <c r="B102" s="2"/>
      <c r="C102" s="2"/>
      <c r="D102" s="2"/>
      <c r="E102" s="2"/>
      <c r="F102" s="2"/>
      <c r="G102" s="2"/>
      <c r="H102" s="18"/>
      <c r="I102" s="18"/>
      <c r="J102" s="18"/>
      <c r="K102" s="18"/>
      <c r="L102" s="18"/>
      <c r="M102" s="8"/>
      <c r="N102" s="8"/>
      <c r="O102" s="8"/>
      <c r="P102" s="8"/>
    </row>
    <row r="103" spans="1:16" x14ac:dyDescent="0.3">
      <c r="A103" s="1"/>
      <c r="B103" s="2"/>
      <c r="C103" s="2"/>
      <c r="D103" s="2"/>
      <c r="E103" s="2"/>
      <c r="F103" s="2"/>
      <c r="G103" s="2"/>
      <c r="H103" s="18"/>
      <c r="I103" s="18"/>
      <c r="J103" s="18"/>
      <c r="K103" s="18"/>
      <c r="L103" s="18"/>
      <c r="M103" s="8"/>
      <c r="N103" s="8"/>
      <c r="O103" s="8"/>
      <c r="P103" s="8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7A34-A13F-47B6-8C6C-71AA4FA7B8D5}">
  <dimension ref="A1:Z81"/>
  <sheetViews>
    <sheetView zoomScale="70" zoomScaleNormal="70" workbookViewId="0">
      <selection activeCell="S82" sqref="S82"/>
    </sheetView>
  </sheetViews>
  <sheetFormatPr defaultRowHeight="16.5" x14ac:dyDescent="0.3"/>
  <cols>
    <col min="2" max="16" width="10.875" bestFit="1" customWidth="1"/>
    <col min="18" max="25" width="17.625" bestFit="1" customWidth="1"/>
    <col min="26" max="26" width="9.875" bestFit="1" customWidth="1"/>
  </cols>
  <sheetData>
    <row r="1" spans="1:26" x14ac:dyDescent="0.3">
      <c r="H1" s="10"/>
    </row>
    <row r="2" spans="1:26" x14ac:dyDescent="0.3"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f>+F2+1</f>
        <v>6</v>
      </c>
      <c r="H2" s="5">
        <f t="shared" ref="H2:P2" si="0">+G2+1</f>
        <v>7</v>
      </c>
      <c r="I2" s="5">
        <f t="shared" si="0"/>
        <v>8</v>
      </c>
      <c r="J2" s="5">
        <f t="shared" si="0"/>
        <v>9</v>
      </c>
      <c r="K2" s="5">
        <f t="shared" si="0"/>
        <v>10</v>
      </c>
      <c r="L2" s="5">
        <f t="shared" si="0"/>
        <v>11</v>
      </c>
      <c r="M2" s="5">
        <f t="shared" si="0"/>
        <v>12</v>
      </c>
      <c r="N2" s="5">
        <f t="shared" si="0"/>
        <v>13</v>
      </c>
      <c r="O2" s="5">
        <f t="shared" si="0"/>
        <v>14</v>
      </c>
      <c r="P2" s="5">
        <f t="shared" si="0"/>
        <v>15</v>
      </c>
      <c r="Y2" s="3"/>
    </row>
    <row r="3" spans="1:26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7">
        <v>2021</v>
      </c>
      <c r="N3" s="7">
        <v>2022</v>
      </c>
      <c r="O3" s="7">
        <v>2023</v>
      </c>
      <c r="P3" s="7">
        <v>2024</v>
      </c>
      <c r="Z3" s="9"/>
    </row>
    <row r="4" spans="1:26" x14ac:dyDescent="0.3">
      <c r="A4" s="1">
        <v>18</v>
      </c>
      <c r="B4" s="2">
        <v>0</v>
      </c>
      <c r="C4" s="2">
        <v>5000000</v>
      </c>
      <c r="D4" s="2">
        <v>0</v>
      </c>
      <c r="E4" s="2">
        <v>0</v>
      </c>
      <c r="F4" s="2">
        <v>10000000</v>
      </c>
      <c r="G4" s="2">
        <v>0</v>
      </c>
      <c r="H4" s="18">
        <v>0</v>
      </c>
      <c r="I4" s="18">
        <v>10000000</v>
      </c>
      <c r="J4" s="18">
        <v>0</v>
      </c>
      <c r="K4" s="18">
        <v>0</v>
      </c>
      <c r="L4" s="18">
        <v>4000000</v>
      </c>
      <c r="M4" s="8" cm="1">
        <f t="array" ref="M4">TREND($B4:$L4,$B$2:$L$2,M$2)</f>
        <v>3181818.1818181816</v>
      </c>
      <c r="N4" s="8" cm="1">
        <f t="array" ref="N4">TREND($B4:$L4,$B$2:$L$2,N$2)</f>
        <v>3272727.2727272725</v>
      </c>
      <c r="O4" s="8" cm="1">
        <f t="array" ref="O4">TREND($B4:$L4,$B$2:$L$2,O$2)</f>
        <v>3363636.3636363638</v>
      </c>
      <c r="P4" s="8"/>
    </row>
    <row r="5" spans="1:26" x14ac:dyDescent="0.3">
      <c r="A5" s="1">
        <v>19</v>
      </c>
      <c r="B5" s="2">
        <v>0</v>
      </c>
      <c r="C5" s="2">
        <v>45558.086560364463</v>
      </c>
      <c r="D5" s="2">
        <v>21052.631578947367</v>
      </c>
      <c r="E5" s="2">
        <v>63157.894736842107</v>
      </c>
      <c r="F5" s="2">
        <v>0</v>
      </c>
      <c r="G5" s="2">
        <v>0</v>
      </c>
      <c r="H5" s="18">
        <v>40983.606557377054</v>
      </c>
      <c r="I5" s="18">
        <v>24630.541871921181</v>
      </c>
      <c r="J5" s="18">
        <v>11013.215859030837</v>
      </c>
      <c r="K5" s="18">
        <v>12285.012285012284</v>
      </c>
      <c r="L5" s="18">
        <v>64724.919093851138</v>
      </c>
      <c r="M5" s="8" cm="1">
        <f t="array" ref="M5">TREND($B5:$L5,$B$2:$L$2,M$2)</f>
        <v>32546.516342247818</v>
      </c>
      <c r="N5" s="8" cm="1">
        <f t="array" ref="N5">TREND($B5:$L5,$B$2:$L$2,N$2)</f>
        <v>33676.906815299022</v>
      </c>
      <c r="O5" s="8" cm="1">
        <f t="array" ref="O5">TREND($B5:$L5,$B$2:$L$2,O$2)</f>
        <v>34807.29728835023</v>
      </c>
      <c r="P5" s="8"/>
    </row>
    <row r="6" spans="1:26" x14ac:dyDescent="0.3">
      <c r="A6" s="1">
        <v>20</v>
      </c>
      <c r="B6" s="2">
        <v>0</v>
      </c>
      <c r="C6" s="2">
        <v>9165.9028414298809</v>
      </c>
      <c r="D6" s="2">
        <v>21929.824561403508</v>
      </c>
      <c r="E6" s="2">
        <v>0</v>
      </c>
      <c r="F6" s="2">
        <v>0</v>
      </c>
      <c r="G6" s="2">
        <v>12658.227848101265</v>
      </c>
      <c r="H6" s="18">
        <v>19627.085377821393</v>
      </c>
      <c r="I6" s="18">
        <v>26869.682042095832</v>
      </c>
      <c r="J6" s="18">
        <v>21645.021645021647</v>
      </c>
      <c r="K6" s="18">
        <v>17801.51312861593</v>
      </c>
      <c r="L6" s="18">
        <v>0</v>
      </c>
      <c r="M6" s="8" cm="1">
        <f t="array" ref="M6">TREND($B6:$L6,$B$2:$L$2,M$2)</f>
        <v>17629.995141950589</v>
      </c>
      <c r="N6" s="8" cm="1">
        <f t="array" ref="N6">TREND($B6:$L6,$B$2:$L$2,N$2)</f>
        <v>18603.217704328876</v>
      </c>
      <c r="O6" s="8" cm="1">
        <f t="array" ref="O6">TREND($B6:$L6,$B$2:$L$2,O$2)</f>
        <v>19576.440266707163</v>
      </c>
      <c r="P6" s="8"/>
    </row>
    <row r="7" spans="1:26" x14ac:dyDescent="0.3">
      <c r="A7" s="1">
        <v>21</v>
      </c>
      <c r="B7" s="2">
        <v>0</v>
      </c>
      <c r="C7" s="2">
        <v>26367.831245880025</v>
      </c>
      <c r="D7" s="2">
        <v>5025.1256281407041</v>
      </c>
      <c r="E7" s="2">
        <v>32710.280373831778</v>
      </c>
      <c r="F7" s="2">
        <v>14071.294559099437</v>
      </c>
      <c r="G7" s="2">
        <v>19770.660340055358</v>
      </c>
      <c r="H7" s="18">
        <v>22727.272727272728</v>
      </c>
      <c r="I7" s="18">
        <v>2853.0670470756063</v>
      </c>
      <c r="J7" s="18">
        <v>10979.961570134503</v>
      </c>
      <c r="K7" s="18">
        <v>16906.170752324597</v>
      </c>
      <c r="L7" s="18">
        <v>17565.872020075283</v>
      </c>
      <c r="M7" s="8" cm="1">
        <f t="array" ref="M7">TREND($B7:$L7,$B$2:$L$2,M$2)</f>
        <v>16277.345703997113</v>
      </c>
      <c r="N7" s="8" cm="1">
        <f t="array" ref="N7">TREND($B7:$L7,$B$2:$L$2,N$2)</f>
        <v>16429.970953695269</v>
      </c>
      <c r="O7" s="8" cm="1">
        <f t="array" ref="O7">TREND($B7:$L7,$B$2:$L$2,O$2)</f>
        <v>16582.596203393423</v>
      </c>
      <c r="P7" s="8"/>
    </row>
    <row r="8" spans="1:26" x14ac:dyDescent="0.3">
      <c r="A8" s="1">
        <v>22</v>
      </c>
      <c r="B8" s="2">
        <v>0</v>
      </c>
      <c r="C8" s="2">
        <v>10764.262648008611</v>
      </c>
      <c r="D8" s="2">
        <v>19470.404984423676</v>
      </c>
      <c r="E8" s="2">
        <v>14035.087719298244</v>
      </c>
      <c r="F8" s="2">
        <v>25948.751216347711</v>
      </c>
      <c r="G8" s="2">
        <v>20307.513780098638</v>
      </c>
      <c r="H8" s="18">
        <v>7524.4544770504135</v>
      </c>
      <c r="I8" s="18">
        <v>14880.95238095238</v>
      </c>
      <c r="J8" s="18">
        <v>15863.57326987904</v>
      </c>
      <c r="K8" s="18">
        <v>20584.602717167556</v>
      </c>
      <c r="L8" s="18">
        <v>27609.055770292656</v>
      </c>
      <c r="M8" s="8" cm="1">
        <f t="array" ref="M8">TREND($B8:$L8,$B$2:$L$2,M$2)</f>
        <v>24259.345900418601</v>
      </c>
      <c r="N8" s="8" cm="1">
        <f t="array" ref="N8">TREND($B8:$L8,$B$2:$L$2,N$2)</f>
        <v>25620.923869222926</v>
      </c>
      <c r="O8" s="8" cm="1">
        <f t="array" ref="O8">TREND($B8:$L8,$B$2:$L$2,O$2)</f>
        <v>26982.50183802726</v>
      </c>
      <c r="P8" s="8"/>
    </row>
    <row r="9" spans="1:26" x14ac:dyDescent="0.3">
      <c r="A9" s="1">
        <v>23</v>
      </c>
      <c r="B9" s="2">
        <v>0</v>
      </c>
      <c r="C9" s="2">
        <v>9074.4101633393821</v>
      </c>
      <c r="D9" s="2">
        <v>22158.911047799935</v>
      </c>
      <c r="E9" s="2">
        <v>8368.2008368200841</v>
      </c>
      <c r="F9" s="2">
        <v>19733.596447952641</v>
      </c>
      <c r="G9" s="2">
        <v>19797.624285085789</v>
      </c>
      <c r="H9" s="18">
        <v>9710.6234220236929</v>
      </c>
      <c r="I9" s="18">
        <v>13874.43635102324</v>
      </c>
      <c r="J9" s="18">
        <v>8061.9155111254431</v>
      </c>
      <c r="K9" s="18">
        <v>15822.784810126583</v>
      </c>
      <c r="L9" s="18">
        <v>11701.03846716396</v>
      </c>
      <c r="M9" s="8" cm="1">
        <f t="array" ref="M9">TREND($B9:$L9,$B$2:$L$2,M$2)</f>
        <v>14983.80570288311</v>
      </c>
      <c r="N9" s="8" cm="1">
        <f t="array" ref="N9">TREND($B9:$L9,$B$2:$L$2,N$2)</f>
        <v>15385.598451205133</v>
      </c>
      <c r="O9" s="8" cm="1">
        <f t="array" ref="O9">TREND($B9:$L9,$B$2:$L$2,O$2)</f>
        <v>15787.391199527156</v>
      </c>
      <c r="P9" s="8"/>
    </row>
    <row r="10" spans="1:26" x14ac:dyDescent="0.3">
      <c r="A10" s="1">
        <v>24</v>
      </c>
      <c r="B10" s="2">
        <v>0</v>
      </c>
      <c r="C10" s="2">
        <v>7613.247049866769</v>
      </c>
      <c r="D10" s="2">
        <v>7955.4494828957841</v>
      </c>
      <c r="E10" s="2">
        <v>13422.818791946307</v>
      </c>
      <c r="F10" s="2">
        <v>8054.7724526782122</v>
      </c>
      <c r="G10" s="2">
        <v>10606.328442637441</v>
      </c>
      <c r="H10" s="18">
        <v>6202.5120173670339</v>
      </c>
      <c r="I10" s="18">
        <v>14116.31846414455</v>
      </c>
      <c r="J10" s="18">
        <v>9478.6729857819901</v>
      </c>
      <c r="K10" s="18">
        <v>10642.543567912731</v>
      </c>
      <c r="L10" s="18">
        <v>18715.639256053342</v>
      </c>
      <c r="M10" s="8" cm="1">
        <f t="array" ref="M10">TREND($B10:$L10,$B$2:$L$2,M$2)</f>
        <v>15698.925233945531</v>
      </c>
      <c r="N10" s="8" cm="1">
        <f t="array" ref="N10">TREND($B10:$L10,$B$2:$L$2,N$2)</f>
        <v>16697.105159129118</v>
      </c>
      <c r="O10" s="8" cm="1">
        <f t="array" ref="O10">TREND($B10:$L10,$B$2:$L$2,O$2)</f>
        <v>17695.285084312702</v>
      </c>
      <c r="P10" s="8"/>
    </row>
    <row r="11" spans="1:26" x14ac:dyDescent="0.3">
      <c r="A11" s="1">
        <v>25</v>
      </c>
      <c r="B11" s="2">
        <v>16820.857863751051</v>
      </c>
      <c r="C11" s="2">
        <v>13016.596160104133</v>
      </c>
      <c r="D11" s="2">
        <v>6835.2699931647303</v>
      </c>
      <c r="E11" s="2">
        <v>1863.2383081796161</v>
      </c>
      <c r="F11" s="2">
        <v>16374.652038644179</v>
      </c>
      <c r="G11" s="2">
        <v>11345.908381789817</v>
      </c>
      <c r="H11" s="18">
        <v>14771.048744460857</v>
      </c>
      <c r="I11" s="18">
        <v>10268.111808328578</v>
      </c>
      <c r="J11" s="18">
        <v>14291.996481970096</v>
      </c>
      <c r="K11" s="18">
        <v>14310.876265962132</v>
      </c>
      <c r="L11" s="18">
        <v>21490.671095047379</v>
      </c>
      <c r="M11" s="8" cm="1">
        <f t="array" ref="M11">TREND($B11:$L11,$B$2:$L$2,M$2)</f>
        <v>16459.157544806287</v>
      </c>
      <c r="N11" s="8" cm="1">
        <f t="array" ref="N11">TREND($B11:$L11,$B$2:$L$2,N$2)</f>
        <v>17060.089451646691</v>
      </c>
      <c r="O11" s="8" cm="1">
        <f t="array" ref="O11">TREND($B11:$L11,$B$2:$L$2,O$2)</f>
        <v>17661.021358487094</v>
      </c>
      <c r="P11" s="8"/>
    </row>
    <row r="12" spans="1:26" x14ac:dyDescent="0.3">
      <c r="A12" s="1">
        <v>26</v>
      </c>
      <c r="B12" s="2">
        <v>5834.3057176196025</v>
      </c>
      <c r="C12" s="2">
        <v>9027.3076055066576</v>
      </c>
      <c r="D12" s="2">
        <v>12480.499219968799</v>
      </c>
      <c r="E12" s="2">
        <v>12281.659388646289</v>
      </c>
      <c r="F12" s="2">
        <v>13123.359580052493</v>
      </c>
      <c r="G12" s="2">
        <v>11305.241521068858</v>
      </c>
      <c r="H12" s="18">
        <v>10109.364948074626</v>
      </c>
      <c r="I12" s="18">
        <v>19988.340134921295</v>
      </c>
      <c r="J12" s="18">
        <v>20572.745227123109</v>
      </c>
      <c r="K12" s="18">
        <v>18219.461697722567</v>
      </c>
      <c r="L12" s="18">
        <v>18394.525789125157</v>
      </c>
      <c r="M12" s="8" cm="1">
        <f t="array" ref="M12">TREND($B12:$L12,$B$2:$L$2,M$2)</f>
        <v>21189.482163171393</v>
      </c>
      <c r="N12" s="8" cm="1">
        <f t="array" ref="N12">TREND($B12:$L12,$B$2:$L$2,N$2)</f>
        <v>22428.080541429816</v>
      </c>
      <c r="O12" s="8" cm="1">
        <f t="array" ref="O12">TREND($B12:$L12,$B$2:$L$2,O$2)</f>
        <v>23666.678919688238</v>
      </c>
      <c r="P12" s="8"/>
    </row>
    <row r="13" spans="1:26" x14ac:dyDescent="0.3">
      <c r="A13" s="1">
        <v>27</v>
      </c>
      <c r="B13" s="2">
        <v>0</v>
      </c>
      <c r="C13" s="2">
        <v>4441.4834554741283</v>
      </c>
      <c r="D13" s="2">
        <v>7357.2689817539722</v>
      </c>
      <c r="E13" s="2">
        <v>10590.727229936456</v>
      </c>
      <c r="F13" s="2">
        <v>8470.9868699703511</v>
      </c>
      <c r="G13" s="2">
        <v>10904.134484325306</v>
      </c>
      <c r="H13" s="18">
        <v>10016.95176452458</v>
      </c>
      <c r="I13" s="18">
        <v>19293.983135629554</v>
      </c>
      <c r="J13" s="18">
        <v>11604.887705645437</v>
      </c>
      <c r="K13" s="18">
        <v>17484.962931878585</v>
      </c>
      <c r="L13" s="18">
        <v>17911.975435005119</v>
      </c>
      <c r="M13" s="8" cm="1">
        <f t="array" ref="M13">TREND($B13:$L13,$B$2:$L$2,M$2)</f>
        <v>20194.076251736224</v>
      </c>
      <c r="N13" s="8" cm="1">
        <f t="array" ref="N13">TREND($B13:$L13,$B$2:$L$2,N$2)</f>
        <v>21770.70468772039</v>
      </c>
      <c r="O13" s="8" cm="1">
        <f t="array" ref="O13">TREND($B13:$L13,$B$2:$L$2,O$2)</f>
        <v>23347.333123704557</v>
      </c>
      <c r="P13" s="8"/>
    </row>
    <row r="14" spans="1:26" x14ac:dyDescent="0.3">
      <c r="A14" s="1">
        <v>28</v>
      </c>
      <c r="B14" s="2">
        <v>0</v>
      </c>
      <c r="C14" s="2">
        <v>6587.615283267457</v>
      </c>
      <c r="D14" s="2">
        <v>13307.703681798019</v>
      </c>
      <c r="E14" s="2">
        <v>8970.6212155191752</v>
      </c>
      <c r="F14" s="2">
        <v>8555.1330798479084</v>
      </c>
      <c r="G14" s="2">
        <v>11760.752688172044</v>
      </c>
      <c r="H14" s="18">
        <v>13646.484234719528</v>
      </c>
      <c r="I14" s="18">
        <v>12078.062424512111</v>
      </c>
      <c r="J14" s="18">
        <v>11042.267345561622</v>
      </c>
      <c r="K14" s="18">
        <v>14336.061167194312</v>
      </c>
      <c r="L14" s="18">
        <v>10049.129075480127</v>
      </c>
      <c r="M14" s="8" cm="1">
        <f t="array" ref="M14">TREND($B14:$L14,$B$2:$L$2,M$2)</f>
        <v>14707.585662038735</v>
      </c>
      <c r="N14" s="8" cm="1">
        <f t="array" ref="N14">TREND($B14:$L14,$B$2:$L$2,N$2)</f>
        <v>15487.125239104702</v>
      </c>
      <c r="O14" s="8" cm="1">
        <f t="array" ref="O14">TREND($B14:$L14,$B$2:$L$2,O$2)</f>
        <v>16266.664816170669</v>
      </c>
      <c r="P14" s="8"/>
    </row>
    <row r="15" spans="1:26" x14ac:dyDescent="0.3">
      <c r="A15" s="1">
        <v>29</v>
      </c>
      <c r="B15" s="2">
        <v>0</v>
      </c>
      <c r="C15" s="2">
        <v>8138.3519837232961</v>
      </c>
      <c r="D15" s="2">
        <v>5686.6647711117421</v>
      </c>
      <c r="E15" s="2">
        <v>12372.061635361601</v>
      </c>
      <c r="F15" s="2">
        <v>4558.7162654996355</v>
      </c>
      <c r="G15" s="2">
        <v>9809.8400241472991</v>
      </c>
      <c r="H15" s="18">
        <v>8822.5313878520519</v>
      </c>
      <c r="I15" s="18">
        <v>15013.211626231083</v>
      </c>
      <c r="J15" s="18">
        <v>13830.493472007081</v>
      </c>
      <c r="K15" s="18">
        <v>9370.5214419578879</v>
      </c>
      <c r="L15" s="18">
        <v>11976.645541194672</v>
      </c>
      <c r="M15" s="8" cm="1">
        <f t="array" ref="M15">TREND($B15:$L15,$B$2:$L$2,M$2)</f>
        <v>14441.158381499981</v>
      </c>
      <c r="N15" s="8" cm="1">
        <f t="array" ref="N15">TREND($B15:$L15,$B$2:$L$2,N$2)</f>
        <v>15339.244806460792</v>
      </c>
      <c r="O15" s="8" cm="1">
        <f t="array" ref="O15">TREND($B15:$L15,$B$2:$L$2,O$2)</f>
        <v>16237.331231421602</v>
      </c>
      <c r="P15" s="8"/>
    </row>
    <row r="16" spans="1:26" x14ac:dyDescent="0.3">
      <c r="A16" s="1">
        <v>30</v>
      </c>
      <c r="B16" s="2">
        <v>3208.2130253448827</v>
      </c>
      <c r="C16" s="2">
        <v>3601.0082823190496</v>
      </c>
      <c r="D16" s="2">
        <v>9418.7298170075355</v>
      </c>
      <c r="E16" s="2">
        <v>11998.25479930192</v>
      </c>
      <c r="F16" s="2">
        <v>3609.4567767550984</v>
      </c>
      <c r="G16" s="2">
        <v>8103.7277147487839</v>
      </c>
      <c r="H16" s="18">
        <v>3729.2560134253217</v>
      </c>
      <c r="I16" s="18">
        <v>10821.894401093581</v>
      </c>
      <c r="J16" s="18">
        <v>12097.622554176309</v>
      </c>
      <c r="K16" s="18">
        <v>9980.5379509955583</v>
      </c>
      <c r="L16" s="18">
        <v>12918.704438497738</v>
      </c>
      <c r="M16" s="8" cm="1">
        <f t="array" ref="M16">TREND($B16:$L16,$B$2:$L$2,M$2)</f>
        <v>12492.000473545806</v>
      </c>
      <c r="N16" s="8" cm="1">
        <f t="array" ref="N16">TREND($B16:$L16,$B$2:$L$2,N$2)</f>
        <v>13218.130768020626</v>
      </c>
      <c r="O16" s="8" cm="1">
        <f t="array" ref="O16">TREND($B16:$L16,$B$2:$L$2,O$2)</f>
        <v>13944.261062495443</v>
      </c>
      <c r="P16" s="8"/>
    </row>
    <row r="17" spans="1:16" x14ac:dyDescent="0.3">
      <c r="A17" s="1">
        <v>31</v>
      </c>
      <c r="B17" s="2">
        <v>2635.0461133069825</v>
      </c>
      <c r="C17" s="2">
        <v>1613.6840406648378</v>
      </c>
      <c r="D17" s="2">
        <v>8420.5461325634551</v>
      </c>
      <c r="E17" s="2">
        <v>9281.2209961843873</v>
      </c>
      <c r="F17" s="2">
        <v>8716.1160986664345</v>
      </c>
      <c r="G17" s="2">
        <v>5767.8442682047589</v>
      </c>
      <c r="H17" s="18">
        <v>9616.5404495732673</v>
      </c>
      <c r="I17" s="18">
        <v>9469.1988005681524</v>
      </c>
      <c r="J17" s="18">
        <v>9594.0214098161978</v>
      </c>
      <c r="K17" s="18">
        <v>11338.939809127845</v>
      </c>
      <c r="L17" s="18">
        <v>13524.364988800135</v>
      </c>
      <c r="M17" s="8" cm="1">
        <f t="array" ref="M17">TREND($B17:$L17,$B$2:$L$2,M$2)</f>
        <v>13533.107004829697</v>
      </c>
      <c r="N17" s="8" cm="1">
        <f t="array" ref="N17">TREND($B17:$L17,$B$2:$L$2,N$2)</f>
        <v>14425.329034309245</v>
      </c>
      <c r="O17" s="8" cm="1">
        <f t="array" ref="O17">TREND($B17:$L17,$B$2:$L$2,O$2)</f>
        <v>15317.551063788796</v>
      </c>
      <c r="P17" s="8"/>
    </row>
    <row r="18" spans="1:16" x14ac:dyDescent="0.3">
      <c r="A18" s="1">
        <v>32</v>
      </c>
      <c r="B18" s="2">
        <v>6674.0823136818681</v>
      </c>
      <c r="C18" s="2">
        <v>4416.9611307420491</v>
      </c>
      <c r="D18" s="2">
        <v>11346.873936230568</v>
      </c>
      <c r="E18" s="2">
        <v>8467.4005080440293</v>
      </c>
      <c r="F18" s="2">
        <v>6650.0415627597667</v>
      </c>
      <c r="G18" s="2">
        <v>6344.7303489601691</v>
      </c>
      <c r="H18" s="18">
        <v>9434.5185447255135</v>
      </c>
      <c r="I18" s="18">
        <v>12247.397428046541</v>
      </c>
      <c r="J18" s="18">
        <v>9810.7918710581653</v>
      </c>
      <c r="K18" s="18">
        <v>14256.806475349522</v>
      </c>
      <c r="L18" s="18">
        <v>12478.866435874726</v>
      </c>
      <c r="M18" s="8" cm="1">
        <f t="array" ref="M18">TREND($B18:$L18,$B$2:$L$2,M$2)</f>
        <v>13327.289684089234</v>
      </c>
      <c r="N18" s="8" cm="1">
        <f t="array" ref="N18">TREND($B18:$L18,$B$2:$L$2,N$2)</f>
        <v>14001.103562415123</v>
      </c>
      <c r="O18" s="8" cm="1">
        <f t="array" ref="O18">TREND($B18:$L18,$B$2:$L$2,O$2)</f>
        <v>14674.917440741012</v>
      </c>
      <c r="P18" s="8"/>
    </row>
    <row r="19" spans="1:16" x14ac:dyDescent="0.3">
      <c r="A19" s="1">
        <v>33</v>
      </c>
      <c r="B19" s="2">
        <v>5278.9019883864157</v>
      </c>
      <c r="C19" s="2">
        <v>10710.938545990091</v>
      </c>
      <c r="D19" s="2">
        <v>8540.6213302017713</v>
      </c>
      <c r="E19" s="2">
        <v>7980.1383223975881</v>
      </c>
      <c r="F19" s="2">
        <v>4600.1686728513378</v>
      </c>
      <c r="G19" s="2">
        <v>10099.649878804201</v>
      </c>
      <c r="H19" s="18">
        <v>10472.422620432861</v>
      </c>
      <c r="I19" s="18">
        <v>8085.7085102082065</v>
      </c>
      <c r="J19" s="18">
        <v>7292.9486302930854</v>
      </c>
      <c r="K19" s="18">
        <v>12001.200120012003</v>
      </c>
      <c r="L19" s="18">
        <v>13450.431205000395</v>
      </c>
      <c r="M19" s="8" cm="1">
        <f t="array" ref="M19">TREND($B19:$L19,$B$2:$L$2,M$2)</f>
        <v>11593.506453287138</v>
      </c>
      <c r="N19" s="8" cm="1">
        <f t="array" ref="N19">TREND($B19:$L19,$B$2:$L$2,N$2)</f>
        <v>12033.134349674721</v>
      </c>
      <c r="O19" s="8" cm="1">
        <f t="array" ref="O19">TREND($B19:$L19,$B$2:$L$2,O$2)</f>
        <v>12472.762246062306</v>
      </c>
      <c r="P19" s="8"/>
    </row>
    <row r="20" spans="1:16" x14ac:dyDescent="0.3">
      <c r="A20" s="1">
        <v>34</v>
      </c>
      <c r="B20" s="2">
        <v>4407.8754040552449</v>
      </c>
      <c r="C20" s="2">
        <v>7027.4068868587492</v>
      </c>
      <c r="D20" s="2">
        <v>4959.8254141454217</v>
      </c>
      <c r="E20" s="2">
        <v>10157.440325038089</v>
      </c>
      <c r="F20" s="2">
        <v>8758.4847821326912</v>
      </c>
      <c r="G20" s="2">
        <v>2548.0952987641735</v>
      </c>
      <c r="H20" s="18">
        <v>5005.5617352614017</v>
      </c>
      <c r="I20" s="18">
        <v>9487.666034155598</v>
      </c>
      <c r="J20" s="18">
        <v>7637.3601689204361</v>
      </c>
      <c r="K20" s="18">
        <v>12194.609141751818</v>
      </c>
      <c r="L20" s="18">
        <v>11976.047904191617</v>
      </c>
      <c r="M20" s="8" cm="1">
        <f t="array" ref="M20">TREND($B20:$L20,$B$2:$L$2,M$2)</f>
        <v>11002.750508076453</v>
      </c>
      <c r="N20" s="8" cm="1">
        <f t="array" ref="N20">TREND($B20:$L20,$B$2:$L$2,N$2)</f>
        <v>11561.385091312297</v>
      </c>
      <c r="O20" s="8" cm="1">
        <f t="array" ref="O20">TREND($B20:$L20,$B$2:$L$2,O$2)</f>
        <v>12120.019674548141</v>
      </c>
      <c r="P20" s="8"/>
    </row>
    <row r="21" spans="1:16" x14ac:dyDescent="0.3">
      <c r="A21" s="1">
        <v>35</v>
      </c>
      <c r="B21" s="2">
        <v>2579.6465884173867</v>
      </c>
      <c r="C21" s="2">
        <v>5306.7289322861388</v>
      </c>
      <c r="D21" s="2">
        <v>7316.6270349368942</v>
      </c>
      <c r="E21" s="2">
        <v>8127.4382314694403</v>
      </c>
      <c r="F21" s="2">
        <v>6387.5088715400998</v>
      </c>
      <c r="G21" s="2">
        <v>10503.552672227372</v>
      </c>
      <c r="H21" s="18">
        <v>9042.0722302005215</v>
      </c>
      <c r="I21" s="18">
        <v>9153.5385653032699</v>
      </c>
      <c r="J21" s="18">
        <v>5340.9293217019758</v>
      </c>
      <c r="K21" s="18">
        <v>7879.5670385269359</v>
      </c>
      <c r="L21" s="18">
        <v>9170.6100289791284</v>
      </c>
      <c r="M21" s="8" cm="1">
        <f t="array" ref="M21">TREND($B21:$L21,$B$2:$L$2,M$2)</f>
        <v>9638.520347656935</v>
      </c>
      <c r="N21" s="8" cm="1">
        <f t="array" ref="N21">TREND($B21:$L21,$B$2:$L$2,N$2)</f>
        <v>10020.573443242345</v>
      </c>
      <c r="O21" s="8" cm="1">
        <f t="array" ref="O21">TREND($B21:$L21,$B$2:$L$2,O$2)</f>
        <v>10402.626538827757</v>
      </c>
      <c r="P21" s="8"/>
    </row>
    <row r="22" spans="1:16" x14ac:dyDescent="0.3">
      <c r="A22" s="1">
        <v>36</v>
      </c>
      <c r="B22" s="2">
        <v>4581.3767036994623</v>
      </c>
      <c r="C22" s="2">
        <v>7870.1426463354646</v>
      </c>
      <c r="D22" s="2">
        <v>11857.372744981791</v>
      </c>
      <c r="E22" s="2">
        <v>12279.355333844973</v>
      </c>
      <c r="F22" s="2">
        <v>8992.8057553956842</v>
      </c>
      <c r="G22" s="2">
        <v>8304.1698795895372</v>
      </c>
      <c r="H22" s="18">
        <v>7304.220796160067</v>
      </c>
      <c r="I22" s="18">
        <v>13891.461381737359</v>
      </c>
      <c r="J22" s="18">
        <v>6909.059504274981</v>
      </c>
      <c r="K22" s="18">
        <v>8572.8282168517308</v>
      </c>
      <c r="L22" s="18">
        <v>11244.921648287871</v>
      </c>
      <c r="M22" s="8" cm="1">
        <f t="array" ref="M22">TREND($B22:$L22,$B$2:$L$2,M$2)</f>
        <v>10499.927932983672</v>
      </c>
      <c r="N22" s="8" cm="1">
        <f t="array" ref="N22">TREND($B22:$L22,$B$2:$L$2,N$2)</f>
        <v>10707.374791342179</v>
      </c>
      <c r="O22" s="8" cm="1">
        <f t="array" ref="O22">TREND($B22:$L22,$B$2:$L$2,O$2)</f>
        <v>10914.821649700687</v>
      </c>
      <c r="P22" s="8"/>
    </row>
    <row r="23" spans="1:16" x14ac:dyDescent="0.3">
      <c r="A23" s="1">
        <v>37</v>
      </c>
      <c r="B23" s="2">
        <v>4044.0804772014963</v>
      </c>
      <c r="C23" s="2">
        <v>8047.2103004291848</v>
      </c>
      <c r="D23" s="2">
        <v>7230.0771208226224</v>
      </c>
      <c r="E23" s="2">
        <v>7182.8760235598329</v>
      </c>
      <c r="F23" s="2">
        <v>6554.7981122181436</v>
      </c>
      <c r="G23" s="2">
        <v>7580.6169455944955</v>
      </c>
      <c r="H23" s="18">
        <v>9089.5318891077113</v>
      </c>
      <c r="I23" s="18">
        <v>14607.869989957089</v>
      </c>
      <c r="J23" s="18">
        <v>10902.838931521786</v>
      </c>
      <c r="K23" s="18">
        <v>10357.740419090111</v>
      </c>
      <c r="L23" s="18">
        <v>11061.552185548617</v>
      </c>
      <c r="M23" s="8" cm="1">
        <f t="array" ref="M23">TREND($B23:$L23,$B$2:$L$2,M$2)</f>
        <v>12754.425826358876</v>
      </c>
      <c r="N23" s="8" cm="1">
        <f t="array" ref="N23">TREND($B23:$L23,$B$2:$L$2,N$2)</f>
        <v>13415.63024597852</v>
      </c>
      <c r="O23" s="8" cm="1">
        <f t="array" ref="O23">TREND($B23:$L23,$B$2:$L$2,O$2)</f>
        <v>14076.834665598164</v>
      </c>
      <c r="P23" s="8"/>
    </row>
    <row r="24" spans="1:16" x14ac:dyDescent="0.3">
      <c r="A24" s="1">
        <v>38</v>
      </c>
      <c r="B24" s="2">
        <v>4474.2729306487699</v>
      </c>
      <c r="C24" s="2">
        <v>9110.4853404008609</v>
      </c>
      <c r="D24" s="2">
        <v>6726.9601614470439</v>
      </c>
      <c r="E24" s="2">
        <v>6309.1482649842274</v>
      </c>
      <c r="F24" s="2">
        <v>6794.7371672123045</v>
      </c>
      <c r="G24" s="2">
        <v>10255.24156791249</v>
      </c>
      <c r="H24" s="18">
        <v>9474.4190685150097</v>
      </c>
      <c r="I24" s="18">
        <v>9795.191451469278</v>
      </c>
      <c r="J24" s="18">
        <v>10772.736689455147</v>
      </c>
      <c r="K24" s="18">
        <v>6246.0961898813239</v>
      </c>
      <c r="L24" s="18">
        <v>11921.458625525946</v>
      </c>
      <c r="M24" s="8" cm="1">
        <f t="array" ref="M24">TREND($B24:$L24,$B$2:$L$2,M$2)</f>
        <v>10947.384481437755</v>
      </c>
      <c r="N24" s="8" cm="1">
        <f t="array" ref="N24">TREND($B24:$L24,$B$2:$L$2,N$2)</f>
        <v>11379.816024443253</v>
      </c>
      <c r="O24" s="8" cm="1">
        <f t="array" ref="O24">TREND($B24:$L24,$B$2:$L$2,O$2)</f>
        <v>11812.24756744875</v>
      </c>
      <c r="P24" s="8"/>
    </row>
    <row r="25" spans="1:16" x14ac:dyDescent="0.3">
      <c r="A25" s="1">
        <v>39</v>
      </c>
      <c r="B25" s="2">
        <v>6923.609508423724</v>
      </c>
      <c r="C25" s="2">
        <v>8971.2918660287087</v>
      </c>
      <c r="D25" s="2">
        <v>19281.58251803185</v>
      </c>
      <c r="E25" s="2">
        <v>10425.490323841794</v>
      </c>
      <c r="F25" s="2">
        <v>10448.678549477565</v>
      </c>
      <c r="G25" s="2">
        <v>7067.9062686891757</v>
      </c>
      <c r="H25" s="18">
        <v>7373.1812819504521</v>
      </c>
      <c r="I25" s="18">
        <v>13184.495033840205</v>
      </c>
      <c r="J25" s="18">
        <v>10957.347510247149</v>
      </c>
      <c r="K25" s="18">
        <v>12390.134355519416</v>
      </c>
      <c r="L25" s="18">
        <v>13385.96190149305</v>
      </c>
      <c r="M25" s="8" cm="1">
        <f t="array" ref="M25">TREND($B25:$L25,$B$2:$L$2,M$2)</f>
        <v>12225.803868090738</v>
      </c>
      <c r="N25" s="8" cm="1">
        <f t="array" ref="N25">TREND($B25:$L25,$B$2:$L$2,N$2)</f>
        <v>12439.048768567329</v>
      </c>
      <c r="O25" s="8" cm="1">
        <f t="array" ref="O25">TREND($B25:$L25,$B$2:$L$2,O$2)</f>
        <v>12652.293669043922</v>
      </c>
      <c r="P25" s="8"/>
    </row>
    <row r="26" spans="1:16" x14ac:dyDescent="0.3">
      <c r="A26" s="1">
        <v>40</v>
      </c>
      <c r="B26" s="2">
        <v>4884.5160840136768</v>
      </c>
      <c r="C26" s="2">
        <v>8628.7003849727862</v>
      </c>
      <c r="D26" s="2">
        <v>12404.517855977019</v>
      </c>
      <c r="E26" s="2">
        <v>9515.3514336462831</v>
      </c>
      <c r="F26" s="2">
        <v>9876.2563178992623</v>
      </c>
      <c r="G26" s="2">
        <v>7020.9548498595814</v>
      </c>
      <c r="H26" s="18">
        <v>6629.1017567119652</v>
      </c>
      <c r="I26" s="18">
        <v>10993.843447669306</v>
      </c>
      <c r="J26" s="18">
        <v>11690.719987099896</v>
      </c>
      <c r="K26" s="18">
        <v>11703.854721183976</v>
      </c>
      <c r="L26" s="18">
        <v>15097.965206052912</v>
      </c>
      <c r="M26" s="8" cm="1">
        <f t="array" ref="M26">TREND($B26:$L26,$B$2:$L$2,M$2)</f>
        <v>13182.505575840692</v>
      </c>
      <c r="N26" s="8" cm="1">
        <f t="array" ref="N26">TREND($B26:$L26,$B$2:$L$2,N$2)</f>
        <v>13736.471928706769</v>
      </c>
      <c r="O26" s="8" cm="1">
        <f t="array" ref="O26">TREND($B26:$L26,$B$2:$L$2,O$2)</f>
        <v>14290.438281572844</v>
      </c>
      <c r="P26" s="8"/>
    </row>
    <row r="27" spans="1:16" x14ac:dyDescent="0.3">
      <c r="A27" s="1">
        <v>41</v>
      </c>
      <c r="B27" s="2">
        <v>1973.4245494013944</v>
      </c>
      <c r="C27" s="2">
        <v>8552.2296884544903</v>
      </c>
      <c r="D27" s="2">
        <v>13170.498084291188</v>
      </c>
      <c r="E27" s="2">
        <v>7635.3811817220721</v>
      </c>
      <c r="F27" s="2">
        <v>11899.365367180417</v>
      </c>
      <c r="G27" s="2">
        <v>12374.323279195669</v>
      </c>
      <c r="H27" s="18">
        <v>8451.49779322002</v>
      </c>
      <c r="I27" s="18">
        <v>9782.2388567539983</v>
      </c>
      <c r="J27" s="18">
        <v>10460.251046025103</v>
      </c>
      <c r="K27" s="18">
        <v>7889.3981516267186</v>
      </c>
      <c r="L27" s="18">
        <v>11725.293132328308</v>
      </c>
      <c r="M27" s="8" cm="1">
        <f t="array" ref="M27">TREND($B27:$L27,$B$2:$L$2,M$2)</f>
        <v>11564.343198852421</v>
      </c>
      <c r="N27" s="8" cm="1">
        <f t="array" ref="N27">TREND($B27:$L27,$B$2:$L$2,N$2)</f>
        <v>11917.280684567228</v>
      </c>
      <c r="O27" s="8" cm="1">
        <f t="array" ref="O27">TREND($B27:$L27,$B$2:$L$2,O$2)</f>
        <v>12270.218170282033</v>
      </c>
      <c r="P27" s="8"/>
    </row>
    <row r="28" spans="1:16" x14ac:dyDescent="0.3">
      <c r="A28" s="1">
        <v>42</v>
      </c>
      <c r="B28" s="2">
        <v>7269.8433679201644</v>
      </c>
      <c r="C28" s="2">
        <v>8723.4661238732187</v>
      </c>
      <c r="D28" s="2">
        <v>14202.217730922599</v>
      </c>
      <c r="E28" s="2">
        <v>10307.041336660519</v>
      </c>
      <c r="F28" s="2">
        <v>12214.551248008498</v>
      </c>
      <c r="G28" s="2">
        <v>10576.680936791741</v>
      </c>
      <c r="H28" s="18">
        <v>13759.574370499471</v>
      </c>
      <c r="I28" s="18">
        <v>10646.906009113753</v>
      </c>
      <c r="J28" s="18">
        <v>8198.0012492192382</v>
      </c>
      <c r="K28" s="18">
        <v>11699.437672189304</v>
      </c>
      <c r="L28" s="18">
        <v>15118.935626931863</v>
      </c>
      <c r="M28" s="8" cm="1">
        <f t="array" ref="M28">TREND($B28:$L28,$B$2:$L$2,M$2)</f>
        <v>13084.865998045134</v>
      </c>
      <c r="N28" s="8" cm="1">
        <f t="array" ref="N28">TREND($B28:$L28,$B$2:$L$2,N$2)</f>
        <v>13406.333729959773</v>
      </c>
      <c r="O28" s="8" cm="1">
        <f t="array" ref="O28">TREND($B28:$L28,$B$2:$L$2,O$2)</f>
        <v>13727.801461874409</v>
      </c>
      <c r="P28" s="8"/>
    </row>
    <row r="29" spans="1:16" x14ac:dyDescent="0.3">
      <c r="A29" s="1">
        <v>43</v>
      </c>
      <c r="B29" s="2">
        <v>7958.6152009550333</v>
      </c>
      <c r="C29" s="2">
        <v>11751.571772724601</v>
      </c>
      <c r="D29" s="2">
        <v>11621.150493898895</v>
      </c>
      <c r="E29" s="2">
        <v>9031.6106372303057</v>
      </c>
      <c r="F29" s="2">
        <v>8936.9941909537756</v>
      </c>
      <c r="G29" s="2">
        <v>11150.974498206147</v>
      </c>
      <c r="H29" s="18">
        <v>12718.023255813954</v>
      </c>
      <c r="I29" s="18">
        <v>13815.045840833927</v>
      </c>
      <c r="J29" s="18">
        <v>10653.40909090909</v>
      </c>
      <c r="K29" s="18">
        <v>12516.105282532671</v>
      </c>
      <c r="L29" s="18">
        <v>10810.810810810812</v>
      </c>
      <c r="M29" s="8" cm="1">
        <f t="array" ref="M29">TREND($B29:$L29,$B$2:$L$2,M$2)</f>
        <v>12511.143953257702</v>
      </c>
      <c r="N29" s="8" cm="1">
        <f t="array" ref="N29">TREND($B29:$L29,$B$2:$L$2,N$2)</f>
        <v>12763.542020090514</v>
      </c>
      <c r="O29" s="8" cm="1">
        <f t="array" ref="O29">TREND($B29:$L29,$B$2:$L$2,O$2)</f>
        <v>13015.940086923325</v>
      </c>
      <c r="P29" s="8"/>
    </row>
    <row r="30" spans="1:16" x14ac:dyDescent="0.3">
      <c r="A30" s="1">
        <v>44</v>
      </c>
      <c r="B30" s="2">
        <v>5276.0007914001189</v>
      </c>
      <c r="C30" s="2">
        <v>10090.817356205853</v>
      </c>
      <c r="D30" s="2">
        <v>11198.805460750853</v>
      </c>
      <c r="E30" s="2">
        <v>11220.059515098299</v>
      </c>
      <c r="F30" s="2">
        <v>13031.135104947178</v>
      </c>
      <c r="G30" s="2">
        <v>10425.638003716967</v>
      </c>
      <c r="H30" s="18">
        <v>13968.91915488039</v>
      </c>
      <c r="I30" s="18">
        <v>19619.302053765237</v>
      </c>
      <c r="J30" s="18">
        <v>15609.756097560976</v>
      </c>
      <c r="K30" s="18">
        <v>12572.104718236946</v>
      </c>
      <c r="L30" s="18">
        <v>16988.674217188542</v>
      </c>
      <c r="M30" s="8" cm="1">
        <f t="array" ref="M30">TREND($B30:$L30,$B$2:$L$2,M$2)</f>
        <v>18152.345003873612</v>
      </c>
      <c r="N30" s="8" cm="1">
        <f t="array" ref="N30">TREND($B30:$L30,$B$2:$L$2,N$2)</f>
        <v>19056.505345826008</v>
      </c>
      <c r="O30" s="8" cm="1">
        <f t="array" ref="O30">TREND($B30:$L30,$B$2:$L$2,O$2)</f>
        <v>19960.665687778412</v>
      </c>
      <c r="P30" s="8"/>
    </row>
    <row r="31" spans="1:16" x14ac:dyDescent="0.3">
      <c r="A31" s="1">
        <v>45</v>
      </c>
      <c r="B31" s="2">
        <v>7879.7031978462146</v>
      </c>
      <c r="C31" s="2">
        <v>8280.5938368723018</v>
      </c>
      <c r="D31" s="2">
        <v>10772.95987072448</v>
      </c>
      <c r="E31" s="2">
        <v>7932.5731284085277</v>
      </c>
      <c r="F31" s="2">
        <v>18097.909691430639</v>
      </c>
      <c r="G31" s="2">
        <v>10307.507301151005</v>
      </c>
      <c r="H31" s="18">
        <v>14921.04281510341</v>
      </c>
      <c r="I31" s="18">
        <v>17872.374994922622</v>
      </c>
      <c r="J31" s="18">
        <v>13267.774916100834</v>
      </c>
      <c r="K31" s="18">
        <v>11886.189733303618</v>
      </c>
      <c r="L31" s="18">
        <v>15280.135823429542</v>
      </c>
      <c r="M31" s="8" cm="1">
        <f t="array" ref="M31">TREND($B31:$L31,$B$2:$L$2,M$2)</f>
        <v>16533.254775743306</v>
      </c>
      <c r="N31" s="8" cm="1">
        <f t="array" ref="N31">TREND($B31:$L31,$B$2:$L$2,N$2)</f>
        <v>17220.63412762032</v>
      </c>
      <c r="O31" s="8" cm="1">
        <f t="array" ref="O31">TREND($B31:$L31,$B$2:$L$2,O$2)</f>
        <v>17908.013479497338</v>
      </c>
      <c r="P31" s="8"/>
    </row>
    <row r="32" spans="1:16" x14ac:dyDescent="0.3">
      <c r="A32" s="1">
        <v>46</v>
      </c>
      <c r="B32" s="2">
        <v>8989.3412097084893</v>
      </c>
      <c r="C32" s="2">
        <v>13023.91664693346</v>
      </c>
      <c r="D32" s="2">
        <v>20922.746781115879</v>
      </c>
      <c r="E32" s="2">
        <v>9566.0054375188811</v>
      </c>
      <c r="F32" s="2">
        <v>16658.954187875981</v>
      </c>
      <c r="G32" s="2">
        <v>11757.295821960948</v>
      </c>
      <c r="H32" s="18">
        <v>15470.665238605261</v>
      </c>
      <c r="I32" s="18">
        <v>12760.527435133987</v>
      </c>
      <c r="J32" s="18">
        <v>9575.6090087329558</v>
      </c>
      <c r="K32" s="18">
        <v>14453.009190631486</v>
      </c>
      <c r="L32" s="18">
        <v>18072.08374535411</v>
      </c>
      <c r="M32" s="8" cm="1">
        <f t="array" ref="M32">TREND($B32:$L32,$B$2:$L$2,M$2)</f>
        <v>14965.800859333636</v>
      </c>
      <c r="N32" s="8" cm="1">
        <f t="array" ref="N32">TREND($B32:$L32,$B$2:$L$2,N$2)</f>
        <v>15168.431991895735</v>
      </c>
      <c r="O32" s="8" cm="1">
        <f t="array" ref="O32">TREND($B32:$L32,$B$2:$L$2,O$2)</f>
        <v>15371.063124457834</v>
      </c>
      <c r="P32" s="8"/>
    </row>
    <row r="33" spans="1:16" x14ac:dyDescent="0.3">
      <c r="A33" s="1">
        <v>47</v>
      </c>
      <c r="B33" s="2">
        <v>10161.956176563988</v>
      </c>
      <c r="C33" s="2">
        <v>17562.346329469616</v>
      </c>
      <c r="D33" s="2">
        <v>14771.856877120035</v>
      </c>
      <c r="E33" s="2">
        <v>16649.848637739658</v>
      </c>
      <c r="F33" s="2">
        <v>17081.040045549442</v>
      </c>
      <c r="G33" s="2">
        <v>12095.554883580284</v>
      </c>
      <c r="H33" s="18">
        <v>18373.011219264299</v>
      </c>
      <c r="I33" s="18">
        <v>17483.167801212661</v>
      </c>
      <c r="J33" s="18">
        <v>16936.671575846834</v>
      </c>
      <c r="K33" s="18">
        <v>17693.243392679422</v>
      </c>
      <c r="L33" s="18">
        <v>22674.957913903872</v>
      </c>
      <c r="M33" s="8" cm="1">
        <f t="array" ref="M33">TREND($B33:$L33,$B$2:$L$2,M$2)</f>
        <v>20455.331379523461</v>
      </c>
      <c r="N33" s="8" cm="1">
        <f t="array" ref="N33">TREND($B33:$L33,$B$2:$L$2,N$2)</f>
        <v>21114.800929854187</v>
      </c>
      <c r="O33" s="8" cm="1">
        <f t="array" ref="O33">TREND($B33:$L33,$B$2:$L$2,O$2)</f>
        <v>21774.27048018491</v>
      </c>
      <c r="P33" s="8"/>
    </row>
    <row r="34" spans="1:16" x14ac:dyDescent="0.3">
      <c r="A34" s="1">
        <v>48</v>
      </c>
      <c r="B34" s="2">
        <v>10326.578030205239</v>
      </c>
      <c r="C34" s="2">
        <v>16940.241836555873</v>
      </c>
      <c r="D34" s="2">
        <v>15603.981705676622</v>
      </c>
      <c r="E34" s="2">
        <v>17469.941424314049</v>
      </c>
      <c r="F34" s="2">
        <v>13391.362571141615</v>
      </c>
      <c r="G34" s="2">
        <v>19128.964811601942</v>
      </c>
      <c r="H34" s="18">
        <v>18121.048604679258</v>
      </c>
      <c r="I34" s="18">
        <v>16621.112506463767</v>
      </c>
      <c r="J34" s="18">
        <v>15930.331350892098</v>
      </c>
      <c r="K34" s="18">
        <v>14183.391248847598</v>
      </c>
      <c r="L34" s="18">
        <v>21665.119158155368</v>
      </c>
      <c r="M34" s="8" cm="1">
        <f t="array" ref="M34">TREND($B34:$L34,$B$2:$L$2,M$2)</f>
        <v>19017.081954724916</v>
      </c>
      <c r="N34" s="8" cm="1">
        <f t="array" ref="N34">TREND($B34:$L34,$B$2:$L$2,N$2)</f>
        <v>19468.685413110383</v>
      </c>
      <c r="O34" s="8" cm="1">
        <f t="array" ref="O34">TREND($B34:$L34,$B$2:$L$2,O$2)</f>
        <v>19920.288871495846</v>
      </c>
      <c r="P34" s="8"/>
    </row>
    <row r="35" spans="1:16" x14ac:dyDescent="0.3">
      <c r="A35" s="1">
        <v>49</v>
      </c>
      <c r="B35" s="2">
        <v>10552.697533306951</v>
      </c>
      <c r="C35" s="2">
        <v>20089.81328291184</v>
      </c>
      <c r="D35" s="2">
        <v>20002.162395934694</v>
      </c>
      <c r="E35" s="2">
        <v>16748.718469268639</v>
      </c>
      <c r="F35" s="2">
        <v>12609.728890828848</v>
      </c>
      <c r="G35" s="2">
        <v>18388.12396286496</v>
      </c>
      <c r="H35" s="18">
        <v>17440.411925919776</v>
      </c>
      <c r="I35" s="18">
        <v>14090.407098518603</v>
      </c>
      <c r="J35" s="18">
        <v>17761.989342806395</v>
      </c>
      <c r="K35" s="18">
        <v>14376.176621598495</v>
      </c>
      <c r="L35" s="18">
        <v>17368.649587494572</v>
      </c>
      <c r="M35" s="8" cm="1">
        <f t="array" ref="M35">TREND($B35:$L35,$B$2:$L$2,M$2)</f>
        <v>16530.921087944382</v>
      </c>
      <c r="N35" s="8" cm="1">
        <f t="array" ref="N35">TREND($B35:$L35,$B$2:$L$2,N$2)</f>
        <v>16567.455222125205</v>
      </c>
      <c r="O35" s="8" cm="1">
        <f t="array" ref="O35">TREND($B35:$L35,$B$2:$L$2,O$2)</f>
        <v>16603.989356306029</v>
      </c>
      <c r="P35" s="8"/>
    </row>
    <row r="36" spans="1:16" x14ac:dyDescent="0.3">
      <c r="A36" s="1">
        <v>50</v>
      </c>
      <c r="B36" s="2">
        <v>9512.8083169124147</v>
      </c>
      <c r="C36" s="2">
        <v>19582.644880974236</v>
      </c>
      <c r="D36" s="2">
        <v>22448.532632501094</v>
      </c>
      <c r="E36" s="2">
        <v>18286.178696601819</v>
      </c>
      <c r="F36" s="2">
        <v>15255.530129672006</v>
      </c>
      <c r="G36" s="2">
        <v>20525.451559934321</v>
      </c>
      <c r="H36" s="18">
        <v>17319.308917331982</v>
      </c>
      <c r="I36" s="18">
        <v>24558.345876574505</v>
      </c>
      <c r="J36" s="18">
        <v>15075.746433299015</v>
      </c>
      <c r="K36" s="18">
        <v>17613.538249007081</v>
      </c>
      <c r="L36" s="18">
        <v>25563.03391146777</v>
      </c>
      <c r="M36" s="8" cm="1">
        <f t="array" ref="M36">TREND($B36:$L36,$B$2:$L$2,M$2)</f>
        <v>22241.799381929144</v>
      </c>
      <c r="N36" s="8" cm="1">
        <f t="array" ref="N36">TREND($B36:$L36,$B$2:$L$2,N$2)</f>
        <v>22831.476254610119</v>
      </c>
      <c r="O36" s="8" cm="1">
        <f t="array" ref="O36">TREND($B36:$L36,$B$2:$L$2,O$2)</f>
        <v>23421.153127291094</v>
      </c>
      <c r="P36" s="8"/>
    </row>
    <row r="37" spans="1:16" x14ac:dyDescent="0.3">
      <c r="A37" s="1">
        <v>51</v>
      </c>
      <c r="B37" s="2">
        <v>10868.777624809796</v>
      </c>
      <c r="C37" s="2">
        <v>23135.12161570687</v>
      </c>
      <c r="D37" s="2">
        <v>26091.888825865</v>
      </c>
      <c r="E37" s="2">
        <v>16574.299476873675</v>
      </c>
      <c r="F37" s="2">
        <v>19235.393123346959</v>
      </c>
      <c r="G37" s="2">
        <v>16592.672317144265</v>
      </c>
      <c r="H37" s="18">
        <v>25644.313373509427</v>
      </c>
      <c r="I37" s="18">
        <v>19060.751074701922</v>
      </c>
      <c r="J37" s="18">
        <v>26743.075453677175</v>
      </c>
      <c r="K37" s="18">
        <v>23584.062890834379</v>
      </c>
      <c r="L37" s="18">
        <v>17652.250661959399</v>
      </c>
      <c r="M37" s="8" cm="1">
        <f t="array" ref="M37">TREND($B37:$L37,$B$2:$L$2,M$2)</f>
        <v>23146.519509794271</v>
      </c>
      <c r="N37" s="8" cm="1">
        <f t="array" ref="N37">TREND($B37:$L37,$B$2:$L$2,N$2)</f>
        <v>23592.415088117123</v>
      </c>
      <c r="O37" s="8" cm="1">
        <f t="array" ref="O37">TREND($B37:$L37,$B$2:$L$2,O$2)</f>
        <v>24038.310666439971</v>
      </c>
      <c r="P37" s="8"/>
    </row>
    <row r="38" spans="1:16" x14ac:dyDescent="0.3">
      <c r="A38" s="1">
        <v>52</v>
      </c>
      <c r="B38" s="2">
        <v>12180.267965895249</v>
      </c>
      <c r="C38" s="2">
        <v>21406.114121345909</v>
      </c>
      <c r="D38" s="2">
        <v>22835.060600737746</v>
      </c>
      <c r="E38" s="2">
        <v>23737.591713422527</v>
      </c>
      <c r="F38" s="2">
        <v>22442.770934117998</v>
      </c>
      <c r="G38" s="2">
        <v>16944.495328814799</v>
      </c>
      <c r="H38" s="18">
        <v>18062.962325821434</v>
      </c>
      <c r="I38" s="18">
        <v>21700.121019905684</v>
      </c>
      <c r="J38" s="18">
        <v>21787.355411186818</v>
      </c>
      <c r="K38" s="18">
        <v>26071.185672183179</v>
      </c>
      <c r="L38" s="18">
        <v>29011.535539131033</v>
      </c>
      <c r="M38" s="8" cm="1">
        <f t="array" ref="M38">TREND($B38:$L38,$B$2:$L$2,M$2)</f>
        <v>26446.428703262667</v>
      </c>
      <c r="N38" s="8" cm="1">
        <f t="array" ref="N38">TREND($B38:$L38,$B$2:$L$2,N$2)</f>
        <v>27275.690144222164</v>
      </c>
      <c r="O38" s="8" cm="1">
        <f t="array" ref="O38">TREND($B38:$L38,$B$2:$L$2,O$2)</f>
        <v>28104.951585181665</v>
      </c>
      <c r="P38" s="8"/>
    </row>
    <row r="39" spans="1:16" x14ac:dyDescent="0.3">
      <c r="A39" s="1">
        <v>53</v>
      </c>
      <c r="B39" s="2">
        <v>17510.347023241007</v>
      </c>
      <c r="C39" s="2">
        <v>21309.845148458589</v>
      </c>
      <c r="D39" s="2">
        <v>18730.09926952613</v>
      </c>
      <c r="E39" s="2">
        <v>21324.354657687993</v>
      </c>
      <c r="F39" s="2">
        <v>23215.022699133304</v>
      </c>
      <c r="G39" s="2">
        <v>23745.072897373797</v>
      </c>
      <c r="H39" s="18">
        <v>21397.379912663753</v>
      </c>
      <c r="I39" s="18">
        <v>21434.875803807841</v>
      </c>
      <c r="J39" s="18">
        <v>21280.078572597809</v>
      </c>
      <c r="K39" s="18">
        <v>20219.301656427404</v>
      </c>
      <c r="L39" s="18">
        <v>24333.551245732549</v>
      </c>
      <c r="M39" s="8" cm="1">
        <f t="array" ref="M39">TREND($B39:$L39,$B$2:$L$2,M$2)</f>
        <v>23271.294511112825</v>
      </c>
      <c r="N39" s="8" cm="1">
        <f t="array" ref="N39">TREND($B39:$L39,$B$2:$L$2,N$2)</f>
        <v>23596.814370742992</v>
      </c>
      <c r="O39" s="8" cm="1">
        <f t="array" ref="O39">TREND($B39:$L39,$B$2:$L$2,O$2)</f>
        <v>23922.334230373155</v>
      </c>
      <c r="P39" s="8"/>
    </row>
    <row r="40" spans="1:16" x14ac:dyDescent="0.3">
      <c r="A40" s="1">
        <v>54</v>
      </c>
      <c r="B40" s="2">
        <v>10873.201739712278</v>
      </c>
      <c r="C40" s="2">
        <v>29686.804215526197</v>
      </c>
      <c r="D40" s="2">
        <v>31771.24702144559</v>
      </c>
      <c r="E40" s="2">
        <v>29841.838257236643</v>
      </c>
      <c r="F40" s="2">
        <v>27982.56470968089</v>
      </c>
      <c r="G40" s="2">
        <v>26586.578701196395</v>
      </c>
      <c r="H40" s="18">
        <v>17649.454677105488</v>
      </c>
      <c r="I40" s="18">
        <v>25232.00615832015</v>
      </c>
      <c r="J40" s="18">
        <v>24301.837054123072</v>
      </c>
      <c r="K40" s="18">
        <v>29503.293860889949</v>
      </c>
      <c r="L40" s="18">
        <v>30136.367060950801</v>
      </c>
      <c r="M40" s="8" cm="1">
        <f t="array" ref="M40">TREND($B40:$L40,$B$2:$L$2,M$2)</f>
        <v>28703.423826304585</v>
      </c>
      <c r="N40" s="8" cm="1">
        <f t="array" ref="N40">TREND($B40:$L40,$B$2:$L$2,N$2)</f>
        <v>29190.885472261602</v>
      </c>
      <c r="O40" s="8" cm="1">
        <f t="array" ref="O40">TREND($B40:$L40,$B$2:$L$2,O$2)</f>
        <v>29678.347118218619</v>
      </c>
      <c r="P40" s="8"/>
    </row>
    <row r="41" spans="1:16" x14ac:dyDescent="0.3">
      <c r="A41" s="1">
        <v>55</v>
      </c>
      <c r="B41" s="2">
        <v>15827.204170933806</v>
      </c>
      <c r="C41" s="2">
        <v>21893.814997263275</v>
      </c>
      <c r="D41" s="2">
        <v>34320.935770820201</v>
      </c>
      <c r="E41" s="2">
        <v>33605.985669900452</v>
      </c>
      <c r="F41" s="2">
        <v>20528.026458345212</v>
      </c>
      <c r="G41" s="2">
        <v>33268.502405568637</v>
      </c>
      <c r="H41" s="18">
        <v>26224.594923667693</v>
      </c>
      <c r="I41" s="18">
        <v>35407.63034433921</v>
      </c>
      <c r="J41" s="18">
        <v>30976.600108836701</v>
      </c>
      <c r="K41" s="18">
        <v>29301.644147810519</v>
      </c>
      <c r="L41" s="18">
        <v>33187.568327346555</v>
      </c>
      <c r="M41" s="8" cm="1">
        <f t="array" ref="M41">TREND($B41:$L41,$B$2:$L$2,M$2)</f>
        <v>34905.681841121237</v>
      </c>
      <c r="N41" s="8" cm="1">
        <f t="array" ref="N41">TREND($B41:$L41,$B$2:$L$2,N$2)</f>
        <v>35957.499915780347</v>
      </c>
      <c r="O41" s="8" cm="1">
        <f t="array" ref="O41">TREND($B41:$L41,$B$2:$L$2,O$2)</f>
        <v>37009.317990439456</v>
      </c>
      <c r="P41" s="8"/>
    </row>
    <row r="42" spans="1:16" x14ac:dyDescent="0.3">
      <c r="A42" s="1">
        <v>56</v>
      </c>
      <c r="B42" s="2">
        <v>11867.088607594937</v>
      </c>
      <c r="C42" s="2">
        <v>29503.644567858384</v>
      </c>
      <c r="D42" s="2">
        <v>40893.822111873815</v>
      </c>
      <c r="E42" s="2">
        <v>35591.968303001813</v>
      </c>
      <c r="F42" s="2">
        <v>30612.244897959183</v>
      </c>
      <c r="G42" s="2">
        <v>33155.777801934993</v>
      </c>
      <c r="H42" s="18">
        <v>27901.512555680649</v>
      </c>
      <c r="I42" s="18">
        <v>27611.596870685687</v>
      </c>
      <c r="J42" s="18">
        <v>37482.566248256626</v>
      </c>
      <c r="K42" s="18">
        <v>37693.645928257807</v>
      </c>
      <c r="L42" s="18">
        <v>33108.66737613811</v>
      </c>
      <c r="M42" s="8" cm="1">
        <f t="array" ref="M42">TREND($B42:$L42,$B$2:$L$2,M$2)</f>
        <v>37405.466287379342</v>
      </c>
      <c r="N42" s="8" cm="1">
        <f t="array" ref="N42">TREND($B42:$L42,$B$2:$L$2,N$2)</f>
        <v>38406.03589180253</v>
      </c>
      <c r="O42" s="8" cm="1">
        <f t="array" ref="O42">TREND($B42:$L42,$B$2:$L$2,O$2)</f>
        <v>39406.605496225719</v>
      </c>
      <c r="P42" s="8"/>
    </row>
    <row r="43" spans="1:16" x14ac:dyDescent="0.3">
      <c r="A43" s="1">
        <v>57</v>
      </c>
      <c r="B43" s="2">
        <v>17081.242660403543</v>
      </c>
      <c r="C43" s="2">
        <v>40443.942814145972</v>
      </c>
      <c r="D43" s="2">
        <v>35778.175313059037</v>
      </c>
      <c r="E43" s="2">
        <v>29579.547855482779</v>
      </c>
      <c r="F43" s="2">
        <v>37303.833290455361</v>
      </c>
      <c r="G43" s="2">
        <v>33427.468157454903</v>
      </c>
      <c r="H43" s="18">
        <v>29724.655819774718</v>
      </c>
      <c r="I43" s="18">
        <v>39717.136491330042</v>
      </c>
      <c r="J43" s="18">
        <v>39813.289401427792</v>
      </c>
      <c r="K43" s="18">
        <v>31701.915143092891</v>
      </c>
      <c r="L43" s="18">
        <v>35097.743133493859</v>
      </c>
      <c r="M43" s="8" cm="1">
        <f t="array" ref="M43">TREND($B43:$L43,$B$2:$L$2,M$2)</f>
        <v>37965.308211685136</v>
      </c>
      <c r="N43" s="8" cm="1">
        <f t="array" ref="N43">TREND($B43:$L43,$B$2:$L$2,N$2)</f>
        <v>38691.814882115679</v>
      </c>
      <c r="O43" s="8" cm="1">
        <f t="array" ref="O43">TREND($B43:$L43,$B$2:$L$2,O$2)</f>
        <v>39418.321552546215</v>
      </c>
      <c r="P43" s="8"/>
    </row>
    <row r="44" spans="1:16" x14ac:dyDescent="0.3">
      <c r="A44" s="1">
        <v>58</v>
      </c>
      <c r="B44" s="2">
        <v>14189.428875487762</v>
      </c>
      <c r="C44" s="2">
        <v>50327.126321087067</v>
      </c>
      <c r="D44" s="2">
        <v>32633.62144999118</v>
      </c>
      <c r="E44" s="2">
        <v>33578.010307668279</v>
      </c>
      <c r="F44" s="2">
        <v>39181.247044518001</v>
      </c>
      <c r="G44" s="2">
        <v>43700.375453929955</v>
      </c>
      <c r="H44" s="18">
        <v>38172.161982739548</v>
      </c>
      <c r="I44" s="18">
        <v>42798.948074047337</v>
      </c>
      <c r="J44" s="18">
        <v>31775.071012469311</v>
      </c>
      <c r="K44" s="18">
        <v>36284.470246734396</v>
      </c>
      <c r="L44" s="18">
        <v>35769.034236075626</v>
      </c>
      <c r="M44" s="8" cm="1">
        <f t="array" ref="M44">TREND($B44:$L44,$B$2:$L$2,M$2)</f>
        <v>39850.929091192193</v>
      </c>
      <c r="N44" s="8" cm="1">
        <f t="array" ref="N44">TREND($B44:$L44,$B$2:$L$2,N$2)</f>
        <v>40456.243106318943</v>
      </c>
      <c r="O44" s="8" cm="1">
        <f t="array" ref="O44">TREND($B44:$L44,$B$2:$L$2,O$2)</f>
        <v>41061.557121445701</v>
      </c>
      <c r="P44" s="8"/>
    </row>
    <row r="45" spans="1:16" x14ac:dyDescent="0.3">
      <c r="A45" s="1">
        <v>59</v>
      </c>
      <c r="B45" s="2">
        <v>19636.078020683337</v>
      </c>
      <c r="C45" s="2">
        <v>41211.851191802183</v>
      </c>
      <c r="D45" s="2">
        <v>41984.732824427483</v>
      </c>
      <c r="E45" s="2">
        <v>33115.394412838585</v>
      </c>
      <c r="F45" s="2">
        <v>33829.499323410011</v>
      </c>
      <c r="G45" s="2">
        <v>35667.963683527887</v>
      </c>
      <c r="H45" s="18">
        <v>32440.721953521293</v>
      </c>
      <c r="I45" s="18">
        <v>43478.260869565216</v>
      </c>
      <c r="J45" s="18">
        <v>43083.551315587014</v>
      </c>
      <c r="K45" s="18">
        <v>43804.755944931159</v>
      </c>
      <c r="L45" s="18">
        <v>46387.154326494208</v>
      </c>
      <c r="M45" s="8" cm="1">
        <f t="array" ref="M45">TREND($B45:$L45,$B$2:$L$2,M$2)</f>
        <v>46790.564618359676</v>
      </c>
      <c r="N45" s="8" cm="1">
        <f t="array" ref="N45">TREND($B45:$L45,$B$2:$L$2,N$2)</f>
        <v>48306.568359801618</v>
      </c>
      <c r="O45" s="8" cm="1">
        <f t="array" ref="O45">TREND($B45:$L45,$B$2:$L$2,O$2)</f>
        <v>49822.572101243553</v>
      </c>
      <c r="P45" s="8"/>
    </row>
    <row r="46" spans="1:16" x14ac:dyDescent="0.3">
      <c r="A46" s="1">
        <v>60</v>
      </c>
      <c r="B46" s="2">
        <v>30787.274593168157</v>
      </c>
      <c r="C46" s="2">
        <v>48701.2987012987</v>
      </c>
      <c r="D46" s="2">
        <v>46600.29654734167</v>
      </c>
      <c r="E46" s="2">
        <v>43389.955686853769</v>
      </c>
      <c r="F46" s="2">
        <v>53030.921106306596</v>
      </c>
      <c r="G46" s="2">
        <v>40273.282991729589</v>
      </c>
      <c r="H46" s="18">
        <v>51301.301301301297</v>
      </c>
      <c r="I46" s="18">
        <v>45849.988243592757</v>
      </c>
      <c r="J46" s="18">
        <v>44652.701212789412</v>
      </c>
      <c r="K46" s="18">
        <v>46241.5866002158</v>
      </c>
      <c r="L46" s="18">
        <v>46733.383685800603</v>
      </c>
      <c r="M46" s="8" cm="1">
        <f t="array" ref="M46">TREND($B46:$L46,$B$2:$L$2,M$2)</f>
        <v>48900.509498962376</v>
      </c>
      <c r="N46" s="8" cm="1">
        <f t="array" ref="N46">TREND($B46:$L46,$B$2:$L$2,N$2)</f>
        <v>49511.776374995527</v>
      </c>
      <c r="O46" s="8" cm="1">
        <f t="array" ref="O46">TREND($B46:$L46,$B$2:$L$2,O$2)</f>
        <v>50123.043251028677</v>
      </c>
      <c r="P46" s="8"/>
    </row>
    <row r="47" spans="1:16" x14ac:dyDescent="0.3">
      <c r="A47" s="1">
        <v>61</v>
      </c>
      <c r="B47" s="2">
        <v>30303.030303030304</v>
      </c>
      <c r="C47" s="2">
        <v>55409.336473195734</v>
      </c>
      <c r="D47" s="2">
        <v>36769.066540149448</v>
      </c>
      <c r="E47" s="2">
        <v>53012.539504536653</v>
      </c>
      <c r="F47" s="2">
        <v>46263.345195729533</v>
      </c>
      <c r="G47" s="2">
        <v>48803.526448362725</v>
      </c>
      <c r="H47" s="18">
        <v>55648.302726766829</v>
      </c>
      <c r="I47" s="18">
        <v>51965.940395692458</v>
      </c>
      <c r="J47" s="18">
        <v>51095.319198919366</v>
      </c>
      <c r="K47" s="18">
        <v>53411.1557733605</v>
      </c>
      <c r="L47" s="18">
        <v>55075.539386589866</v>
      </c>
      <c r="M47" s="8" cm="1">
        <f t="array" ref="M47">TREND($B47:$L47,$B$2:$L$2,M$2)</f>
        <v>57949.209626472977</v>
      </c>
      <c r="N47" s="8" cm="1">
        <f t="array" ref="N47">TREND($B47:$L47,$B$2:$L$2,N$2)</f>
        <v>59459.576352910401</v>
      </c>
      <c r="O47" s="8" cm="1">
        <f t="array" ref="O47">TREND($B47:$L47,$B$2:$L$2,O$2)</f>
        <v>60969.94307934781</v>
      </c>
      <c r="P47" s="8"/>
    </row>
    <row r="48" spans="1:16" x14ac:dyDescent="0.3">
      <c r="A48" s="1">
        <v>62</v>
      </c>
      <c r="B48" s="2">
        <v>30697.002527988443</v>
      </c>
      <c r="C48" s="2">
        <v>38461.538461538461</v>
      </c>
      <c r="D48" s="2">
        <v>51082.134695523593</v>
      </c>
      <c r="E48" s="2">
        <v>44222.041196322585</v>
      </c>
      <c r="F48" s="2">
        <v>60012.002400480094</v>
      </c>
      <c r="G48" s="2">
        <v>60837.823744133493</v>
      </c>
      <c r="H48" s="18">
        <v>40989.945862335648</v>
      </c>
      <c r="I48" s="18">
        <v>56405.5559472608</v>
      </c>
      <c r="J48" s="18">
        <v>58925.254595529368</v>
      </c>
      <c r="K48" s="18">
        <v>53856.741068757103</v>
      </c>
      <c r="L48" s="18">
        <v>68295.391449194896</v>
      </c>
      <c r="M48" s="8" cm="1">
        <f t="array" ref="M48">TREND($B48:$L48,$B$2:$L$2,M$2)</f>
        <v>66441.244051659829</v>
      </c>
      <c r="N48" s="8" cm="1">
        <f t="array" ref="N48">TREND($B48:$L48,$B$2:$L$2,N$2)</f>
        <v>68972.581212556688</v>
      </c>
      <c r="O48" s="8" cm="1">
        <f t="array" ref="O48">TREND($B48:$L48,$B$2:$L$2,O$2)</f>
        <v>71503.918373453576</v>
      </c>
      <c r="P48" s="8"/>
    </row>
    <row r="49" spans="1:16" x14ac:dyDescent="0.3">
      <c r="A49" s="1">
        <v>63</v>
      </c>
      <c r="B49" s="2">
        <v>35728.463676061932</v>
      </c>
      <c r="C49" s="2">
        <v>57915.057915057914</v>
      </c>
      <c r="D49" s="2">
        <v>68913.857677902619</v>
      </c>
      <c r="E49" s="2">
        <v>51525.961157352365</v>
      </c>
      <c r="F49" s="2">
        <v>65834.279228149826</v>
      </c>
      <c r="G49" s="2">
        <v>65480.844409695077</v>
      </c>
      <c r="H49" s="18">
        <v>54361.675019111528</v>
      </c>
      <c r="I49" s="18">
        <v>66152.149944873207</v>
      </c>
      <c r="J49" s="18">
        <v>59082.066431299085</v>
      </c>
      <c r="K49" s="18">
        <v>62561.094819159334</v>
      </c>
      <c r="L49" s="18">
        <v>59114.489081915788</v>
      </c>
      <c r="M49" s="8" cm="1">
        <f t="array" ref="M49">TREND($B49:$L49,$B$2:$L$2,M$2)</f>
        <v>65540.831265790854</v>
      </c>
      <c r="N49" s="8" cm="1">
        <f t="array" ref="N49">TREND($B49:$L49,$B$2:$L$2,N$2)</f>
        <v>66666.273759171483</v>
      </c>
      <c r="O49" s="8" cm="1">
        <f t="array" ref="O49">TREND($B49:$L49,$B$2:$L$2,O$2)</f>
        <v>67791.716252552098</v>
      </c>
      <c r="P49" s="8"/>
    </row>
    <row r="50" spans="1:16" x14ac:dyDescent="0.3">
      <c r="A50" s="1">
        <v>64</v>
      </c>
      <c r="B50" s="2">
        <v>23041.474654377882</v>
      </c>
      <c r="C50" s="2">
        <v>50048.123195380176</v>
      </c>
      <c r="D50" s="2">
        <v>65878.378378378387</v>
      </c>
      <c r="E50" s="2">
        <v>77815.298781383055</v>
      </c>
      <c r="F50" s="2">
        <v>64300.411522633745</v>
      </c>
      <c r="G50" s="2">
        <v>74419.637898478293</v>
      </c>
      <c r="H50" s="18">
        <v>63925.197977292242</v>
      </c>
      <c r="I50" s="18">
        <v>63826.116957046754</v>
      </c>
      <c r="J50" s="18">
        <v>60921.843687374749</v>
      </c>
      <c r="K50" s="18">
        <v>63128.532628642737</v>
      </c>
      <c r="L50" s="18">
        <v>77331.410970574754</v>
      </c>
      <c r="M50" s="8" cm="1">
        <f t="array" ref="M50">TREND($B50:$L50,$B$2:$L$2,M$2)</f>
        <v>77542.30086179715</v>
      </c>
      <c r="N50" s="8" cm="1">
        <f t="array" ref="N50">TREND($B50:$L50,$B$2:$L$2,N$2)</f>
        <v>80092.738480406319</v>
      </c>
      <c r="O50" s="8" cm="1">
        <f t="array" ref="O50">TREND($B50:$L50,$B$2:$L$2,O$2)</f>
        <v>82643.176099015502</v>
      </c>
      <c r="P50" s="8"/>
    </row>
    <row r="51" spans="1:16" x14ac:dyDescent="0.3">
      <c r="A51" s="1">
        <v>65</v>
      </c>
      <c r="B51" s="2">
        <v>39535.458364220409</v>
      </c>
      <c r="C51" s="2">
        <v>70568.700705687006</v>
      </c>
      <c r="D51" s="2">
        <v>97216.927182615327</v>
      </c>
      <c r="E51" s="2">
        <v>73999.327278842917</v>
      </c>
      <c r="F51" s="2">
        <v>47916.364164367646</v>
      </c>
      <c r="G51" s="2">
        <v>77548.944825832688</v>
      </c>
      <c r="H51" s="18">
        <v>74123.243721650622</v>
      </c>
      <c r="I51" s="18">
        <v>60718.83263147586</v>
      </c>
      <c r="J51" s="18">
        <v>73418.8412206988</v>
      </c>
      <c r="K51" s="18">
        <v>89219.939428664977</v>
      </c>
      <c r="L51" s="18">
        <v>66984.221494492405</v>
      </c>
      <c r="M51" s="8" cm="1">
        <f t="array" ref="M51">TREND($B51:$L51,$B$2:$L$2,M$2)</f>
        <v>77755.549342781043</v>
      </c>
      <c r="N51" s="8" cm="1">
        <f t="array" ref="N51">TREND($B51:$L51,$B$2:$L$2,N$2)</f>
        <v>79029.189369327141</v>
      </c>
      <c r="O51" s="8" cm="1">
        <f t="array" ref="O51">TREND($B51:$L51,$B$2:$L$2,O$2)</f>
        <v>80302.829395873239</v>
      </c>
      <c r="P51" s="8"/>
    </row>
    <row r="52" spans="1:16" x14ac:dyDescent="0.3">
      <c r="A52" s="1">
        <v>66</v>
      </c>
      <c r="B52" s="2">
        <v>42735.042735042742</v>
      </c>
      <c r="C52" s="2">
        <v>77403.245942571783</v>
      </c>
      <c r="D52" s="2">
        <v>90052.356020942418</v>
      </c>
      <c r="E52" s="2">
        <v>78274.150439098885</v>
      </c>
      <c r="F52" s="2">
        <v>103592.31411862992</v>
      </c>
      <c r="G52" s="2">
        <v>83308.973984215147</v>
      </c>
      <c r="H52" s="18">
        <v>74578.886460074573</v>
      </c>
      <c r="I52" s="18">
        <v>90330.052113491605</v>
      </c>
      <c r="J52" s="18">
        <v>72164.948453608245</v>
      </c>
      <c r="K52" s="18">
        <v>68818.004277875938</v>
      </c>
      <c r="L52" s="18">
        <v>110587.22674667809</v>
      </c>
      <c r="M52" s="8" cm="1">
        <f t="array" ref="M52">TREND($B52:$L52,$B$2:$L$2,M$2)</f>
        <v>94514.442284072909</v>
      </c>
      <c r="N52" s="8" cm="1">
        <f t="array" ref="N52">TREND($B52:$L52,$B$2:$L$2,N$2)</f>
        <v>96754.043251233103</v>
      </c>
      <c r="O52" s="8" cm="1">
        <f t="array" ref="O52">TREND($B52:$L52,$B$2:$L$2,O$2)</f>
        <v>98993.644218393281</v>
      </c>
      <c r="P52" s="8"/>
    </row>
    <row r="53" spans="1:16" x14ac:dyDescent="0.3">
      <c r="A53" s="1">
        <v>67</v>
      </c>
      <c r="B53" s="2">
        <v>54704.595185995619</v>
      </c>
      <c r="C53" s="2">
        <v>61389.337641357029</v>
      </c>
      <c r="D53" s="2">
        <v>86010.624841892233</v>
      </c>
      <c r="E53" s="2">
        <v>106083.56787183373</v>
      </c>
      <c r="F53" s="2">
        <v>95347.063310450045</v>
      </c>
      <c r="G53" s="2">
        <v>85858.585858585851</v>
      </c>
      <c r="H53" s="18">
        <v>86156.542056074759</v>
      </c>
      <c r="I53" s="18">
        <v>104124.94993992792</v>
      </c>
      <c r="J53" s="18">
        <v>92367.525522605734</v>
      </c>
      <c r="K53" s="18">
        <v>80575.848732273327</v>
      </c>
      <c r="L53" s="18">
        <v>86106.811145510845</v>
      </c>
      <c r="M53" s="8" cm="1">
        <f t="array" ref="M53">TREND($B53:$L53,$B$2:$L$2,M$2)</f>
        <v>98414.317596147652</v>
      </c>
      <c r="N53" s="8" cm="1">
        <f t="array" ref="N53">TREND($B53:$L53,$B$2:$L$2,N$2)</f>
        <v>100593.5909514676</v>
      </c>
      <c r="O53" s="8" cm="1">
        <f t="array" ref="O53">TREND($B53:$L53,$B$2:$L$2,O$2)</f>
        <v>102772.86430678755</v>
      </c>
      <c r="P53" s="8"/>
    </row>
    <row r="54" spans="1:16" x14ac:dyDescent="0.3">
      <c r="A54" s="1">
        <v>68</v>
      </c>
      <c r="B54" s="2">
        <v>51485.148514851484</v>
      </c>
      <c r="C54" s="2">
        <v>95482.923246419377</v>
      </c>
      <c r="D54" s="2">
        <v>108946.84714427203</v>
      </c>
      <c r="E54" s="2">
        <v>105568.75164951175</v>
      </c>
      <c r="F54" s="2">
        <v>77854.671280276816</v>
      </c>
      <c r="G54" s="2">
        <v>104186.76442214932</v>
      </c>
      <c r="H54" s="18">
        <v>112647.20942140296</v>
      </c>
      <c r="I54" s="18">
        <v>96878.363832077506</v>
      </c>
      <c r="J54" s="18">
        <v>93120.222376650447</v>
      </c>
      <c r="K54" s="18">
        <v>92020.673137526785</v>
      </c>
      <c r="L54" s="18">
        <v>100558.6592178771</v>
      </c>
      <c r="M54" s="8" cm="1">
        <f t="array" ref="M54">TREND($B54:$L54,$B$2:$L$2,M$2)</f>
        <v>105420.04536479872</v>
      </c>
      <c r="N54" s="8" cm="1">
        <f t="array" ref="N54">TREND($B54:$L54,$B$2:$L$2,N$2)</f>
        <v>107251.41301282553</v>
      </c>
      <c r="O54" s="8" cm="1">
        <f t="array" ref="O54">TREND($B54:$L54,$B$2:$L$2,O$2)</f>
        <v>109082.78066085237</v>
      </c>
      <c r="P54" s="8"/>
    </row>
    <row r="55" spans="1:16" x14ac:dyDescent="0.3">
      <c r="A55" s="1">
        <v>69</v>
      </c>
      <c r="B55" s="2">
        <v>32139.577594123046</v>
      </c>
      <c r="C55" s="2">
        <v>137093.61535448494</v>
      </c>
      <c r="D55" s="2">
        <v>136682.67454746953</v>
      </c>
      <c r="E55" s="2">
        <v>101419.87829614604</v>
      </c>
      <c r="F55" s="2">
        <v>77066.170608557004</v>
      </c>
      <c r="G55" s="2">
        <v>97366.674042929852</v>
      </c>
      <c r="H55" s="18">
        <v>104228.12192723696</v>
      </c>
      <c r="I55" s="18">
        <v>126330.98718642844</v>
      </c>
      <c r="J55" s="18">
        <v>93382.708098534858</v>
      </c>
      <c r="K55" s="18">
        <v>94821.298322392424</v>
      </c>
      <c r="L55" s="18">
        <v>126565.58998022413</v>
      </c>
      <c r="M55" s="8" cm="1">
        <f t="array" ref="M55">TREND($B55:$L55,$B$2:$L$2,M$2)</f>
        <v>116106.57582647937</v>
      </c>
      <c r="N55" s="8" cm="1">
        <f t="array" ref="N55">TREND($B55:$L55,$B$2:$L$2,N$2)</f>
        <v>118380.44004061188</v>
      </c>
      <c r="O55" s="8" cm="1">
        <f t="array" ref="O55">TREND($B55:$L55,$B$2:$L$2,O$2)</f>
        <v>120654.30425474439</v>
      </c>
      <c r="P55" s="8"/>
    </row>
    <row r="56" spans="1:16" x14ac:dyDescent="0.3">
      <c r="A56" s="1">
        <v>70</v>
      </c>
      <c r="B56" s="2">
        <v>71546.50522839847</v>
      </c>
      <c r="C56" s="2">
        <v>102948.05802526907</v>
      </c>
      <c r="D56" s="2">
        <v>110429.44785276074</v>
      </c>
      <c r="E56" s="2">
        <v>126776.79600461006</v>
      </c>
      <c r="F56" s="2">
        <v>138408.30449826989</v>
      </c>
      <c r="G56" s="2">
        <v>114785.4605083356</v>
      </c>
      <c r="H56" s="18">
        <v>93543.235227013472</v>
      </c>
      <c r="I56" s="18">
        <v>114036.90648973668</v>
      </c>
      <c r="J56" s="18">
        <v>99980.772928283026</v>
      </c>
      <c r="K56" s="18">
        <v>136893.69612979551</v>
      </c>
      <c r="L56" s="18">
        <v>105649.97703261369</v>
      </c>
      <c r="M56" s="8" cm="1">
        <f t="array" ref="M56">TREND($B56:$L56,$B$2:$L$2,M$2)</f>
        <v>121614.96208581215</v>
      </c>
      <c r="N56" s="8" cm="1">
        <f t="array" ref="N56">TREND($B56:$L56,$B$2:$L$2,N$2)</f>
        <v>123475.04425276438</v>
      </c>
      <c r="O56" s="8" cm="1">
        <f t="array" ref="O56">TREND($B56:$L56,$B$2:$L$2,O$2)</f>
        <v>125335.1264197166</v>
      </c>
      <c r="P56" s="8"/>
    </row>
    <row r="57" spans="1:16" x14ac:dyDescent="0.3">
      <c r="A57" s="1">
        <v>71</v>
      </c>
      <c r="B57" s="2">
        <v>45836.516424751724</v>
      </c>
      <c r="C57" s="2">
        <v>109763.1426920855</v>
      </c>
      <c r="D57" s="2">
        <v>71465.033180193976</v>
      </c>
      <c r="E57" s="2">
        <v>152808.98876404495</v>
      </c>
      <c r="F57" s="2">
        <v>127362.36647493838</v>
      </c>
      <c r="G57" s="2">
        <v>107646.62212323683</v>
      </c>
      <c r="H57" s="18">
        <v>108919.63497203415</v>
      </c>
      <c r="I57" s="18">
        <v>124378.10945273633</v>
      </c>
      <c r="J57" s="18">
        <v>140562.24899598394</v>
      </c>
      <c r="K57" s="18">
        <v>98663.926002055494</v>
      </c>
      <c r="L57" s="18">
        <v>134867.82952706347</v>
      </c>
      <c r="M57" s="8" cm="1">
        <f t="array" ref="M57">TREND($B57:$L57,$B$2:$L$2,M$2)</f>
        <v>140174.77565937245</v>
      </c>
      <c r="N57" s="8" cm="1">
        <f t="array" ref="N57">TREND($B57:$L57,$B$2:$L$2,N$2)</f>
        <v>145017.92889640233</v>
      </c>
      <c r="O57" s="8" cm="1">
        <f t="array" ref="O57">TREND($B57:$L57,$B$2:$L$2,O$2)</f>
        <v>149861.08213343221</v>
      </c>
      <c r="P57" s="8"/>
    </row>
    <row r="58" spans="1:16" x14ac:dyDescent="0.3">
      <c r="A58" s="1">
        <v>72</v>
      </c>
      <c r="B58" s="2">
        <v>82568.807339449544</v>
      </c>
      <c r="C58" s="2">
        <v>175000.00000000003</v>
      </c>
      <c r="D58" s="2">
        <v>122343.85061171926</v>
      </c>
      <c r="E58" s="2">
        <v>154816.51376146791</v>
      </c>
      <c r="F58" s="2">
        <v>210828.94106372783</v>
      </c>
      <c r="G58" s="2">
        <v>144209.10319963947</v>
      </c>
      <c r="H58" s="18">
        <v>112812.24818694602</v>
      </c>
      <c r="I58" s="18">
        <v>117878.19253438115</v>
      </c>
      <c r="J58" s="18">
        <v>98360.655737704932</v>
      </c>
      <c r="K58" s="18">
        <v>149686.1419604056</v>
      </c>
      <c r="L58" s="18">
        <v>116279.06976744186</v>
      </c>
      <c r="M58" s="8" cm="1">
        <f t="array" ref="M58">TREND($B58:$L58,$B$2:$L$2,M$2)</f>
        <v>125350.48183454864</v>
      </c>
      <c r="N58" s="8" cm="1">
        <f t="array" ref="N58">TREND($B58:$L58,$B$2:$L$2,N$2)</f>
        <v>123745.50874389941</v>
      </c>
      <c r="O58" s="8" cm="1">
        <f t="array" ref="O58">TREND($B58:$L58,$B$2:$L$2,O$2)</f>
        <v>122140.5356532502</v>
      </c>
      <c r="P58" s="8"/>
    </row>
    <row r="59" spans="1:16" x14ac:dyDescent="0.3">
      <c r="A59" s="1">
        <v>73</v>
      </c>
      <c r="B59" s="2">
        <v>107991.3606911447</v>
      </c>
      <c r="C59" s="2">
        <v>171890.79878665318</v>
      </c>
      <c r="D59" s="2">
        <v>238532.11009174315</v>
      </c>
      <c r="E59" s="2">
        <v>107372.94201861131</v>
      </c>
      <c r="F59" s="2">
        <v>131578.94736842104</v>
      </c>
      <c r="G59" s="2">
        <v>161795.40709812107</v>
      </c>
      <c r="H59" s="18">
        <v>190429.6875</v>
      </c>
      <c r="I59" s="18">
        <v>147717.0993733214</v>
      </c>
      <c r="J59" s="18">
        <v>112115.73236889692</v>
      </c>
      <c r="K59" s="18">
        <v>136986.30136986301</v>
      </c>
      <c r="L59" s="18">
        <v>170763.26002587323</v>
      </c>
      <c r="M59" s="8" cm="1">
        <f t="array" ref="M59">TREND($B59:$L59,$B$2:$L$2,M$2)</f>
        <v>148899.31853636497</v>
      </c>
      <c r="N59" s="8" cm="1">
        <f t="array" ref="N59">TREND($B59:$L59,$B$2:$L$2,N$2)</f>
        <v>148304.14970617354</v>
      </c>
      <c r="O59" s="8" cm="1">
        <f t="array" ref="O59">TREND($B59:$L59,$B$2:$L$2,O$2)</f>
        <v>147708.98087598212</v>
      </c>
      <c r="P59" s="8"/>
    </row>
    <row r="60" spans="1:16" x14ac:dyDescent="0.3">
      <c r="A60" s="1">
        <v>74</v>
      </c>
      <c r="B60" s="2">
        <v>147651.0067114094</v>
      </c>
      <c r="C60" s="2">
        <v>216346.15384615384</v>
      </c>
      <c r="D60" s="2">
        <v>267558.52842809365</v>
      </c>
      <c r="E60" s="2">
        <v>145077.72020725388</v>
      </c>
      <c r="F60" s="2">
        <v>184049.07975460123</v>
      </c>
      <c r="G60" s="2">
        <v>178082.19178082192</v>
      </c>
      <c r="H60" s="18">
        <v>193401.59271899887</v>
      </c>
      <c r="I60" s="18">
        <v>208791.20879120877</v>
      </c>
      <c r="J60" s="18">
        <v>137863.121614968</v>
      </c>
      <c r="K60" s="18">
        <v>223179.32654659357</v>
      </c>
      <c r="L60" s="18">
        <v>171966.2556781311</v>
      </c>
      <c r="M60" s="8" cm="1">
        <f t="array" ref="M60">TREND($B60:$L60,$B$2:$L$2,M$2)</f>
        <v>182902.50084320118</v>
      </c>
      <c r="N60" s="8" cm="1">
        <f t="array" ref="N60">TREND($B60:$L60,$B$2:$L$2,N$2)</f>
        <v>181962.52089164025</v>
      </c>
      <c r="O60" s="8" cm="1">
        <f t="array" ref="O60">TREND($B60:$L60,$B$2:$L$2,O$2)</f>
        <v>181022.54094007931</v>
      </c>
      <c r="P60" s="8"/>
    </row>
    <row r="61" spans="1:16" x14ac:dyDescent="0.3">
      <c r="A61" s="1">
        <v>75</v>
      </c>
      <c r="B61" s="2">
        <v>114754.09836065573</v>
      </c>
      <c r="C61" s="2">
        <v>77041.602465331278</v>
      </c>
      <c r="D61" s="2">
        <v>182291.66666666669</v>
      </c>
      <c r="E61" s="2">
        <v>150000</v>
      </c>
      <c r="F61" s="2">
        <v>275229.35779816518</v>
      </c>
      <c r="G61" s="2">
        <v>177815.41066892465</v>
      </c>
      <c r="H61" s="18">
        <v>341685.64920273348</v>
      </c>
      <c r="I61" s="18">
        <v>196700.50761421319</v>
      </c>
      <c r="J61" s="18">
        <v>277435.2651048089</v>
      </c>
      <c r="K61" s="18">
        <v>184983.67791077259</v>
      </c>
      <c r="L61" s="18">
        <v>200940.57289439932</v>
      </c>
      <c r="M61" s="8" cm="1">
        <f t="array" ref="M61">TREND($B61:$L61,$B$2:$L$2,M$2)</f>
        <v>269424.64313867397</v>
      </c>
      <c r="N61" s="8" cm="1">
        <f t="array" ref="N61">TREND($B61:$L61,$B$2:$L$2,N$2)</f>
        <v>281315.45019683673</v>
      </c>
      <c r="O61" s="8" cm="1">
        <f t="array" ref="O61">TREND($B61:$L61,$B$2:$L$2,O$2)</f>
        <v>293206.25725499948</v>
      </c>
      <c r="P61" s="8"/>
    </row>
    <row r="62" spans="1:16" x14ac:dyDescent="0.3">
      <c r="A62" s="1">
        <v>76</v>
      </c>
      <c r="B62" s="2">
        <v>87145.969498910679</v>
      </c>
      <c r="C62" s="2">
        <v>193050.19305019305</v>
      </c>
      <c r="D62" s="2">
        <v>374531.83520599251</v>
      </c>
      <c r="E62" s="2">
        <v>221518.98734177215</v>
      </c>
      <c r="F62" s="2">
        <v>227963.52583586625</v>
      </c>
      <c r="G62" s="2">
        <v>424328.14710042434</v>
      </c>
      <c r="H62" s="18">
        <v>147523.70916754479</v>
      </c>
      <c r="I62" s="18">
        <v>258373.20574162679</v>
      </c>
      <c r="J62" s="18">
        <v>164301.71769977597</v>
      </c>
      <c r="K62" s="18">
        <v>265232.97491039423</v>
      </c>
      <c r="L62" s="18">
        <v>243753.8086532602</v>
      </c>
      <c r="M62" s="8" cm="1">
        <f t="array" ref="M62">TREND($B62:$L62,$B$2:$L$2,M$2)</f>
        <v>260757.56624553955</v>
      </c>
      <c r="N62" s="8" cm="1">
        <f t="array" ref="N62">TREND($B62:$L62,$B$2:$L$2,N$2)</f>
        <v>264706.18979849672</v>
      </c>
      <c r="O62" s="8" cm="1">
        <f t="array" ref="O62">TREND($B62:$L62,$B$2:$L$2,O$2)</f>
        <v>268654.81335145392</v>
      </c>
      <c r="P62" s="8"/>
    </row>
    <row r="63" spans="1:16" x14ac:dyDescent="0.3">
      <c r="A63" s="1">
        <v>77</v>
      </c>
      <c r="B63" s="2">
        <v>156250</v>
      </c>
      <c r="C63" s="2">
        <v>75376.884422110554</v>
      </c>
      <c r="D63" s="2">
        <v>251716.24713958809</v>
      </c>
      <c r="E63" s="2">
        <v>323325.63510392612</v>
      </c>
      <c r="F63" s="2">
        <v>237659.96343692869</v>
      </c>
      <c r="G63" s="2">
        <v>350262.6970227671</v>
      </c>
      <c r="H63" s="18">
        <v>306946.68820678513</v>
      </c>
      <c r="I63" s="18">
        <v>228091.23649459786</v>
      </c>
      <c r="J63" s="18">
        <v>262295.08196721313</v>
      </c>
      <c r="K63" s="18">
        <v>270270.2702702703</v>
      </c>
      <c r="L63" s="18">
        <v>295031.05590062111</v>
      </c>
      <c r="M63" s="8" cm="1">
        <f t="array" ref="M63">TREND($B63:$L63,$B$2:$L$2,M$2)</f>
        <v>326149.61026570003</v>
      </c>
      <c r="N63" s="8" cm="1">
        <f t="array" ref="N63">TREND($B63:$L63,$B$2:$L$2,N$2)</f>
        <v>338731.73076506204</v>
      </c>
      <c r="O63" s="8" cm="1">
        <f t="array" ref="O63">TREND($B63:$L63,$B$2:$L$2,O$2)</f>
        <v>351313.85126442404</v>
      </c>
      <c r="P63" s="8"/>
    </row>
    <row r="64" spans="1:16" x14ac:dyDescent="0.3">
      <c r="A64" s="1">
        <v>78</v>
      </c>
      <c r="B64" s="2">
        <v>77220.077220077219</v>
      </c>
      <c r="C64" s="2">
        <v>273972.60273972602</v>
      </c>
      <c r="D64" s="2">
        <v>384615.38461538462</v>
      </c>
      <c r="E64" s="2">
        <v>341880.34188034193</v>
      </c>
      <c r="F64" s="2">
        <v>353260.86956521735</v>
      </c>
      <c r="G64" s="2">
        <v>311850.31185031187</v>
      </c>
      <c r="H64" s="18">
        <v>255402.75049115915</v>
      </c>
      <c r="I64" s="18">
        <v>425925.9259259259</v>
      </c>
      <c r="J64" s="18">
        <v>205761.316872428</v>
      </c>
      <c r="K64" s="18">
        <v>343980.34398034395</v>
      </c>
      <c r="L64" s="18">
        <v>253623.18840579712</v>
      </c>
      <c r="M64" s="8" cm="1">
        <f t="array" ref="M64">TREND($B64:$L64,$B$2:$L$2,M$2)</f>
        <v>331356.68486857275</v>
      </c>
      <c r="N64" s="8" cm="1">
        <f t="array" ref="N64">TREND($B64:$L64,$B$2:$L$2,N$2)</f>
        <v>337681.38820202101</v>
      </c>
      <c r="O64" s="8" cm="1">
        <f t="array" ref="O64">TREND($B64:$L64,$B$2:$L$2,O$2)</f>
        <v>344006.09153546928</v>
      </c>
      <c r="P64" s="8"/>
    </row>
    <row r="65" spans="1:16" x14ac:dyDescent="0.3">
      <c r="A65" s="1">
        <v>79</v>
      </c>
      <c r="B65" s="2">
        <v>178571.42857142855</v>
      </c>
      <c r="C65" s="2">
        <v>393013.10043668124</v>
      </c>
      <c r="D65" s="2">
        <v>468085.10638297873</v>
      </c>
      <c r="E65" s="2">
        <v>268199.23371647508</v>
      </c>
      <c r="F65" s="2">
        <v>410958.904109589</v>
      </c>
      <c r="G65" s="2">
        <v>283018.86792452831</v>
      </c>
      <c r="H65" s="18">
        <v>383693.04556354915</v>
      </c>
      <c r="I65" s="18">
        <v>456621.00456621003</v>
      </c>
      <c r="J65" s="18">
        <v>407725.321888412</v>
      </c>
      <c r="K65" s="18">
        <v>257966.61608497723</v>
      </c>
      <c r="L65" s="18">
        <v>497925.31120331946</v>
      </c>
      <c r="M65" s="8" cm="1">
        <f t="array" ref="M65">TREND($B65:$L65,$B$2:$L$2,M$2)</f>
        <v>430984.27488196082</v>
      </c>
      <c r="N65" s="8" cm="1">
        <f t="array" ref="N65">TREND($B65:$L65,$B$2:$L$2,N$2)</f>
        <v>442121.38220398239</v>
      </c>
      <c r="O65" s="8" cm="1">
        <f t="array" ref="O65">TREND($B65:$L65,$B$2:$L$2,O$2)</f>
        <v>453258.48952600395</v>
      </c>
      <c r="P65" s="8"/>
    </row>
    <row r="66" spans="1:16" x14ac:dyDescent="0.3">
      <c r="A66" s="1">
        <v>80</v>
      </c>
      <c r="B66" s="2">
        <v>156250</v>
      </c>
      <c r="C66" s="2">
        <v>364963.50364963501</v>
      </c>
      <c r="D66" s="2">
        <v>439560.43956043961</v>
      </c>
      <c r="E66" s="2">
        <v>344827.58620689652</v>
      </c>
      <c r="F66" s="2">
        <v>233644.8598130841</v>
      </c>
      <c r="G66" s="2">
        <v>84033.613445378141</v>
      </c>
      <c r="H66" s="18">
        <v>273437.5</v>
      </c>
      <c r="I66" s="18">
        <v>345821.32564841502</v>
      </c>
      <c r="J66" s="18">
        <v>533707.86516853934</v>
      </c>
      <c r="K66" s="18">
        <v>220588.23529411765</v>
      </c>
      <c r="L66" s="18">
        <v>332167.83216783218</v>
      </c>
      <c r="M66" s="8" cm="1">
        <f t="array" ref="M66">TREND($B66:$L66,$B$2:$L$2,M$2)</f>
        <v>336799.00463101303</v>
      </c>
      <c r="N66" s="8" cm="1">
        <f t="array" ref="N66">TREND($B66:$L66,$B$2:$L$2,N$2)</f>
        <v>342492.73629747983</v>
      </c>
      <c r="O66" s="8" cm="1">
        <f t="array" ref="O66">TREND($B66:$L66,$B$2:$L$2,O$2)</f>
        <v>348186.46796394658</v>
      </c>
      <c r="P66" s="8"/>
    </row>
    <row r="67" spans="1:16" x14ac:dyDescent="0.3">
      <c r="A67" s="1">
        <v>81</v>
      </c>
      <c r="B67" s="2">
        <v>196078.43137254901</v>
      </c>
      <c r="C67" s="2">
        <v>142857.14285714284</v>
      </c>
      <c r="D67" s="2">
        <v>149253.73134328358</v>
      </c>
      <c r="E67" s="2">
        <v>454545.45454545453</v>
      </c>
      <c r="F67" s="2">
        <v>744680.85106382973</v>
      </c>
      <c r="G67" s="2">
        <v>530303.03030303027</v>
      </c>
      <c r="H67" s="18">
        <v>689655.17241379304</v>
      </c>
      <c r="I67" s="18">
        <v>469798.65771812084</v>
      </c>
      <c r="J67" s="18">
        <v>677083.33333333326</v>
      </c>
      <c r="K67" s="18">
        <v>341463.41463414638</v>
      </c>
      <c r="L67" s="18">
        <v>622406.63900414936</v>
      </c>
      <c r="M67" s="8" cm="1">
        <f t="array" ref="M67">TREND($B67:$L67,$B$2:$L$2,M$2)</f>
        <v>700831.56854070083</v>
      </c>
      <c r="N67" s="8" cm="1">
        <f t="array" ref="N67">TREND($B67:$L67,$B$2:$L$2,N$2)</f>
        <v>741604.61998553225</v>
      </c>
      <c r="O67" s="8" cm="1">
        <f t="array" ref="O67">TREND($B67:$L67,$B$2:$L$2,O$2)</f>
        <v>782377.67143036379</v>
      </c>
      <c r="P67" s="8"/>
    </row>
    <row r="68" spans="1:16" x14ac:dyDescent="0.3">
      <c r="A68" s="1">
        <v>82</v>
      </c>
      <c r="B68" s="2">
        <v>434782.60869565216</v>
      </c>
      <c r="C68" s="2">
        <v>0</v>
      </c>
      <c r="D68" s="2">
        <v>461538.46153846156</v>
      </c>
      <c r="E68" s="2">
        <v>689655.17241379304</v>
      </c>
      <c r="F68" s="2">
        <v>563380.28169014084</v>
      </c>
      <c r="G68" s="2">
        <v>487804.87804878049</v>
      </c>
      <c r="H68" s="18">
        <v>188679.24528301886</v>
      </c>
      <c r="I68" s="18">
        <v>542635.65891472867</v>
      </c>
      <c r="J68" s="18">
        <v>517241.37931034481</v>
      </c>
      <c r="K68" s="18">
        <v>920245.39877300605</v>
      </c>
      <c r="L68" s="18">
        <v>621468.9265536723</v>
      </c>
      <c r="M68" s="8" cm="1">
        <f t="array" ref="M68">TREND($B68:$L68,$B$2:$L$2,M$2)</f>
        <v>717736.46689064661</v>
      </c>
      <c r="N68" s="8" cm="1">
        <f t="array" ref="N68">TREND($B68:$L68,$B$2:$L$2,N$2)</f>
        <v>755125.39302057854</v>
      </c>
      <c r="O68" s="8" cm="1">
        <f t="array" ref="O68">TREND($B68:$L68,$B$2:$L$2,O$2)</f>
        <v>792514.31915051059</v>
      </c>
      <c r="P68" s="8"/>
    </row>
    <row r="69" spans="1:16" x14ac:dyDescent="0.3">
      <c r="A69" s="1">
        <v>83</v>
      </c>
      <c r="B69" s="2">
        <v>0</v>
      </c>
      <c r="C69" s="2">
        <v>277777.77777777775</v>
      </c>
      <c r="D69" s="2">
        <v>487804.87804878049</v>
      </c>
      <c r="E69" s="2">
        <v>178571.42857142855</v>
      </c>
      <c r="F69" s="2">
        <v>425531.91489361704</v>
      </c>
      <c r="G69" s="2">
        <v>1587301.5873015872</v>
      </c>
      <c r="H69" s="18">
        <v>869565.21739130432</v>
      </c>
      <c r="I69" s="18">
        <v>555555.5555555555</v>
      </c>
      <c r="J69" s="18">
        <v>97087.378640776689</v>
      </c>
      <c r="K69" s="18">
        <v>543478.26086956519</v>
      </c>
      <c r="L69" s="18">
        <v>559440.55944055947</v>
      </c>
      <c r="M69" s="8" cm="1">
        <f t="array" ref="M69">TREND($B69:$L69,$B$2:$L$2,M$2)</f>
        <v>719420.62101618899</v>
      </c>
      <c r="N69" s="8" cm="1">
        <f t="array" ref="N69">TREND($B69:$L69,$B$2:$L$2,N$2)</f>
        <v>754746.56454175152</v>
      </c>
      <c r="O69" s="8" cm="1">
        <f t="array" ref="O69">TREND($B69:$L69,$B$2:$L$2,O$2)</f>
        <v>790072.50806731393</v>
      </c>
      <c r="P69" s="8"/>
    </row>
    <row r="70" spans="1:16" x14ac:dyDescent="0.3">
      <c r="A70" s="1">
        <v>84</v>
      </c>
      <c r="B70" s="2">
        <v>0</v>
      </c>
      <c r="C70" s="2">
        <v>555555.5555555555</v>
      </c>
      <c r="D70" s="2">
        <v>312500</v>
      </c>
      <c r="E70" s="2">
        <v>857142.85714285716</v>
      </c>
      <c r="F70" s="2">
        <v>425531.91489361704</v>
      </c>
      <c r="G70" s="2">
        <v>2000000</v>
      </c>
      <c r="H70" s="18">
        <v>192307.69230769231</v>
      </c>
      <c r="I70" s="18">
        <v>545454.54545454541</v>
      </c>
      <c r="J70" s="18">
        <v>759493.67088607594</v>
      </c>
      <c r="K70" s="18">
        <v>470588.23529411765</v>
      </c>
      <c r="L70" s="18">
        <v>365853.65853658534</v>
      </c>
      <c r="M70" s="8" cm="1">
        <f t="array" ref="M70">TREND($B70:$L70,$B$2:$L$2,M$2)</f>
        <v>697154.14882461447</v>
      </c>
      <c r="N70" s="8" cm="1">
        <f t="array" ref="N70">TREND($B70:$L70,$B$2:$L$2,N$2)</f>
        <v>715097.59590036771</v>
      </c>
      <c r="O70" s="8" cm="1">
        <f t="array" ref="O70">TREND($B70:$L70,$B$2:$L$2,O$2)</f>
        <v>733041.04297612084</v>
      </c>
      <c r="P70" s="8"/>
    </row>
    <row r="71" spans="1:16" x14ac:dyDescent="0.3">
      <c r="A71" s="1">
        <v>85</v>
      </c>
      <c r="B71" s="2">
        <v>0</v>
      </c>
      <c r="C71" s="2">
        <v>0</v>
      </c>
      <c r="D71" s="2">
        <v>1176470.5882352942</v>
      </c>
      <c r="E71" s="2">
        <v>689655.17241379304</v>
      </c>
      <c r="F71" s="2">
        <v>666666.66666666663</v>
      </c>
      <c r="G71" s="2">
        <v>750000</v>
      </c>
      <c r="H71" s="18">
        <v>1562500</v>
      </c>
      <c r="I71" s="18">
        <v>652173.91304347827</v>
      </c>
      <c r="J71" s="18">
        <v>425531.91489361704</v>
      </c>
      <c r="K71" s="18">
        <v>447761.19402985071</v>
      </c>
      <c r="L71" s="18">
        <v>298507.46268656716</v>
      </c>
      <c r="M71" s="8" cm="1">
        <f t="array" ref="M71">TREND($B71:$L71,$B$2:$L$2,M$2)</f>
        <v>707295.36749465577</v>
      </c>
      <c r="N71" s="8" cm="1">
        <f t="array" ref="N71">TREND($B71:$L71,$B$2:$L$2,N$2)</f>
        <v>724128.43007756397</v>
      </c>
      <c r="O71" s="8" cm="1">
        <f t="array" ref="O71">TREND($B71:$L71,$B$2:$L$2,O$2)</f>
        <v>740961.49266047229</v>
      </c>
      <c r="P71" s="8"/>
    </row>
    <row r="72" spans="1:16" x14ac:dyDescent="0.3">
      <c r="A72" s="1">
        <v>86</v>
      </c>
      <c r="B72" s="2">
        <v>0</v>
      </c>
      <c r="C72" s="2">
        <v>0</v>
      </c>
      <c r="D72" s="2">
        <v>0</v>
      </c>
      <c r="E72" s="2">
        <v>0</v>
      </c>
      <c r="F72" s="2">
        <v>769230.76923076925</v>
      </c>
      <c r="G72" s="2">
        <v>370370.37037037034</v>
      </c>
      <c r="H72" s="18">
        <v>0</v>
      </c>
      <c r="I72" s="18">
        <v>1034482.7586206896</v>
      </c>
      <c r="J72" s="18">
        <v>227272.72727272726</v>
      </c>
      <c r="K72" s="18">
        <v>270270.2702702703</v>
      </c>
      <c r="L72" s="18">
        <v>666666.66666666663</v>
      </c>
      <c r="M72" s="8" cm="1">
        <f t="array" ref="M72">TREND($B72:$L72,$B$2:$L$2,M$2)</f>
        <v>652352.17899794702</v>
      </c>
      <c r="N72" s="8" cm="1">
        <f t="array" ref="N72">TREND($B72:$L72,$B$2:$L$2,N$2)</f>
        <v>710497.33667288523</v>
      </c>
      <c r="O72" s="8" cm="1">
        <f t="array" ref="O72">TREND($B72:$L72,$B$2:$L$2,O$2)</f>
        <v>768642.49434782343</v>
      </c>
      <c r="P72" s="8"/>
    </row>
    <row r="73" spans="1:16" x14ac:dyDescent="0.3">
      <c r="A73" s="1">
        <v>87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10000000</v>
      </c>
      <c r="H73" s="18">
        <v>7500000</v>
      </c>
      <c r="I73" s="18">
        <v>1212121.2121212122</v>
      </c>
      <c r="J73" s="18">
        <v>344827.58620689652</v>
      </c>
      <c r="K73" s="18">
        <v>1142857.1428571427</v>
      </c>
      <c r="L73" s="18">
        <v>1538461.5384615385</v>
      </c>
      <c r="M73" s="8" cm="1">
        <f t="array" ref="M73">TREND($B73:$L73,$B$2:$L$2,M$2)</f>
        <v>3242885.8497824008</v>
      </c>
      <c r="N73" s="8" cm="1">
        <f t="array" ref="N73">TREND($B73:$L73,$B$2:$L$2,N$2)</f>
        <v>3453999.1356605771</v>
      </c>
      <c r="O73" s="8" cm="1">
        <f t="array" ref="O73">TREND($B73:$L73,$B$2:$L$2,O$2)</f>
        <v>3665112.421538753</v>
      </c>
      <c r="P73" s="8"/>
    </row>
    <row r="74" spans="1:16" x14ac:dyDescent="0.3">
      <c r="A74" s="1">
        <v>88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18">
        <v>0</v>
      </c>
      <c r="I74" s="18">
        <v>1363636.3636363635</v>
      </c>
      <c r="J74" s="18">
        <v>0</v>
      </c>
      <c r="K74" s="18">
        <v>476190.47619047615</v>
      </c>
      <c r="L74" s="18">
        <v>1666666.6666666665</v>
      </c>
      <c r="M74" s="8" cm="1">
        <f t="array" ref="M74">TREND($B74:$L74,$B$2:$L$2,M$2)</f>
        <v>1025974.0259740259</v>
      </c>
      <c r="N74" s="8" cm="1">
        <f t="array" ref="N74">TREND($B74:$L74,$B$2:$L$2,N$2)</f>
        <v>1143841.007477371</v>
      </c>
      <c r="O74" s="8" cm="1">
        <f t="array" ref="O74">TREND($B74:$L74,$B$2:$L$2,O$2)</f>
        <v>1261707.9889807163</v>
      </c>
      <c r="P74" s="8"/>
    </row>
    <row r="75" spans="1:16" x14ac:dyDescent="0.3">
      <c r="A75" s="1">
        <v>89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18">
        <v>0</v>
      </c>
      <c r="I75" s="18">
        <v>0</v>
      </c>
      <c r="J75" s="18">
        <v>1000000</v>
      </c>
      <c r="K75" s="18">
        <v>869565.21739130432</v>
      </c>
      <c r="L75" s="18">
        <v>1764705.8823529412</v>
      </c>
      <c r="M75" s="8" cm="1">
        <f t="array" ref="M75">TREND($B75:$L75,$B$2:$L$2,M$2)</f>
        <v>1165031.3880492907</v>
      </c>
      <c r="N75" s="8" cm="1">
        <f t="array" ref="N75">TREND($B75:$L75,$B$2:$L$2,N$2)</f>
        <v>1304138.5724250174</v>
      </c>
      <c r="O75" s="8" cm="1">
        <f t="array" ref="O75">TREND($B75:$L75,$B$2:$L$2,O$2)</f>
        <v>1443245.7568007438</v>
      </c>
      <c r="P75" s="8"/>
    </row>
    <row r="76" spans="1:16" x14ac:dyDescent="0.3">
      <c r="A76" s="1">
        <v>90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18">
        <v>0</v>
      </c>
      <c r="I76" s="18">
        <v>1666666.6666666665</v>
      </c>
      <c r="J76" s="18">
        <v>0</v>
      </c>
      <c r="K76" s="18">
        <v>500000</v>
      </c>
      <c r="L76" s="18">
        <v>588235.29411764711</v>
      </c>
      <c r="M76" s="8" cm="1">
        <f t="array" ref="M76">TREND($B76:$L76,$B$2:$L$2,M$2)</f>
        <v>701782.53119429597</v>
      </c>
      <c r="N76" s="8" cm="1">
        <f t="array" ref="N76">TREND($B76:$L76,$B$2:$L$2,N$2)</f>
        <v>777005.34759358293</v>
      </c>
      <c r="O76" s="8" cm="1">
        <f t="array" ref="O76">TREND($B76:$L76,$B$2:$L$2,O$2)</f>
        <v>852228.16399287002</v>
      </c>
      <c r="P76" s="8"/>
    </row>
    <row r="77" spans="1:16" x14ac:dyDescent="0.3">
      <c r="A77" s="1">
        <v>91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18">
        <v>0</v>
      </c>
      <c r="I77" s="18">
        <v>0</v>
      </c>
      <c r="J77" s="18">
        <v>0</v>
      </c>
      <c r="K77" s="18">
        <v>1428571.4285714284</v>
      </c>
      <c r="L77" s="18">
        <v>909090.90909090906</v>
      </c>
      <c r="M77" s="8" cm="1">
        <f t="array" ref="M77">TREND($B77:$L77,$B$2:$L$2,M$2)</f>
        <v>772136.95395513566</v>
      </c>
      <c r="N77" s="8" cm="1">
        <f t="array" ref="N77">TREND($B77:$L77,$B$2:$L$2,N$2)</f>
        <v>865407.31995277444</v>
      </c>
      <c r="O77" s="8" cm="1">
        <f t="array" ref="O77">TREND($B77:$L77,$B$2:$L$2,O$2)</f>
        <v>958677.68595041323</v>
      </c>
      <c r="P77" s="8"/>
    </row>
    <row r="78" spans="1:16" x14ac:dyDescent="0.3">
      <c r="A78" s="1">
        <v>92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8" cm="1">
        <f t="array" ref="M78">TREND($B78:$L78,$B$2:$L$2,M$2)</f>
        <v>0</v>
      </c>
      <c r="N78" s="8" cm="1">
        <f t="array" ref="N78">TREND($B78:$L78,$B$2:$L$2,N$2)</f>
        <v>0</v>
      </c>
      <c r="O78" s="8" cm="1">
        <f t="array" ref="O78">TREND($B78:$L78,$B$2:$L$2,O$2)</f>
        <v>0</v>
      </c>
      <c r="P78" s="8"/>
    </row>
    <row r="79" spans="1:16" x14ac:dyDescent="0.3">
      <c r="A79" s="1">
        <v>93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8" cm="1">
        <f t="array" ref="M79">TREND($B79:$L79,$B$2:$L$2,M$2)</f>
        <v>0</v>
      </c>
      <c r="N79" s="8" cm="1">
        <f t="array" ref="N79">TREND($B79:$L79,$B$2:$L$2,N$2)</f>
        <v>0</v>
      </c>
      <c r="O79" s="8" cm="1">
        <f t="array" ref="O79">TREND($B79:$L79,$B$2:$L$2,O$2)</f>
        <v>0</v>
      </c>
      <c r="P79" s="8"/>
    </row>
    <row r="80" spans="1:16" x14ac:dyDescent="0.3">
      <c r="A80" s="1">
        <v>94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8" cm="1">
        <f t="array" ref="M80">TREND($B80:$L80,$B$2:$L$2,M$2)</f>
        <v>0</v>
      </c>
      <c r="N80" s="8" cm="1">
        <f t="array" ref="N80">TREND($B80:$L80,$B$2:$L$2,N$2)</f>
        <v>0</v>
      </c>
      <c r="O80" s="8" cm="1">
        <f t="array" ref="O80">TREND($B80:$L80,$B$2:$L$2,O$2)</f>
        <v>0</v>
      </c>
      <c r="P80" s="8"/>
    </row>
    <row r="81" spans="1:16" x14ac:dyDescent="0.3">
      <c r="A81" s="1">
        <v>95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8" cm="1">
        <f t="array" ref="M81">TREND($B81:$L81,$B$2:$L$2,M$2)</f>
        <v>0</v>
      </c>
      <c r="N81" s="8" cm="1">
        <f t="array" ref="N81">TREND($B81:$L81,$B$2:$L$2,N$2)</f>
        <v>0</v>
      </c>
      <c r="O81" s="8" cm="1">
        <f t="array" ref="O81">TREND($B81:$L81,$B$2:$L$2,O$2)</f>
        <v>0</v>
      </c>
      <c r="P81" s="8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F740-7C33-4A6D-9EC7-38F15E8C7AD6}">
  <dimension ref="A3:R81"/>
  <sheetViews>
    <sheetView zoomScale="70" zoomScaleNormal="70" workbookViewId="0">
      <selection activeCell="M4" sqref="M4"/>
    </sheetView>
  </sheetViews>
  <sheetFormatPr defaultRowHeight="16.5" x14ac:dyDescent="0.3"/>
  <cols>
    <col min="2" max="16" width="10.875" bestFit="1" customWidth="1"/>
    <col min="18" max="18" width="9.875" bestFit="1" customWidth="1"/>
  </cols>
  <sheetData>
    <row r="3" spans="1:18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7">
        <v>2021</v>
      </c>
      <c r="N3" s="7">
        <v>2022</v>
      </c>
      <c r="O3" s="7">
        <v>2023</v>
      </c>
      <c r="P3" s="7">
        <v>2024</v>
      </c>
      <c r="R3" s="9"/>
    </row>
    <row r="4" spans="1:18" x14ac:dyDescent="0.3">
      <c r="A4" s="1">
        <v>18</v>
      </c>
      <c r="B4" s="2">
        <v>0</v>
      </c>
      <c r="C4" s="2">
        <v>5000000</v>
      </c>
      <c r="D4" s="2">
        <v>0</v>
      </c>
      <c r="E4" s="2">
        <v>0</v>
      </c>
      <c r="F4" s="2">
        <v>10000000</v>
      </c>
      <c r="G4" s="2">
        <v>0</v>
      </c>
      <c r="H4" s="18">
        <v>0</v>
      </c>
      <c r="I4" s="18">
        <v>10000000</v>
      </c>
      <c r="J4" s="18">
        <v>0</v>
      </c>
      <c r="K4" s="18">
        <v>0</v>
      </c>
      <c r="L4" s="18">
        <v>4000000</v>
      </c>
      <c r="M4" s="8">
        <f>INDEX(전체모델결과!$A$2:$I$910,MATCH(ARIMA1차!$A4&amp;"_"&amp;ARIMA1차!M$3,전체모델결과!$A$2:$A$910,0),5)</f>
        <v>2644659.8422370763</v>
      </c>
      <c r="N4" s="8">
        <f>INDEX(전체모델결과!$A$2:$I$910,MATCH(ARIMA1차!$A4&amp;"_"&amp;ARIMA1차!N$3,전체모델결과!$A$2:$A$910,0),5)</f>
        <v>2645968.4319660407</v>
      </c>
      <c r="O4" s="8">
        <f>INDEX(전체모델결과!$A$2:$I$910,MATCH(ARIMA1차!$A4&amp;"_"&amp;ARIMA1차!O$3,전체모델결과!$A$2:$A$910,0),5)</f>
        <v>2647277.0216950048</v>
      </c>
      <c r="P4" s="8"/>
    </row>
    <row r="5" spans="1:18" x14ac:dyDescent="0.3">
      <c r="A5" s="1">
        <v>19</v>
      </c>
      <c r="B5" s="2">
        <v>0</v>
      </c>
      <c r="C5" s="2">
        <v>45558.086560364463</v>
      </c>
      <c r="D5" s="2">
        <v>21052.631578947367</v>
      </c>
      <c r="E5" s="2">
        <v>63157.894736842107</v>
      </c>
      <c r="F5" s="2">
        <v>0</v>
      </c>
      <c r="G5" s="2">
        <v>0</v>
      </c>
      <c r="H5" s="18">
        <v>40983.606557377054</v>
      </c>
      <c r="I5" s="18">
        <v>24630.541871921181</v>
      </c>
      <c r="J5" s="18">
        <v>11013.215859030837</v>
      </c>
      <c r="K5" s="18">
        <v>12285.012285012284</v>
      </c>
      <c r="L5" s="18">
        <v>64724.919093851138</v>
      </c>
      <c r="M5" s="8">
        <f>INDEX(전체모델결과!$A$2:$I$910,MATCH(ARIMA1차!$A5&amp;"_"&amp;ARIMA1차!M$3,전체모델결과!$A$2:$A$910,0),5)</f>
        <v>25846.453571419977</v>
      </c>
      <c r="N5" s="8">
        <f>INDEX(전체모델결과!$A$2:$I$910,MATCH(ARIMA1차!$A5&amp;"_"&amp;ARIMA1차!N$3,전체모델결과!$A$2:$A$910,0),5)</f>
        <v>25859.242514305392</v>
      </c>
      <c r="O5" s="8">
        <f>INDEX(전체모델결과!$A$2:$I$910,MATCH(ARIMA1차!$A5&amp;"_"&amp;ARIMA1차!O$3,전체모델결과!$A$2:$A$910,0),5)</f>
        <v>25872.031457190806</v>
      </c>
      <c r="P5" s="8"/>
    </row>
    <row r="6" spans="1:18" x14ac:dyDescent="0.3">
      <c r="A6" s="1">
        <v>20</v>
      </c>
      <c r="B6" s="2">
        <v>0</v>
      </c>
      <c r="C6" s="2">
        <v>9165.9028414298809</v>
      </c>
      <c r="D6" s="2">
        <v>21929.824561403508</v>
      </c>
      <c r="E6" s="2">
        <v>0</v>
      </c>
      <c r="F6" s="2">
        <v>0</v>
      </c>
      <c r="G6" s="2">
        <v>12658.227848101265</v>
      </c>
      <c r="H6" s="18">
        <v>19627.085377821393</v>
      </c>
      <c r="I6" s="18">
        <v>26869.682042095832</v>
      </c>
      <c r="J6" s="18">
        <v>21645.021645021647</v>
      </c>
      <c r="K6" s="18">
        <v>17801.51312861593</v>
      </c>
      <c r="L6" s="18">
        <v>0</v>
      </c>
      <c r="M6" s="8">
        <f>INDEX(전체모델결과!$A$2:$I$910,MATCH(ARIMA1차!$A6&amp;"_"&amp;ARIMA1차!M$3,전체모델결과!$A$2:$A$910,0),5)</f>
        <v>11830.583564697348</v>
      </c>
      <c r="N6" s="8">
        <f>INDEX(전체모델결과!$A$2:$I$910,MATCH(ARIMA1차!$A6&amp;"_"&amp;ARIMA1차!N$3,전체모델결과!$A$2:$A$910,0),5)</f>
        <v>11836.437391300366</v>
      </c>
      <c r="O6" s="8">
        <f>INDEX(전체모델결과!$A$2:$I$910,MATCH(ARIMA1차!$A6&amp;"_"&amp;ARIMA1차!O$3,전체모델결과!$A$2:$A$910,0),5)</f>
        <v>11842.291217903383</v>
      </c>
      <c r="P6" s="8"/>
    </row>
    <row r="7" spans="1:18" x14ac:dyDescent="0.3">
      <c r="A7" s="1">
        <v>21</v>
      </c>
      <c r="B7" s="2">
        <v>0</v>
      </c>
      <c r="C7" s="2">
        <v>26367.831245880025</v>
      </c>
      <c r="D7" s="2">
        <v>5025.1256281407041</v>
      </c>
      <c r="E7" s="2">
        <v>32710.280373831778</v>
      </c>
      <c r="F7" s="2">
        <v>14071.294559099437</v>
      </c>
      <c r="G7" s="2">
        <v>19770.660340055358</v>
      </c>
      <c r="H7" s="18">
        <v>22727.272727272728</v>
      </c>
      <c r="I7" s="18">
        <v>2853.0670470756063</v>
      </c>
      <c r="J7" s="18">
        <v>10979.961570134503</v>
      </c>
      <c r="K7" s="18">
        <v>16906.170752324597</v>
      </c>
      <c r="L7" s="18">
        <v>17565.872020075283</v>
      </c>
      <c r="M7" s="8">
        <f>INDEX(전체모델결과!$A$2:$I$910,MATCH(ARIMA1차!$A7&amp;"_"&amp;ARIMA1차!M$3,전체모델결과!$A$2:$A$910,0),5)</f>
        <v>15408.057677578307</v>
      </c>
      <c r="N7" s="8">
        <f>INDEX(전체모델결과!$A$2:$I$910,MATCH(ARIMA1차!$A7&amp;"_"&amp;ARIMA1차!N$3,전체모델결과!$A$2:$A$910,0),5)</f>
        <v>15415.681654657761</v>
      </c>
      <c r="O7" s="8">
        <f>INDEX(전체모델결과!$A$2:$I$910,MATCH(ARIMA1차!$A7&amp;"_"&amp;ARIMA1차!O$3,전체모델결과!$A$2:$A$910,0),5)</f>
        <v>15423.305631737217</v>
      </c>
      <c r="P7" s="8"/>
    </row>
    <row r="8" spans="1:18" x14ac:dyDescent="0.3">
      <c r="A8" s="1">
        <v>22</v>
      </c>
      <c r="B8" s="2">
        <v>0</v>
      </c>
      <c r="C8" s="2">
        <v>10764.262648008611</v>
      </c>
      <c r="D8" s="2">
        <v>19470.404984423676</v>
      </c>
      <c r="E8" s="2">
        <v>14035.087719298244</v>
      </c>
      <c r="F8" s="2">
        <v>25948.751216347711</v>
      </c>
      <c r="G8" s="2">
        <v>20307.513780098638</v>
      </c>
      <c r="H8" s="18">
        <v>7524.4544770504135</v>
      </c>
      <c r="I8" s="18">
        <v>14880.95238095238</v>
      </c>
      <c r="J8" s="18">
        <v>15863.57326987904</v>
      </c>
      <c r="K8" s="18">
        <v>20584.602717167556</v>
      </c>
      <c r="L8" s="18">
        <v>27609.055770292656</v>
      </c>
      <c r="M8" s="8">
        <f>INDEX(전체모델결과!$A$2:$I$910,MATCH(ARIMA1차!$A8&amp;"_"&amp;ARIMA1차!M$3,전체모델결과!$A$2:$A$910,0),5)</f>
        <v>24259.345900418703</v>
      </c>
      <c r="N8" s="8">
        <f>INDEX(전체모델결과!$A$2:$I$910,MATCH(ARIMA1차!$A8&amp;"_"&amp;ARIMA1차!N$3,전체모델결과!$A$2:$A$910,0),5)</f>
        <v>25620.923869222868</v>
      </c>
      <c r="O8" s="8">
        <f>INDEX(전체모델결과!$A$2:$I$910,MATCH(ARIMA1차!$A8&amp;"_"&amp;ARIMA1차!O$3,전체모델결과!$A$2:$A$910,0),5)</f>
        <v>26982.501838027034</v>
      </c>
      <c r="P8" s="8"/>
    </row>
    <row r="9" spans="1:18" x14ac:dyDescent="0.3">
      <c r="A9" s="1">
        <v>23</v>
      </c>
      <c r="B9" s="2">
        <v>0</v>
      </c>
      <c r="C9" s="2">
        <v>9074.4101633393821</v>
      </c>
      <c r="D9" s="2">
        <v>22158.911047799935</v>
      </c>
      <c r="E9" s="2">
        <v>8368.2008368200841</v>
      </c>
      <c r="F9" s="2">
        <v>19733.596447952641</v>
      </c>
      <c r="G9" s="2">
        <v>19797.624285085789</v>
      </c>
      <c r="H9" s="18">
        <v>9710.6234220236929</v>
      </c>
      <c r="I9" s="18">
        <v>13874.43635102324</v>
      </c>
      <c r="J9" s="18">
        <v>8061.9155111254431</v>
      </c>
      <c r="K9" s="18">
        <v>15822.784810126583</v>
      </c>
      <c r="L9" s="18">
        <v>11701.03846716396</v>
      </c>
      <c r="M9" s="8">
        <f>INDEX(전체모델결과!$A$2:$I$910,MATCH(ARIMA1차!$A9&amp;"_"&amp;ARIMA1차!M$3,전체모델결과!$A$2:$A$910,0),5)</f>
        <v>12612.456455619447</v>
      </c>
      <c r="N9" s="8">
        <f>INDEX(전체모델결과!$A$2:$I$910,MATCH(ARIMA1차!$A9&amp;"_"&amp;ARIMA1차!N$3,전체모델결과!$A$2:$A$910,0),5)</f>
        <v>12618.697156488137</v>
      </c>
      <c r="O9" s="8">
        <f>INDEX(전체모델결과!$A$2:$I$910,MATCH(ARIMA1차!$A9&amp;"_"&amp;ARIMA1차!O$3,전체모델결과!$A$2:$A$910,0),5)</f>
        <v>12624.937857356825</v>
      </c>
      <c r="P9" s="8"/>
    </row>
    <row r="10" spans="1:18" x14ac:dyDescent="0.3">
      <c r="A10" s="1">
        <v>24</v>
      </c>
      <c r="B10" s="2">
        <v>0</v>
      </c>
      <c r="C10" s="2">
        <v>7613.247049866769</v>
      </c>
      <c r="D10" s="2">
        <v>7955.4494828957841</v>
      </c>
      <c r="E10" s="2">
        <v>13422.818791946307</v>
      </c>
      <c r="F10" s="2">
        <v>8054.7724526782122</v>
      </c>
      <c r="G10" s="2">
        <v>10606.328442637441</v>
      </c>
      <c r="H10" s="18">
        <v>6202.5120173670339</v>
      </c>
      <c r="I10" s="18">
        <v>14116.31846414455</v>
      </c>
      <c r="J10" s="18">
        <v>9478.6729857819901</v>
      </c>
      <c r="K10" s="18">
        <v>10642.543567912731</v>
      </c>
      <c r="L10" s="18">
        <v>18715.639256053342</v>
      </c>
      <c r="M10" s="8">
        <f>INDEX(전체모델결과!$A$2:$I$910,MATCH(ARIMA1차!$A10&amp;"_"&amp;ARIMA1차!M$3,전체모델결과!$A$2:$A$910,0),5)</f>
        <v>15698.925233945483</v>
      </c>
      <c r="N10" s="8">
        <f>INDEX(전체모델결과!$A$2:$I$910,MATCH(ARIMA1차!$A10&amp;"_"&amp;ARIMA1차!N$3,전체모델결과!$A$2:$A$910,0),5)</f>
        <v>16697.105159129016</v>
      </c>
      <c r="O10" s="8">
        <f>INDEX(전체모델결과!$A$2:$I$910,MATCH(ARIMA1차!$A10&amp;"_"&amp;ARIMA1차!O$3,전체모델결과!$A$2:$A$910,0),5)</f>
        <v>17695.285084312549</v>
      </c>
      <c r="P10" s="8"/>
    </row>
    <row r="11" spans="1:18" x14ac:dyDescent="0.3">
      <c r="A11" s="1">
        <v>25</v>
      </c>
      <c r="B11" s="2">
        <v>16820.857863751051</v>
      </c>
      <c r="C11" s="2">
        <v>13016.596160104133</v>
      </c>
      <c r="D11" s="2">
        <v>6835.2699931647303</v>
      </c>
      <c r="E11" s="2">
        <v>1863.2383081796161</v>
      </c>
      <c r="F11" s="2">
        <v>16374.652038644179</v>
      </c>
      <c r="G11" s="2">
        <v>11345.908381789817</v>
      </c>
      <c r="H11" s="18">
        <v>14771.048744460857</v>
      </c>
      <c r="I11" s="18">
        <v>10268.111808328578</v>
      </c>
      <c r="J11" s="18">
        <v>14291.996481970096</v>
      </c>
      <c r="K11" s="18">
        <v>14310.876265962132</v>
      </c>
      <c r="L11" s="18">
        <v>21490.671095047379</v>
      </c>
      <c r="M11" s="8">
        <f>INDEX(전체모델결과!$A$2:$I$910,MATCH(ARIMA1차!$A11&amp;"_"&amp;ARIMA1차!M$3,전체모델결과!$A$2:$A$910,0),5)</f>
        <v>12894.799163517977</v>
      </c>
      <c r="N11" s="8">
        <f>INDEX(전체모델결과!$A$2:$I$910,MATCH(ARIMA1차!$A11&amp;"_"&amp;ARIMA1차!N$3,전체모델결과!$A$2:$A$910,0),5)</f>
        <v>12901.179568843814</v>
      </c>
      <c r="O11" s="8">
        <f>INDEX(전체모델결과!$A$2:$I$910,MATCH(ARIMA1차!$A11&amp;"_"&amp;ARIMA1차!O$3,전체모델결과!$A$2:$A$910,0),5)</f>
        <v>12907.559974169651</v>
      </c>
      <c r="P11" s="8"/>
    </row>
    <row r="12" spans="1:18" x14ac:dyDescent="0.3">
      <c r="A12" s="1">
        <v>26</v>
      </c>
      <c r="B12" s="2">
        <v>5834.3057176196025</v>
      </c>
      <c r="C12" s="2">
        <v>9027.3076055066576</v>
      </c>
      <c r="D12" s="2">
        <v>12480.499219968799</v>
      </c>
      <c r="E12" s="2">
        <v>12281.659388646289</v>
      </c>
      <c r="F12" s="2">
        <v>13123.359580052493</v>
      </c>
      <c r="G12" s="2">
        <v>11305.241521068858</v>
      </c>
      <c r="H12" s="18">
        <v>10109.364948074626</v>
      </c>
      <c r="I12" s="18">
        <v>19988.340134921295</v>
      </c>
      <c r="J12" s="18">
        <v>20572.745227123109</v>
      </c>
      <c r="K12" s="18">
        <v>18219.461697722567</v>
      </c>
      <c r="L12" s="18">
        <v>18394.525789125157</v>
      </c>
      <c r="M12" s="8">
        <f>INDEX(전체모델결과!$A$2:$I$910,MATCH(ARIMA1차!$A12&amp;"_"&amp;ARIMA1차!M$3,전체모델결과!$A$2:$A$910,0),5)</f>
        <v>21189.48216320388</v>
      </c>
      <c r="N12" s="8">
        <f>INDEX(전체모델결과!$A$2:$I$910,MATCH(ARIMA1차!$A12&amp;"_"&amp;ARIMA1차!N$3,전체모델결과!$A$2:$A$910,0),5)</f>
        <v>22428.080541473813</v>
      </c>
      <c r="O12" s="8">
        <f>INDEX(전체모델결과!$A$2:$I$910,MATCH(ARIMA1차!$A12&amp;"_"&amp;ARIMA1차!O$3,전체모델결과!$A$2:$A$910,0),5)</f>
        <v>23666.678919743747</v>
      </c>
      <c r="P12" s="8"/>
    </row>
    <row r="13" spans="1:18" x14ac:dyDescent="0.3">
      <c r="A13" s="1">
        <v>27</v>
      </c>
      <c r="B13" s="2">
        <v>0</v>
      </c>
      <c r="C13" s="2">
        <v>4441.4834554741283</v>
      </c>
      <c r="D13" s="2">
        <v>7357.2689817539722</v>
      </c>
      <c r="E13" s="2">
        <v>10590.727229936456</v>
      </c>
      <c r="F13" s="2">
        <v>8470.9868699703511</v>
      </c>
      <c r="G13" s="2">
        <v>10904.134484325306</v>
      </c>
      <c r="H13" s="18">
        <v>10016.95176452458</v>
      </c>
      <c r="I13" s="18">
        <v>19293.983135629554</v>
      </c>
      <c r="J13" s="18">
        <v>11604.887705645437</v>
      </c>
      <c r="K13" s="18">
        <v>17484.962931878585</v>
      </c>
      <c r="L13" s="18">
        <v>17911.975435005119</v>
      </c>
      <c r="M13" s="8">
        <f>INDEX(전체모델결과!$A$2:$I$910,MATCH(ARIMA1차!$A13&amp;"_"&amp;ARIMA1차!M$3,전체모델결과!$A$2:$A$910,0),5)</f>
        <v>20194.076251735911</v>
      </c>
      <c r="N13" s="8">
        <f>INDEX(전체모델결과!$A$2:$I$910,MATCH(ARIMA1차!$A13&amp;"_"&amp;ARIMA1차!N$3,전체모델결과!$A$2:$A$910,0),5)</f>
        <v>21770.704687720165</v>
      </c>
      <c r="O13" s="8">
        <f>INDEX(전체모델결과!$A$2:$I$910,MATCH(ARIMA1차!$A13&amp;"_"&amp;ARIMA1차!O$3,전체모델결과!$A$2:$A$910,0),5)</f>
        <v>23347.333123704419</v>
      </c>
      <c r="P13" s="8"/>
    </row>
    <row r="14" spans="1:18" x14ac:dyDescent="0.3">
      <c r="A14" s="1">
        <v>28</v>
      </c>
      <c r="B14" s="2">
        <v>0</v>
      </c>
      <c r="C14" s="2">
        <v>6587.615283267457</v>
      </c>
      <c r="D14" s="2">
        <v>13307.703681798019</v>
      </c>
      <c r="E14" s="2">
        <v>8970.6212155191752</v>
      </c>
      <c r="F14" s="2">
        <v>8555.1330798479084</v>
      </c>
      <c r="G14" s="2">
        <v>11760.752688172044</v>
      </c>
      <c r="H14" s="18">
        <v>13646.484234719528</v>
      </c>
      <c r="I14" s="18">
        <v>12078.062424512111</v>
      </c>
      <c r="J14" s="18">
        <v>11042.267345561622</v>
      </c>
      <c r="K14" s="18">
        <v>14336.061167194312</v>
      </c>
      <c r="L14" s="18">
        <v>10049.129075480127</v>
      </c>
      <c r="M14" s="8">
        <f>INDEX(전체모델결과!$A$2:$I$910,MATCH(ARIMA1차!$A14&amp;"_"&amp;ARIMA1차!M$3,전체모델결과!$A$2:$A$910,0),5)</f>
        <v>14707.585662038764</v>
      </c>
      <c r="N14" s="8">
        <f>INDEX(전체모델결과!$A$2:$I$910,MATCH(ARIMA1차!$A14&amp;"_"&amp;ARIMA1차!N$3,전체모델결과!$A$2:$A$910,0),5)</f>
        <v>15487.125239104731</v>
      </c>
      <c r="O14" s="8">
        <f>INDEX(전체모델결과!$A$2:$I$910,MATCH(ARIMA1차!$A14&amp;"_"&amp;ARIMA1차!O$3,전체모델결과!$A$2:$A$910,0),5)</f>
        <v>16266.664816170698</v>
      </c>
      <c r="P14" s="8"/>
    </row>
    <row r="15" spans="1:18" x14ac:dyDescent="0.3">
      <c r="A15" s="1">
        <v>29</v>
      </c>
      <c r="B15" s="2">
        <v>0</v>
      </c>
      <c r="C15" s="2">
        <v>8138.3519837232961</v>
      </c>
      <c r="D15" s="2">
        <v>5686.6647711117421</v>
      </c>
      <c r="E15" s="2">
        <v>12372.061635361601</v>
      </c>
      <c r="F15" s="2">
        <v>4558.7162654996355</v>
      </c>
      <c r="G15" s="2">
        <v>9809.8400241472991</v>
      </c>
      <c r="H15" s="18">
        <v>8822.5313878520519</v>
      </c>
      <c r="I15" s="18">
        <v>15013.211626231083</v>
      </c>
      <c r="J15" s="18">
        <v>13830.493472007081</v>
      </c>
      <c r="K15" s="18">
        <v>9370.5214419578879</v>
      </c>
      <c r="L15" s="18">
        <v>11976.645541194672</v>
      </c>
      <c r="M15" s="8">
        <f>INDEX(전체모델결과!$A$2:$I$910,MATCH(ARIMA1차!$A15&amp;"_"&amp;ARIMA1차!M$3,전체모델결과!$A$2:$A$910,0),5)</f>
        <v>14441.158381500049</v>
      </c>
      <c r="N15" s="8">
        <f>INDEX(전체모델결과!$A$2:$I$910,MATCH(ARIMA1차!$A15&amp;"_"&amp;ARIMA1차!N$3,전체모델결과!$A$2:$A$910,0),5)</f>
        <v>15339.244806460803</v>
      </c>
      <c r="O15" s="8">
        <f>INDEX(전체모델결과!$A$2:$I$910,MATCH(ARIMA1차!$A15&amp;"_"&amp;ARIMA1차!O$3,전체모델결과!$A$2:$A$910,0),5)</f>
        <v>16237.331231421558</v>
      </c>
      <c r="P15" s="8"/>
    </row>
    <row r="16" spans="1:18" x14ac:dyDescent="0.3">
      <c r="A16" s="1">
        <v>30</v>
      </c>
      <c r="B16" s="2">
        <v>3208.2130253448827</v>
      </c>
      <c r="C16" s="2">
        <v>3601.0082823190496</v>
      </c>
      <c r="D16" s="2">
        <v>9418.7298170075355</v>
      </c>
      <c r="E16" s="2">
        <v>11998.25479930192</v>
      </c>
      <c r="F16" s="2">
        <v>3609.4567767550984</v>
      </c>
      <c r="G16" s="2">
        <v>8103.7277147487839</v>
      </c>
      <c r="H16" s="18">
        <v>3729.2560134253217</v>
      </c>
      <c r="I16" s="18">
        <v>10821.894401093581</v>
      </c>
      <c r="J16" s="18">
        <v>12097.622554176309</v>
      </c>
      <c r="K16" s="18">
        <v>9980.5379509955583</v>
      </c>
      <c r="L16" s="18">
        <v>12918.704438497738</v>
      </c>
      <c r="M16" s="8">
        <f>INDEX(전체모델결과!$A$2:$I$910,MATCH(ARIMA1차!$A16&amp;"_"&amp;ARIMA1차!M$3,전체모델결과!$A$2:$A$910,0),5)</f>
        <v>12492.000473546097</v>
      </c>
      <c r="N16" s="8">
        <f>INDEX(전체모델결과!$A$2:$I$910,MATCH(ARIMA1차!$A16&amp;"_"&amp;ARIMA1차!N$3,전체모델결과!$A$2:$A$910,0),5)</f>
        <v>13218.13076802087</v>
      </c>
      <c r="O16" s="8">
        <f>INDEX(전체모델결과!$A$2:$I$910,MATCH(ARIMA1차!$A16&amp;"_"&amp;ARIMA1차!O$3,전체모델결과!$A$2:$A$910,0),5)</f>
        <v>13944.261062495643</v>
      </c>
      <c r="P16" s="8"/>
    </row>
    <row r="17" spans="1:16" x14ac:dyDescent="0.3">
      <c r="A17" s="1">
        <v>31</v>
      </c>
      <c r="B17" s="2">
        <v>2635.0461133069825</v>
      </c>
      <c r="C17" s="2">
        <v>1613.6840406648378</v>
      </c>
      <c r="D17" s="2">
        <v>8420.5461325634551</v>
      </c>
      <c r="E17" s="2">
        <v>9281.2209961843873</v>
      </c>
      <c r="F17" s="2">
        <v>8716.1160986664345</v>
      </c>
      <c r="G17" s="2">
        <v>5767.8442682047589</v>
      </c>
      <c r="H17" s="18">
        <v>9616.5404495732673</v>
      </c>
      <c r="I17" s="18">
        <v>9469.1988005681524</v>
      </c>
      <c r="J17" s="18">
        <v>9594.0214098161978</v>
      </c>
      <c r="K17" s="18">
        <v>11338.939809127845</v>
      </c>
      <c r="L17" s="18">
        <v>13524.364988800135</v>
      </c>
      <c r="M17" s="8">
        <f>INDEX(전체모델결과!$A$2:$I$910,MATCH(ARIMA1차!$A17&amp;"_"&amp;ARIMA1차!M$3,전체모델결과!$A$2:$A$910,0),5)</f>
        <v>13533.107004829682</v>
      </c>
      <c r="N17" s="8">
        <f>INDEX(전체모델결과!$A$2:$I$910,MATCH(ARIMA1차!$A17&amp;"_"&amp;ARIMA1차!N$3,전체모델결과!$A$2:$A$910,0),5)</f>
        <v>14425.329034309136</v>
      </c>
      <c r="O17" s="8">
        <f>INDEX(전체모델결과!$A$2:$I$910,MATCH(ARIMA1차!$A17&amp;"_"&amp;ARIMA1차!O$3,전체모델결과!$A$2:$A$910,0),5)</f>
        <v>15317.551063788822</v>
      </c>
      <c r="P17" s="8"/>
    </row>
    <row r="18" spans="1:16" x14ac:dyDescent="0.3">
      <c r="A18" s="1">
        <v>32</v>
      </c>
      <c r="B18" s="2">
        <v>6674.0823136818681</v>
      </c>
      <c r="C18" s="2">
        <v>4416.9611307420491</v>
      </c>
      <c r="D18" s="2">
        <v>11346.873936230568</v>
      </c>
      <c r="E18" s="2">
        <v>8467.4005080440293</v>
      </c>
      <c r="F18" s="2">
        <v>6650.0415627597667</v>
      </c>
      <c r="G18" s="2">
        <v>6344.7303489601691</v>
      </c>
      <c r="H18" s="18">
        <v>9434.5185447255135</v>
      </c>
      <c r="I18" s="18">
        <v>12247.397428046541</v>
      </c>
      <c r="J18" s="18">
        <v>9810.7918710581653</v>
      </c>
      <c r="K18" s="18">
        <v>14256.806475349522</v>
      </c>
      <c r="L18" s="18">
        <v>12478.866435874726</v>
      </c>
      <c r="M18" s="8">
        <f>INDEX(전체모델결과!$A$2:$I$910,MATCH(ARIMA1차!$A18&amp;"_"&amp;ARIMA1차!M$3,전체모델결과!$A$2:$A$910,0),5)</f>
        <v>13327.289684089134</v>
      </c>
      <c r="N18" s="8">
        <f>INDEX(전체모델결과!$A$2:$I$910,MATCH(ARIMA1차!$A18&amp;"_"&amp;ARIMA1차!N$3,전체모델결과!$A$2:$A$910,0),5)</f>
        <v>14001.103562415112</v>
      </c>
      <c r="O18" s="8">
        <f>INDEX(전체모델결과!$A$2:$I$910,MATCH(ARIMA1차!$A18&amp;"_"&amp;ARIMA1차!O$3,전체모델결과!$A$2:$A$910,0),5)</f>
        <v>14674.91744074109</v>
      </c>
      <c r="P18" s="8"/>
    </row>
    <row r="19" spans="1:16" x14ac:dyDescent="0.3">
      <c r="A19" s="1">
        <v>33</v>
      </c>
      <c r="B19" s="2">
        <v>5278.9019883864157</v>
      </c>
      <c r="C19" s="2">
        <v>10710.938545990091</v>
      </c>
      <c r="D19" s="2">
        <v>8540.6213302017713</v>
      </c>
      <c r="E19" s="2">
        <v>7980.1383223975881</v>
      </c>
      <c r="F19" s="2">
        <v>4600.1686728513378</v>
      </c>
      <c r="G19" s="2">
        <v>10099.649878804201</v>
      </c>
      <c r="H19" s="18">
        <v>10472.422620432861</v>
      </c>
      <c r="I19" s="18">
        <v>8085.7085102082065</v>
      </c>
      <c r="J19" s="18">
        <v>7292.9486302930854</v>
      </c>
      <c r="K19" s="18">
        <v>12001.200120012003</v>
      </c>
      <c r="L19" s="18">
        <v>13450.431205000395</v>
      </c>
      <c r="M19" s="8">
        <f>INDEX(전체모델결과!$A$2:$I$910,MATCH(ARIMA1차!$A19&amp;"_"&amp;ARIMA1차!M$3,전체모델결과!$A$2:$A$910,0),5)</f>
        <v>8984.5724325903229</v>
      </c>
      <c r="N19" s="8">
        <f>INDEX(전체모델결과!$A$2:$I$910,MATCH(ARIMA1차!$A19&amp;"_"&amp;ARIMA1차!N$3,전체모델결과!$A$2:$A$910,0),5)</f>
        <v>8989.0180399295568</v>
      </c>
      <c r="O19" s="8">
        <f>INDEX(전체모델결과!$A$2:$I$910,MATCH(ARIMA1차!$A19&amp;"_"&amp;ARIMA1차!O$3,전체모델결과!$A$2:$A$910,0),5)</f>
        <v>8993.4636472687889</v>
      </c>
      <c r="P19" s="8"/>
    </row>
    <row r="20" spans="1:16" x14ac:dyDescent="0.3">
      <c r="A20" s="1">
        <v>34</v>
      </c>
      <c r="B20" s="2">
        <v>4407.8754040552449</v>
      </c>
      <c r="C20" s="2">
        <v>7027.4068868587492</v>
      </c>
      <c r="D20" s="2">
        <v>4959.8254141454217</v>
      </c>
      <c r="E20" s="2">
        <v>10157.440325038089</v>
      </c>
      <c r="F20" s="2">
        <v>8758.4847821326912</v>
      </c>
      <c r="G20" s="2">
        <v>2548.0952987641735</v>
      </c>
      <c r="H20" s="18">
        <v>5005.5617352614017</v>
      </c>
      <c r="I20" s="18">
        <v>9487.666034155598</v>
      </c>
      <c r="J20" s="18">
        <v>7637.3601689204361</v>
      </c>
      <c r="K20" s="18">
        <v>12194.609141751818</v>
      </c>
      <c r="L20" s="18">
        <v>11976.047904191617</v>
      </c>
      <c r="M20" s="8">
        <f>INDEX(전체모델결과!$A$2:$I$910,MATCH(ARIMA1차!$A20&amp;"_"&amp;ARIMA1차!M$3,전체모델결과!$A$2:$A$910,0),5)</f>
        <v>11002.750508076278</v>
      </c>
      <c r="N20" s="8">
        <f>INDEX(전체모델결과!$A$2:$I$910,MATCH(ARIMA1차!$A20&amp;"_"&amp;ARIMA1차!N$3,전체모델결과!$A$2:$A$910,0),5)</f>
        <v>11561.38509131223</v>
      </c>
      <c r="O20" s="8">
        <f>INDEX(전체모델결과!$A$2:$I$910,MATCH(ARIMA1차!$A20&amp;"_"&amp;ARIMA1차!O$3,전체모델결과!$A$2:$A$910,0),5)</f>
        <v>12120.019674547948</v>
      </c>
      <c r="P20" s="8"/>
    </row>
    <row r="21" spans="1:16" x14ac:dyDescent="0.3">
      <c r="A21" s="1">
        <v>35</v>
      </c>
      <c r="B21" s="2">
        <v>2579.6465884173867</v>
      </c>
      <c r="C21" s="2">
        <v>5306.7289322861388</v>
      </c>
      <c r="D21" s="2">
        <v>7316.6270349368942</v>
      </c>
      <c r="E21" s="2">
        <v>8127.4382314694403</v>
      </c>
      <c r="F21" s="2">
        <v>6387.5088715400998</v>
      </c>
      <c r="G21" s="2">
        <v>10503.552672227372</v>
      </c>
      <c r="H21" s="18">
        <v>9042.0722302005215</v>
      </c>
      <c r="I21" s="18">
        <v>9153.5385653032699</v>
      </c>
      <c r="J21" s="18">
        <v>5340.9293217019758</v>
      </c>
      <c r="K21" s="18">
        <v>7879.5670385269359</v>
      </c>
      <c r="L21" s="18">
        <v>9170.6100289791284</v>
      </c>
      <c r="M21" s="8">
        <f>INDEX(전체모델결과!$A$2:$I$910,MATCH(ARIMA1차!$A21&amp;"_"&amp;ARIMA1차!M$3,전체모델결과!$A$2:$A$910,0),5)</f>
        <v>9638.5203476567985</v>
      </c>
      <c r="N21" s="8">
        <f>INDEX(전체모델결과!$A$2:$I$910,MATCH(ARIMA1차!$A21&amp;"_"&amp;ARIMA1차!N$3,전체모델결과!$A$2:$A$910,0),5)</f>
        <v>10020.573443242232</v>
      </c>
      <c r="O21" s="8">
        <f>INDEX(전체모델결과!$A$2:$I$910,MATCH(ARIMA1차!$A21&amp;"_"&amp;ARIMA1차!O$3,전체모델결과!$A$2:$A$910,0),5)</f>
        <v>10402.626538827666</v>
      </c>
      <c r="P21" s="8"/>
    </row>
    <row r="22" spans="1:16" x14ac:dyDescent="0.3">
      <c r="A22" s="1">
        <v>36</v>
      </c>
      <c r="B22" s="2">
        <v>4581.3767036994623</v>
      </c>
      <c r="C22" s="2">
        <v>7870.1426463354646</v>
      </c>
      <c r="D22" s="2">
        <v>11857.372744981791</v>
      </c>
      <c r="E22" s="2">
        <v>12279.355333844973</v>
      </c>
      <c r="F22" s="2">
        <v>8992.8057553956842</v>
      </c>
      <c r="G22" s="2">
        <v>8304.1698795895372</v>
      </c>
      <c r="H22" s="18">
        <v>7304.220796160067</v>
      </c>
      <c r="I22" s="18">
        <v>13891.461381737359</v>
      </c>
      <c r="J22" s="18">
        <v>6909.059504274981</v>
      </c>
      <c r="K22" s="18">
        <v>8572.8282168517308</v>
      </c>
      <c r="L22" s="18">
        <v>11244.921648287871</v>
      </c>
      <c r="M22" s="8">
        <f>INDEX(전체모델결과!$A$2:$I$910,MATCH(ARIMA1차!$A22&amp;"_"&amp;ARIMA1차!M$3,전체모델결과!$A$2:$A$910,0),5)</f>
        <v>9283.8155435432873</v>
      </c>
      <c r="N22" s="8">
        <f>INDEX(전체모델결과!$A$2:$I$910,MATCH(ARIMA1차!$A22&amp;"_"&amp;ARIMA1차!N$3,전체모델결과!$A$2:$A$910,0),5)</f>
        <v>9288.4092177360362</v>
      </c>
      <c r="O22" s="8">
        <f>INDEX(전체모델결과!$A$2:$I$910,MATCH(ARIMA1차!$A22&amp;"_"&amp;ARIMA1차!O$3,전체모델결과!$A$2:$A$910,0),5)</f>
        <v>9293.0028919287834</v>
      </c>
      <c r="P22" s="8"/>
    </row>
    <row r="23" spans="1:16" x14ac:dyDescent="0.3">
      <c r="A23" s="1">
        <v>37</v>
      </c>
      <c r="B23" s="2">
        <v>4044.0804772014963</v>
      </c>
      <c r="C23" s="2">
        <v>8047.2103004291848</v>
      </c>
      <c r="D23" s="2">
        <v>7230.0771208226224</v>
      </c>
      <c r="E23" s="2">
        <v>7182.8760235598329</v>
      </c>
      <c r="F23" s="2">
        <v>6554.7981122181436</v>
      </c>
      <c r="G23" s="2">
        <v>7580.6169455944955</v>
      </c>
      <c r="H23" s="18">
        <v>9089.5318891077113</v>
      </c>
      <c r="I23" s="18">
        <v>14607.869989957089</v>
      </c>
      <c r="J23" s="18">
        <v>10902.838931521786</v>
      </c>
      <c r="K23" s="18">
        <v>10357.740419090111</v>
      </c>
      <c r="L23" s="18">
        <v>11061.552185548617</v>
      </c>
      <c r="M23" s="8">
        <f>INDEX(전체모델결과!$A$2:$I$910,MATCH(ARIMA1차!$A23&amp;"_"&amp;ARIMA1차!M$3,전체모델결과!$A$2:$A$910,0),5)</f>
        <v>12754.425826358842</v>
      </c>
      <c r="N23" s="8">
        <f>INDEX(전체모델결과!$A$2:$I$910,MATCH(ARIMA1차!$A23&amp;"_"&amp;ARIMA1차!N$3,전체모델결과!$A$2:$A$910,0),5)</f>
        <v>13415.630245978478</v>
      </c>
      <c r="O23" s="8">
        <f>INDEX(전체모델결과!$A$2:$I$910,MATCH(ARIMA1차!$A23&amp;"_"&amp;ARIMA1차!O$3,전체모델결과!$A$2:$A$910,0),5)</f>
        <v>14076.834665598115</v>
      </c>
      <c r="P23" s="8"/>
    </row>
    <row r="24" spans="1:16" x14ac:dyDescent="0.3">
      <c r="A24" s="1">
        <v>38</v>
      </c>
      <c r="B24" s="2">
        <v>4474.2729306487699</v>
      </c>
      <c r="C24" s="2">
        <v>9110.4853404008609</v>
      </c>
      <c r="D24" s="2">
        <v>6726.9601614470439</v>
      </c>
      <c r="E24" s="2">
        <v>6309.1482649842274</v>
      </c>
      <c r="F24" s="2">
        <v>6794.7371672123045</v>
      </c>
      <c r="G24" s="2">
        <v>10255.24156791249</v>
      </c>
      <c r="H24" s="18">
        <v>9474.4190685150097</v>
      </c>
      <c r="I24" s="18">
        <v>9795.191451469278</v>
      </c>
      <c r="J24" s="18">
        <v>10772.736689455147</v>
      </c>
      <c r="K24" s="18">
        <v>6246.0961898813239</v>
      </c>
      <c r="L24" s="18">
        <v>11921.458625525946</v>
      </c>
      <c r="M24" s="8">
        <f>INDEX(전체모델결과!$A$2:$I$910,MATCH(ARIMA1차!$A24&amp;"_"&amp;ARIMA1차!M$3,전체모델결과!$A$2:$A$910,0),5)</f>
        <v>10947.384481437854</v>
      </c>
      <c r="N24" s="8">
        <f>INDEX(전체모델결과!$A$2:$I$910,MATCH(ARIMA1차!$A24&amp;"_"&amp;ARIMA1차!N$3,전체모델결과!$A$2:$A$910,0),5)</f>
        <v>11379.816024443367</v>
      </c>
      <c r="O24" s="8">
        <f>INDEX(전체모델결과!$A$2:$I$910,MATCH(ARIMA1차!$A24&amp;"_"&amp;ARIMA1차!O$3,전체모델결과!$A$2:$A$910,0),5)</f>
        <v>11812.247567448765</v>
      </c>
      <c r="P24" s="8"/>
    </row>
    <row r="25" spans="1:16" x14ac:dyDescent="0.3">
      <c r="A25" s="1">
        <v>39</v>
      </c>
      <c r="B25" s="2">
        <v>6923.609508423724</v>
      </c>
      <c r="C25" s="2">
        <v>8971.2918660287087</v>
      </c>
      <c r="D25" s="2">
        <v>19281.58251803185</v>
      </c>
      <c r="E25" s="2">
        <v>10425.490323841794</v>
      </c>
      <c r="F25" s="2">
        <v>10448.678549477565</v>
      </c>
      <c r="G25" s="2">
        <v>7067.9062686891757</v>
      </c>
      <c r="H25" s="18">
        <v>7373.1812819504521</v>
      </c>
      <c r="I25" s="18">
        <v>13184.495033840205</v>
      </c>
      <c r="J25" s="18">
        <v>10957.347510247149</v>
      </c>
      <c r="K25" s="18">
        <v>12390.134355519416</v>
      </c>
      <c r="L25" s="18">
        <v>13385.96190149305</v>
      </c>
      <c r="M25" s="8">
        <f>INDEX(전체모델결과!$A$2:$I$910,MATCH(ARIMA1차!$A25&amp;"_"&amp;ARIMA1차!M$3,전체모델결과!$A$2:$A$910,0),5)</f>
        <v>10979.963405373475</v>
      </c>
      <c r="N25" s="8">
        <f>INDEX(전체모델결과!$A$2:$I$910,MATCH(ARIMA1차!$A25&amp;"_"&amp;ARIMA1차!N$3,전체모델결과!$A$2:$A$910,0),5)</f>
        <v>10985.396341249463</v>
      </c>
      <c r="O25" s="8">
        <f>INDEX(전체모델결과!$A$2:$I$910,MATCH(ARIMA1차!$A25&amp;"_"&amp;ARIMA1차!O$3,전체모델결과!$A$2:$A$910,0),5)</f>
        <v>10990.829277125453</v>
      </c>
      <c r="P25" s="8"/>
    </row>
    <row r="26" spans="1:16" x14ac:dyDescent="0.3">
      <c r="A26" s="1">
        <v>40</v>
      </c>
      <c r="B26" s="2">
        <v>4884.5160840136768</v>
      </c>
      <c r="C26" s="2">
        <v>8628.7003849727862</v>
      </c>
      <c r="D26" s="2">
        <v>12404.517855977019</v>
      </c>
      <c r="E26" s="2">
        <v>9515.3514336462831</v>
      </c>
      <c r="F26" s="2">
        <v>9876.2563178992623</v>
      </c>
      <c r="G26" s="2">
        <v>7020.9548498595814</v>
      </c>
      <c r="H26" s="18">
        <v>6629.1017567119652</v>
      </c>
      <c r="I26" s="18">
        <v>10993.843447669306</v>
      </c>
      <c r="J26" s="18">
        <v>11690.719987099896</v>
      </c>
      <c r="K26" s="18">
        <v>11703.854721183976</v>
      </c>
      <c r="L26" s="18">
        <v>15097.965206052912</v>
      </c>
      <c r="M26" s="8">
        <f>INDEX(전체모델결과!$A$2:$I$910,MATCH(ARIMA1차!$A26&amp;"_"&amp;ARIMA1차!M$3,전체모델결과!$A$2:$A$910,0),5)</f>
        <v>13182.505575840594</v>
      </c>
      <c r="N26" s="8">
        <f>INDEX(전체모델결과!$A$2:$I$910,MATCH(ARIMA1차!$A26&amp;"_"&amp;ARIMA1차!N$3,전체모델결과!$A$2:$A$910,0),5)</f>
        <v>13736.471928706625</v>
      </c>
      <c r="O26" s="8">
        <f>INDEX(전체모델결과!$A$2:$I$910,MATCH(ARIMA1차!$A26&amp;"_"&amp;ARIMA1차!O$3,전체모델결과!$A$2:$A$910,0),5)</f>
        <v>14290.438281572657</v>
      </c>
      <c r="P26" s="8"/>
    </row>
    <row r="27" spans="1:16" x14ac:dyDescent="0.3">
      <c r="A27" s="1">
        <v>41</v>
      </c>
      <c r="B27" s="2">
        <v>1973.4245494013944</v>
      </c>
      <c r="C27" s="2">
        <v>8552.2296884544903</v>
      </c>
      <c r="D27" s="2">
        <v>13170.498084291188</v>
      </c>
      <c r="E27" s="2">
        <v>7635.3811817220721</v>
      </c>
      <c r="F27" s="2">
        <v>11899.365367180417</v>
      </c>
      <c r="G27" s="2">
        <v>12374.323279195669</v>
      </c>
      <c r="H27" s="18">
        <v>8451.49779322002</v>
      </c>
      <c r="I27" s="18">
        <v>9782.2388567539983</v>
      </c>
      <c r="J27" s="18">
        <v>10460.251046025103</v>
      </c>
      <c r="K27" s="18">
        <v>7889.3981516267186</v>
      </c>
      <c r="L27" s="18">
        <v>11725.293132328308</v>
      </c>
      <c r="M27" s="8">
        <f>INDEX(전체모델결과!$A$2:$I$910,MATCH(ARIMA1차!$A27&amp;"_"&amp;ARIMA1차!M$3,전체모델결과!$A$2:$A$910,0),5)</f>
        <v>9476.5808968172605</v>
      </c>
      <c r="N27" s="8">
        <f>INDEX(전체모델결과!$A$2:$I$910,MATCH(ARIMA1차!$A27&amp;"_"&amp;ARIMA1차!N$3,전체모델결과!$A$2:$A$910,0),5)</f>
        <v>9481.2699521843151</v>
      </c>
      <c r="O27" s="8">
        <f>INDEX(전체모델결과!$A$2:$I$910,MATCH(ARIMA1차!$A27&amp;"_"&amp;ARIMA1차!O$3,전체모델결과!$A$2:$A$910,0),5)</f>
        <v>9485.9590075513697</v>
      </c>
      <c r="P27" s="8"/>
    </row>
    <row r="28" spans="1:16" x14ac:dyDescent="0.3">
      <c r="A28" s="1">
        <v>42</v>
      </c>
      <c r="B28" s="2">
        <v>7269.8433679201644</v>
      </c>
      <c r="C28" s="2">
        <v>8723.4661238732187</v>
      </c>
      <c r="D28" s="2">
        <v>14202.217730922599</v>
      </c>
      <c r="E28" s="2">
        <v>10307.041336660519</v>
      </c>
      <c r="F28" s="2">
        <v>12214.551248008498</v>
      </c>
      <c r="G28" s="2">
        <v>10576.680936791741</v>
      </c>
      <c r="H28" s="18">
        <v>13759.574370499471</v>
      </c>
      <c r="I28" s="18">
        <v>10646.906009113753</v>
      </c>
      <c r="J28" s="18">
        <v>8198.0012492192382</v>
      </c>
      <c r="K28" s="18">
        <v>11699.437672189304</v>
      </c>
      <c r="L28" s="18">
        <v>15118.935626931863</v>
      </c>
      <c r="M28" s="8">
        <f>INDEX(전체모델결과!$A$2:$I$910,MATCH(ARIMA1차!$A28&amp;"_"&amp;ARIMA1차!M$3,전체모델결과!$A$2:$A$910,0),5)</f>
        <v>11190.851204311921</v>
      </c>
      <c r="N28" s="8">
        <f>INDEX(전체모델결과!$A$2:$I$910,MATCH(ARIMA1차!$A28&amp;"_"&amp;ARIMA1차!N$3,전체모델결과!$A$2:$A$910,0),5)</f>
        <v>11196.388488430828</v>
      </c>
      <c r="O28" s="8">
        <f>INDEX(전체모델결과!$A$2:$I$910,MATCH(ARIMA1차!$A28&amp;"_"&amp;ARIMA1차!O$3,전체모델결과!$A$2:$A$910,0),5)</f>
        <v>11201.925772549735</v>
      </c>
      <c r="P28" s="8"/>
    </row>
    <row r="29" spans="1:16" x14ac:dyDescent="0.3">
      <c r="A29" s="1">
        <v>43</v>
      </c>
      <c r="B29" s="2">
        <v>7958.6152009550333</v>
      </c>
      <c r="C29" s="2">
        <v>11751.571772724601</v>
      </c>
      <c r="D29" s="2">
        <v>11621.150493898895</v>
      </c>
      <c r="E29" s="2">
        <v>9031.6106372303057</v>
      </c>
      <c r="F29" s="2">
        <v>8936.9941909537756</v>
      </c>
      <c r="G29" s="2">
        <v>11150.974498206147</v>
      </c>
      <c r="H29" s="18">
        <v>12718.023255813954</v>
      </c>
      <c r="I29" s="18">
        <v>13815.045840833927</v>
      </c>
      <c r="J29" s="18">
        <v>10653.40909090909</v>
      </c>
      <c r="K29" s="18">
        <v>12516.105282532671</v>
      </c>
      <c r="L29" s="18">
        <v>10810.810810810812</v>
      </c>
      <c r="M29" s="8">
        <f>INDEX(전체모델결과!$A$2:$I$910,MATCH(ARIMA1차!$A29&amp;"_"&amp;ARIMA1차!M$3,전체모델결과!$A$2:$A$910,0),5)</f>
        <v>11030.729391706587</v>
      </c>
      <c r="N29" s="8">
        <f>INDEX(전체모델결과!$A$2:$I$910,MATCH(ARIMA1차!$A29&amp;"_"&amp;ARIMA1차!N$3,전체모델결과!$A$2:$A$910,0),5)</f>
        <v>11036.187446823709</v>
      </c>
      <c r="O29" s="8">
        <f>INDEX(전체모델결과!$A$2:$I$910,MATCH(ARIMA1차!$A29&amp;"_"&amp;ARIMA1차!O$3,전체모델결과!$A$2:$A$910,0),5)</f>
        <v>11041.645501940833</v>
      </c>
      <c r="P29" s="8"/>
    </row>
    <row r="30" spans="1:16" x14ac:dyDescent="0.3">
      <c r="A30" s="1">
        <v>44</v>
      </c>
      <c r="B30" s="2">
        <v>5276.0007914001189</v>
      </c>
      <c r="C30" s="2">
        <v>10090.817356205853</v>
      </c>
      <c r="D30" s="2">
        <v>11198.805460750853</v>
      </c>
      <c r="E30" s="2">
        <v>11220.059515098299</v>
      </c>
      <c r="F30" s="2">
        <v>13031.135104947178</v>
      </c>
      <c r="G30" s="2">
        <v>10425.638003716967</v>
      </c>
      <c r="H30" s="18">
        <v>13968.91915488039</v>
      </c>
      <c r="I30" s="18">
        <v>19619.302053765237</v>
      </c>
      <c r="J30" s="18">
        <v>15609.756097560976</v>
      </c>
      <c r="K30" s="18">
        <v>12572.104718236946</v>
      </c>
      <c r="L30" s="18">
        <v>16988.674217188542</v>
      </c>
      <c r="M30" s="8">
        <f>INDEX(전체모델결과!$A$2:$I$910,MATCH(ARIMA1차!$A30&amp;"_"&amp;ARIMA1차!M$3,전체모델결과!$A$2:$A$910,0),5)</f>
        <v>18152.345003873808</v>
      </c>
      <c r="N30" s="8">
        <f>INDEX(전체모델결과!$A$2:$I$910,MATCH(ARIMA1차!$A30&amp;"_"&amp;ARIMA1차!N$3,전체모델결과!$A$2:$A$910,0),5)</f>
        <v>19056.50534582627</v>
      </c>
      <c r="O30" s="8">
        <f>INDEX(전체모델결과!$A$2:$I$910,MATCH(ARIMA1차!$A30&amp;"_"&amp;ARIMA1차!O$3,전체모델결과!$A$2:$A$910,0),5)</f>
        <v>19960.665687778732</v>
      </c>
      <c r="P30" s="8"/>
    </row>
    <row r="31" spans="1:16" x14ac:dyDescent="0.3">
      <c r="A31" s="1">
        <v>45</v>
      </c>
      <c r="B31" s="2">
        <v>7879.7031978462146</v>
      </c>
      <c r="C31" s="2">
        <v>8280.5938368723018</v>
      </c>
      <c r="D31" s="2">
        <v>10772.95987072448</v>
      </c>
      <c r="E31" s="2">
        <v>7932.5731284085277</v>
      </c>
      <c r="F31" s="2">
        <v>18097.909691430639</v>
      </c>
      <c r="G31" s="2">
        <v>10307.507301151005</v>
      </c>
      <c r="H31" s="18">
        <v>14921.04281510341</v>
      </c>
      <c r="I31" s="18">
        <v>17872.374994922622</v>
      </c>
      <c r="J31" s="18">
        <v>13267.774916100834</v>
      </c>
      <c r="K31" s="18">
        <v>11886.189733303618</v>
      </c>
      <c r="L31" s="18">
        <v>15280.135823429542</v>
      </c>
      <c r="M31" s="8">
        <f>INDEX(전체모델결과!$A$2:$I$910,MATCH(ARIMA1차!$A31&amp;"_"&amp;ARIMA1차!M$3,전체모델결과!$A$2:$A$910,0),5)</f>
        <v>16533.254775743466</v>
      </c>
      <c r="N31" s="8">
        <f>INDEX(전체모델결과!$A$2:$I$910,MATCH(ARIMA1차!$A31&amp;"_"&amp;ARIMA1차!N$3,전체모델결과!$A$2:$A$910,0),5)</f>
        <v>17220.634127620608</v>
      </c>
      <c r="O31" s="8">
        <f>INDEX(전체모델결과!$A$2:$I$910,MATCH(ARIMA1차!$A31&amp;"_"&amp;ARIMA1차!O$3,전체모델결과!$A$2:$A$910,0),5)</f>
        <v>17908.013479497517</v>
      </c>
      <c r="P31" s="8"/>
    </row>
    <row r="32" spans="1:16" x14ac:dyDescent="0.3">
      <c r="A32" s="1">
        <v>46</v>
      </c>
      <c r="B32" s="2">
        <v>8989.3412097084893</v>
      </c>
      <c r="C32" s="2">
        <v>13023.91664693346</v>
      </c>
      <c r="D32" s="2">
        <v>20922.746781115879</v>
      </c>
      <c r="E32" s="2">
        <v>9566.0054375188811</v>
      </c>
      <c r="F32" s="2">
        <v>16658.954187875981</v>
      </c>
      <c r="G32" s="2">
        <v>11757.295821960948</v>
      </c>
      <c r="H32" s="18">
        <v>15470.665238605261</v>
      </c>
      <c r="I32" s="18">
        <v>12760.527435133987</v>
      </c>
      <c r="J32" s="18">
        <v>9575.6090087329558</v>
      </c>
      <c r="K32" s="18">
        <v>14453.009190631486</v>
      </c>
      <c r="L32" s="18">
        <v>18072.08374535411</v>
      </c>
      <c r="M32" s="8">
        <f>INDEX(전체모델결과!$A$2:$I$910,MATCH(ARIMA1차!$A32&amp;"_"&amp;ARIMA1차!M$3,전체모델결과!$A$2:$A$910,0),5)</f>
        <v>13791.931673429883</v>
      </c>
      <c r="N32" s="8">
        <f>INDEX(전체모델결과!$A$2:$I$910,MATCH(ARIMA1차!$A32&amp;"_"&amp;ARIMA1차!N$3,전체모델결과!$A$2:$A$910,0),5)</f>
        <v>13798.755984005555</v>
      </c>
      <c r="O32" s="8">
        <f>INDEX(전체모델결과!$A$2:$I$910,MATCH(ARIMA1차!$A32&amp;"_"&amp;ARIMA1차!O$3,전체모델결과!$A$2:$A$910,0),5)</f>
        <v>13805.580294581225</v>
      </c>
      <c r="P32" s="8"/>
    </row>
    <row r="33" spans="1:16" x14ac:dyDescent="0.3">
      <c r="A33" s="1">
        <v>47</v>
      </c>
      <c r="B33" s="2">
        <v>10161.956176563988</v>
      </c>
      <c r="C33" s="2">
        <v>17562.346329469616</v>
      </c>
      <c r="D33" s="2">
        <v>14771.856877120035</v>
      </c>
      <c r="E33" s="2">
        <v>16649.848637739658</v>
      </c>
      <c r="F33" s="2">
        <v>17081.040045549442</v>
      </c>
      <c r="G33" s="2">
        <v>12095.554883580284</v>
      </c>
      <c r="H33" s="18">
        <v>18373.011219264299</v>
      </c>
      <c r="I33" s="18">
        <v>17483.167801212661</v>
      </c>
      <c r="J33" s="18">
        <v>16936.671575846834</v>
      </c>
      <c r="K33" s="18">
        <v>17693.243392679422</v>
      </c>
      <c r="L33" s="18">
        <v>22674.957913903872</v>
      </c>
      <c r="M33" s="8">
        <f>INDEX(전체모델결과!$A$2:$I$910,MATCH(ARIMA1차!$A33&amp;"_"&amp;ARIMA1차!M$3,전체모델결과!$A$2:$A$910,0),5)</f>
        <v>20455.331379523268</v>
      </c>
      <c r="N33" s="8">
        <f>INDEX(전체모델결과!$A$2:$I$910,MATCH(ARIMA1차!$A33&amp;"_"&amp;ARIMA1차!N$3,전체모델결과!$A$2:$A$910,0),5)</f>
        <v>21114.800929853925</v>
      </c>
      <c r="O33" s="8">
        <f>INDEX(전체모델결과!$A$2:$I$910,MATCH(ARIMA1차!$A33&amp;"_"&amp;ARIMA1차!O$3,전체모델결과!$A$2:$A$910,0),5)</f>
        <v>21774.270480184816</v>
      </c>
      <c r="P33" s="8"/>
    </row>
    <row r="34" spans="1:16" x14ac:dyDescent="0.3">
      <c r="A34" s="1">
        <v>48</v>
      </c>
      <c r="B34" s="2">
        <v>10326.578030205239</v>
      </c>
      <c r="C34" s="2">
        <v>16940.241836555873</v>
      </c>
      <c r="D34" s="2">
        <v>15603.981705676622</v>
      </c>
      <c r="E34" s="2">
        <v>17469.941424314049</v>
      </c>
      <c r="F34" s="2">
        <v>13391.362571141615</v>
      </c>
      <c r="G34" s="2">
        <v>19128.964811601942</v>
      </c>
      <c r="H34" s="18">
        <v>18121.048604679258</v>
      </c>
      <c r="I34" s="18">
        <v>16621.112506463767</v>
      </c>
      <c r="J34" s="18">
        <v>15930.331350892098</v>
      </c>
      <c r="K34" s="18">
        <v>14183.391248847598</v>
      </c>
      <c r="L34" s="18">
        <v>21665.119158155368</v>
      </c>
      <c r="M34" s="8">
        <f>INDEX(전체모델결과!$A$2:$I$910,MATCH(ARIMA1차!$A34&amp;"_"&amp;ARIMA1차!M$3,전체모델결과!$A$2:$A$910,0),5)</f>
        <v>16358.226994383218</v>
      </c>
      <c r="N34" s="8">
        <f>INDEX(전체모델결과!$A$2:$I$910,MATCH(ARIMA1차!$A34&amp;"_"&amp;ARIMA1차!N$3,전체모델결과!$A$2:$A$910,0),5)</f>
        <v>16366.32111956599</v>
      </c>
      <c r="O34" s="8">
        <f>INDEX(전체모델결과!$A$2:$I$910,MATCH(ARIMA1차!$A34&amp;"_"&amp;ARIMA1차!O$3,전체모델결과!$A$2:$A$910,0),5)</f>
        <v>16374.415244748763</v>
      </c>
      <c r="P34" s="8"/>
    </row>
    <row r="35" spans="1:16" x14ac:dyDescent="0.3">
      <c r="A35" s="1">
        <v>49</v>
      </c>
      <c r="B35" s="2">
        <v>10552.697533306951</v>
      </c>
      <c r="C35" s="2">
        <v>20089.81328291184</v>
      </c>
      <c r="D35" s="2">
        <v>20002.162395934694</v>
      </c>
      <c r="E35" s="2">
        <v>16748.718469268639</v>
      </c>
      <c r="F35" s="2">
        <v>12609.728890828848</v>
      </c>
      <c r="G35" s="2">
        <v>18388.12396286496</v>
      </c>
      <c r="H35" s="18">
        <v>17440.411925919776</v>
      </c>
      <c r="I35" s="18">
        <v>14090.407098518603</v>
      </c>
      <c r="J35" s="18">
        <v>17761.989342806395</v>
      </c>
      <c r="K35" s="18">
        <v>14376.176621598495</v>
      </c>
      <c r="L35" s="18">
        <v>17368.649587494572</v>
      </c>
      <c r="M35" s="8">
        <f>INDEX(전체모델결과!$A$2:$I$910,MATCH(ARIMA1차!$A35&amp;"_"&amp;ARIMA1차!M$3,전체모델결과!$A$2:$A$910,0),5)</f>
        <v>16360.428706536564</v>
      </c>
      <c r="N35" s="8">
        <f>INDEX(전체모델결과!$A$2:$I$910,MATCH(ARIMA1차!$A35&amp;"_"&amp;ARIMA1차!N$3,전체모델결과!$A$2:$A$910,0),5)</f>
        <v>16368.523921136533</v>
      </c>
      <c r="O35" s="8">
        <f>INDEX(전체모델결과!$A$2:$I$910,MATCH(ARIMA1차!$A35&amp;"_"&amp;ARIMA1차!O$3,전체모델결과!$A$2:$A$910,0),5)</f>
        <v>16376.619135736502</v>
      </c>
      <c r="P35" s="8"/>
    </row>
    <row r="36" spans="1:16" x14ac:dyDescent="0.3">
      <c r="A36" s="1">
        <v>50</v>
      </c>
      <c r="B36" s="2">
        <v>9512.8083169124147</v>
      </c>
      <c r="C36" s="2">
        <v>19582.644880974236</v>
      </c>
      <c r="D36" s="2">
        <v>22448.532632501094</v>
      </c>
      <c r="E36" s="2">
        <v>18286.178696601819</v>
      </c>
      <c r="F36" s="2">
        <v>15255.530129672006</v>
      </c>
      <c r="G36" s="2">
        <v>20525.451559934321</v>
      </c>
      <c r="H36" s="18">
        <v>17319.308917331982</v>
      </c>
      <c r="I36" s="18">
        <v>24558.345876574505</v>
      </c>
      <c r="J36" s="18">
        <v>15075.746433299015</v>
      </c>
      <c r="K36" s="18">
        <v>17613.538249007081</v>
      </c>
      <c r="L36" s="18">
        <v>25563.03391146777</v>
      </c>
      <c r="M36" s="8">
        <f>INDEX(전체모델결과!$A$2:$I$910,MATCH(ARIMA1차!$A36&amp;"_"&amp;ARIMA1차!M$3,전체모델결과!$A$2:$A$910,0),5)</f>
        <v>18762.320598927574</v>
      </c>
      <c r="N36" s="8">
        <f>INDEX(전체모델결과!$A$2:$I$910,MATCH(ARIMA1차!$A36&amp;"_"&amp;ARIMA1차!N$3,전체모델결과!$A$2:$A$910,0),5)</f>
        <v>18771.604280569794</v>
      </c>
      <c r="O36" s="8">
        <f>INDEX(전체모델결과!$A$2:$I$910,MATCH(ARIMA1차!$A36&amp;"_"&amp;ARIMA1차!O$3,전체모델결과!$A$2:$A$910,0),5)</f>
        <v>18780.887962212015</v>
      </c>
      <c r="P36" s="8"/>
    </row>
    <row r="37" spans="1:16" x14ac:dyDescent="0.3">
      <c r="A37" s="1">
        <v>51</v>
      </c>
      <c r="B37" s="2">
        <v>10868.777624809796</v>
      </c>
      <c r="C37" s="2">
        <v>23135.12161570687</v>
      </c>
      <c r="D37" s="2">
        <v>26091.888825865</v>
      </c>
      <c r="E37" s="2">
        <v>16574.299476873675</v>
      </c>
      <c r="F37" s="2">
        <v>19235.393123346959</v>
      </c>
      <c r="G37" s="2">
        <v>16592.672317144265</v>
      </c>
      <c r="H37" s="18">
        <v>25644.313373509427</v>
      </c>
      <c r="I37" s="18">
        <v>19060.751074701922</v>
      </c>
      <c r="J37" s="18">
        <v>26743.075453677175</v>
      </c>
      <c r="K37" s="18">
        <v>23584.062890834379</v>
      </c>
      <c r="L37" s="18">
        <v>17652.250661959399</v>
      </c>
      <c r="M37" s="8">
        <f>INDEX(전체모델결과!$A$2:$I$910,MATCH(ARIMA1차!$A37&amp;"_"&amp;ARIMA1차!M$3,전체모델결과!$A$2:$A$910,0),5)</f>
        <v>20534.271202267566</v>
      </c>
      <c r="N37" s="8">
        <f>INDEX(전체모델결과!$A$2:$I$910,MATCH(ARIMA1차!$A37&amp;"_"&amp;ARIMA1차!N$3,전체모델결과!$A$2:$A$910,0),5)</f>
        <v>20544.431653134598</v>
      </c>
      <c r="O37" s="8">
        <f>INDEX(전체모델결과!$A$2:$I$910,MATCH(ARIMA1차!$A37&amp;"_"&amp;ARIMA1차!O$3,전체모델결과!$A$2:$A$910,0),5)</f>
        <v>20554.592104001626</v>
      </c>
      <c r="P37" s="8"/>
    </row>
    <row r="38" spans="1:16" x14ac:dyDescent="0.3">
      <c r="A38" s="1">
        <v>52</v>
      </c>
      <c r="B38" s="2">
        <v>12180.267965895249</v>
      </c>
      <c r="C38" s="2">
        <v>21406.114121345909</v>
      </c>
      <c r="D38" s="2">
        <v>22835.060600737746</v>
      </c>
      <c r="E38" s="2">
        <v>23737.591713422527</v>
      </c>
      <c r="F38" s="2">
        <v>22442.770934117998</v>
      </c>
      <c r="G38" s="2">
        <v>16944.495328814799</v>
      </c>
      <c r="H38" s="18">
        <v>18062.962325821434</v>
      </c>
      <c r="I38" s="18">
        <v>21700.121019905684</v>
      </c>
      <c r="J38" s="18">
        <v>21787.355411186818</v>
      </c>
      <c r="K38" s="18">
        <v>26071.185672183179</v>
      </c>
      <c r="L38" s="18">
        <v>29011.535539131033</v>
      </c>
      <c r="M38" s="8">
        <f>INDEX(전체모델결과!$A$2:$I$910,MATCH(ARIMA1차!$A38&amp;"_"&amp;ARIMA1차!M$3,전체모델결과!$A$2:$A$910,0),5)</f>
        <v>26446.428703262703</v>
      </c>
      <c r="N38" s="8">
        <f>INDEX(전체모델결과!$A$2:$I$910,MATCH(ARIMA1차!$A38&amp;"_"&amp;ARIMA1차!N$3,전체모델결과!$A$2:$A$910,0),5)</f>
        <v>27275.69014422223</v>
      </c>
      <c r="O38" s="8">
        <f>INDEX(전체모델결과!$A$2:$I$910,MATCH(ARIMA1차!$A38&amp;"_"&amp;ARIMA1차!O$3,전체모델결과!$A$2:$A$910,0),5)</f>
        <v>28104.951585181756</v>
      </c>
      <c r="P38" s="8"/>
    </row>
    <row r="39" spans="1:16" x14ac:dyDescent="0.3">
      <c r="A39" s="1">
        <v>53</v>
      </c>
      <c r="B39" s="2">
        <v>17510.347023241007</v>
      </c>
      <c r="C39" s="2">
        <v>21309.845148458589</v>
      </c>
      <c r="D39" s="2">
        <v>18730.09926952613</v>
      </c>
      <c r="E39" s="2">
        <v>21324.354657687993</v>
      </c>
      <c r="F39" s="2">
        <v>23215.022699133304</v>
      </c>
      <c r="G39" s="2">
        <v>23745.072897373797</v>
      </c>
      <c r="H39" s="18">
        <v>21397.379912663753</v>
      </c>
      <c r="I39" s="18">
        <v>21434.875803807841</v>
      </c>
      <c r="J39" s="18">
        <v>21280.078572597809</v>
      </c>
      <c r="K39" s="18">
        <v>20219.301656427404</v>
      </c>
      <c r="L39" s="18">
        <v>24333.551245732549</v>
      </c>
      <c r="M39" s="8">
        <f>INDEX(전체모델결과!$A$2:$I$910,MATCH(ARIMA1차!$A39&amp;"_"&amp;ARIMA1차!M$3,전체모델결과!$A$2:$A$910,0),5)</f>
        <v>21383.221419540161</v>
      </c>
      <c r="N39" s="8">
        <f>INDEX(전체모델결과!$A$2:$I$910,MATCH(ARIMA1차!$A39&amp;"_"&amp;ARIMA1차!N$3,전체모델결과!$A$2:$A$910,0),5)</f>
        <v>21393.801934839292</v>
      </c>
      <c r="O39" s="8">
        <f>INDEX(전체모델결과!$A$2:$I$910,MATCH(ARIMA1차!$A39&amp;"_"&amp;ARIMA1차!O$3,전체모델결과!$A$2:$A$910,0),5)</f>
        <v>21404.382450138422</v>
      </c>
      <c r="P39" s="8"/>
    </row>
    <row r="40" spans="1:16" x14ac:dyDescent="0.3">
      <c r="A40" s="1">
        <v>54</v>
      </c>
      <c r="B40" s="2">
        <v>10873.201739712278</v>
      </c>
      <c r="C40" s="2">
        <v>29686.804215526197</v>
      </c>
      <c r="D40" s="2">
        <v>31771.24702144559</v>
      </c>
      <c r="E40" s="2">
        <v>29841.838257236643</v>
      </c>
      <c r="F40" s="2">
        <v>27982.56470968089</v>
      </c>
      <c r="G40" s="2">
        <v>26586.578701196395</v>
      </c>
      <c r="H40" s="18">
        <v>17649.454677105488</v>
      </c>
      <c r="I40" s="18">
        <v>25232.00615832015</v>
      </c>
      <c r="J40" s="18">
        <v>24301.837054123072</v>
      </c>
      <c r="K40" s="18">
        <v>29503.293860889949</v>
      </c>
      <c r="L40" s="18">
        <v>30136.367060950801</v>
      </c>
      <c r="M40" s="8">
        <f>INDEX(전체모델결과!$A$2:$I$910,MATCH(ARIMA1차!$A40&amp;"_"&amp;ARIMA1차!M$3,전체모델결과!$A$2:$A$910,0),5)</f>
        <v>25857.776892852184</v>
      </c>
      <c r="N40" s="8">
        <f>INDEX(전체모델결과!$A$2:$I$910,MATCH(ARIMA1차!$A40&amp;"_"&amp;ARIMA1차!N$3,전체모델결과!$A$2:$A$910,0),5)</f>
        <v>25870.571438568586</v>
      </c>
      <c r="O40" s="8">
        <f>INDEX(전체모델결과!$A$2:$I$910,MATCH(ARIMA1차!$A40&amp;"_"&amp;ARIMA1차!O$3,전체모델결과!$A$2:$A$910,0),5)</f>
        <v>25883.365984284992</v>
      </c>
      <c r="P40" s="8"/>
    </row>
    <row r="41" spans="1:16" x14ac:dyDescent="0.3">
      <c r="A41" s="1">
        <v>55</v>
      </c>
      <c r="B41" s="2">
        <v>15827.204170933806</v>
      </c>
      <c r="C41" s="2">
        <v>21893.814997263275</v>
      </c>
      <c r="D41" s="2">
        <v>34320.935770820201</v>
      </c>
      <c r="E41" s="2">
        <v>33605.985669900452</v>
      </c>
      <c r="F41" s="2">
        <v>20528.026458345212</v>
      </c>
      <c r="G41" s="2">
        <v>33268.502405568637</v>
      </c>
      <c r="H41" s="18">
        <v>26224.594923667693</v>
      </c>
      <c r="I41" s="18">
        <v>35407.63034433921</v>
      </c>
      <c r="J41" s="18">
        <v>30976.600108836701</v>
      </c>
      <c r="K41" s="18">
        <v>29301.644147810519</v>
      </c>
      <c r="L41" s="18">
        <v>33187.568327346555</v>
      </c>
      <c r="M41" s="8">
        <f>INDEX(전체모델결과!$A$2:$I$910,MATCH(ARIMA1차!$A41&amp;"_"&amp;ARIMA1차!M$3,전체모델결과!$A$2:$A$910,0),5)</f>
        <v>28685.083955456255</v>
      </c>
      <c r="N41" s="8">
        <f>INDEX(전체모델결과!$A$2:$I$910,MATCH(ARIMA1차!$A41&amp;"_"&amp;ARIMA1차!N$3,전체모델결과!$A$2:$A$910,0),5)</f>
        <v>28699.277465577707</v>
      </c>
      <c r="O41" s="8">
        <f>INDEX(전체모델결과!$A$2:$I$910,MATCH(ARIMA1차!$A41&amp;"_"&amp;ARIMA1차!O$3,전체모델결과!$A$2:$A$910,0),5)</f>
        <v>28713.470975699161</v>
      </c>
      <c r="P41" s="8"/>
    </row>
    <row r="42" spans="1:16" x14ac:dyDescent="0.3">
      <c r="A42" s="1">
        <v>56</v>
      </c>
      <c r="B42" s="2">
        <v>11867.088607594937</v>
      </c>
      <c r="C42" s="2">
        <v>29503.644567858384</v>
      </c>
      <c r="D42" s="2">
        <v>40893.822111873815</v>
      </c>
      <c r="E42" s="2">
        <v>35591.968303001813</v>
      </c>
      <c r="F42" s="2">
        <v>30612.244897959183</v>
      </c>
      <c r="G42" s="2">
        <v>33155.777801934993</v>
      </c>
      <c r="H42" s="18">
        <v>27901.512555680649</v>
      </c>
      <c r="I42" s="18">
        <v>27611.596870685687</v>
      </c>
      <c r="J42" s="18">
        <v>37482.566248256626</v>
      </c>
      <c r="K42" s="18">
        <v>37693.645928257807</v>
      </c>
      <c r="L42" s="18">
        <v>33108.66737613811</v>
      </c>
      <c r="M42" s="8">
        <f>INDEX(전체모델결과!$A$2:$I$910,MATCH(ARIMA1차!$A42&amp;"_"&amp;ARIMA1차!M$3,전체모델결과!$A$2:$A$910,0),5)</f>
        <v>31500.456329245662</v>
      </c>
      <c r="N42" s="8">
        <f>INDEX(전체모델결과!$A$2:$I$910,MATCH(ARIMA1차!$A42&amp;"_"&amp;ARIMA1차!N$3,전체모델결과!$A$2:$A$910,0),5)</f>
        <v>31516.04289843381</v>
      </c>
      <c r="O42" s="8">
        <f>INDEX(전체모델결과!$A$2:$I$910,MATCH(ARIMA1차!$A42&amp;"_"&amp;ARIMA1차!O$3,전체모델결과!$A$2:$A$910,0),5)</f>
        <v>31531.629467621959</v>
      </c>
      <c r="P42" s="8"/>
    </row>
    <row r="43" spans="1:16" x14ac:dyDescent="0.3">
      <c r="A43" s="1">
        <v>57</v>
      </c>
      <c r="B43" s="2">
        <v>17081.242660403543</v>
      </c>
      <c r="C43" s="2">
        <v>40443.942814145972</v>
      </c>
      <c r="D43" s="2">
        <v>35778.175313059037</v>
      </c>
      <c r="E43" s="2">
        <v>29579.547855482779</v>
      </c>
      <c r="F43" s="2">
        <v>37303.833290455361</v>
      </c>
      <c r="G43" s="2">
        <v>33427.468157454903</v>
      </c>
      <c r="H43" s="18">
        <v>29724.655819774718</v>
      </c>
      <c r="I43" s="18">
        <v>39717.136491330042</v>
      </c>
      <c r="J43" s="18">
        <v>39813.289401427792</v>
      </c>
      <c r="K43" s="18">
        <v>31701.915143092891</v>
      </c>
      <c r="L43" s="18">
        <v>35097.743133493859</v>
      </c>
      <c r="M43" s="8">
        <f>INDEX(전체모델결과!$A$2:$I$910,MATCH(ARIMA1차!$A43&amp;"_"&amp;ARIMA1차!M$3,전체모델결과!$A$2:$A$910,0),5)</f>
        <v>33709.869684959587</v>
      </c>
      <c r="N43" s="8">
        <f>INDEX(전체모델결과!$A$2:$I$910,MATCH(ARIMA1차!$A43&amp;"_"&amp;ARIMA1차!N$3,전체모델결과!$A$2:$A$910,0),5)</f>
        <v>33726.549481933835</v>
      </c>
      <c r="O43" s="8">
        <f>INDEX(전체모델결과!$A$2:$I$910,MATCH(ARIMA1차!$A43&amp;"_"&amp;ARIMA1차!O$3,전체모델결과!$A$2:$A$910,0),5)</f>
        <v>33743.229278908089</v>
      </c>
      <c r="P43" s="8"/>
    </row>
    <row r="44" spans="1:16" x14ac:dyDescent="0.3">
      <c r="A44" s="1">
        <v>58</v>
      </c>
      <c r="B44" s="2">
        <v>14189.428875487762</v>
      </c>
      <c r="C44" s="2">
        <v>50327.126321087067</v>
      </c>
      <c r="D44" s="2">
        <v>32633.62144999118</v>
      </c>
      <c r="E44" s="2">
        <v>33578.010307668279</v>
      </c>
      <c r="F44" s="2">
        <v>39181.247044518001</v>
      </c>
      <c r="G44" s="2">
        <v>43700.375453929955</v>
      </c>
      <c r="H44" s="18">
        <v>38172.161982739548</v>
      </c>
      <c r="I44" s="18">
        <v>42798.948074047337</v>
      </c>
      <c r="J44" s="18">
        <v>31775.071012469311</v>
      </c>
      <c r="K44" s="18">
        <v>36284.470246734396</v>
      </c>
      <c r="L44" s="18">
        <v>35769.034236075626</v>
      </c>
      <c r="M44" s="8">
        <f>INDEX(전체모델결과!$A$2:$I$910,MATCH(ARIMA1차!$A44&amp;"_"&amp;ARIMA1차!M$3,전체모델결과!$A$2:$A$910,0),5)</f>
        <v>36329.816780846093</v>
      </c>
      <c r="N44" s="8">
        <f>INDEX(전체모델결과!$A$2:$I$910,MATCH(ARIMA1차!$A44&amp;"_"&amp;ARIMA1차!N$3,전체모델결과!$A$2:$A$910,0),5)</f>
        <v>36347.792939569918</v>
      </c>
      <c r="O44" s="8">
        <f>INDEX(전체모델결과!$A$2:$I$910,MATCH(ARIMA1차!$A44&amp;"_"&amp;ARIMA1차!O$3,전체모델결과!$A$2:$A$910,0),5)</f>
        <v>36365.769098293735</v>
      </c>
      <c r="P44" s="8"/>
    </row>
    <row r="45" spans="1:16" x14ac:dyDescent="0.3">
      <c r="A45" s="1">
        <v>59</v>
      </c>
      <c r="B45" s="2">
        <v>19636.078020683337</v>
      </c>
      <c r="C45" s="2">
        <v>41211.851191802183</v>
      </c>
      <c r="D45" s="2">
        <v>41984.732824427483</v>
      </c>
      <c r="E45" s="2">
        <v>33115.394412838585</v>
      </c>
      <c r="F45" s="2">
        <v>33829.499323410011</v>
      </c>
      <c r="G45" s="2">
        <v>35667.963683527887</v>
      </c>
      <c r="H45" s="18">
        <v>32440.721953521293</v>
      </c>
      <c r="I45" s="18">
        <v>43478.260869565216</v>
      </c>
      <c r="J45" s="18">
        <v>43083.551315587014</v>
      </c>
      <c r="K45" s="18">
        <v>43804.755944931159</v>
      </c>
      <c r="L45" s="18">
        <v>46387.154326494208</v>
      </c>
      <c r="M45" s="8">
        <f>INDEX(전체모델결과!$A$2:$I$910,MATCH(ARIMA1차!$A45&amp;"_"&amp;ARIMA1차!M$3,전체모델결과!$A$2:$A$910,0),5)</f>
        <v>46790.564618359786</v>
      </c>
      <c r="N45" s="8">
        <f>INDEX(전체모델결과!$A$2:$I$910,MATCH(ARIMA1차!$A45&amp;"_"&amp;ARIMA1차!N$3,전체모델결과!$A$2:$A$910,0),5)</f>
        <v>48306.568359801546</v>
      </c>
      <c r="O45" s="8">
        <f>INDEX(전체모델결과!$A$2:$I$910,MATCH(ARIMA1차!$A45&amp;"_"&amp;ARIMA1차!O$3,전체모델결과!$A$2:$A$910,0),5)</f>
        <v>49822.572101243306</v>
      </c>
      <c r="P45" s="8"/>
    </row>
    <row r="46" spans="1:16" x14ac:dyDescent="0.3">
      <c r="A46" s="1">
        <v>60</v>
      </c>
      <c r="B46" s="2">
        <v>30787.274593168157</v>
      </c>
      <c r="C46" s="2">
        <v>48701.2987012987</v>
      </c>
      <c r="D46" s="2">
        <v>46600.29654734167</v>
      </c>
      <c r="E46" s="2">
        <v>43389.955686853769</v>
      </c>
      <c r="F46" s="2">
        <v>53030.921106306596</v>
      </c>
      <c r="G46" s="2">
        <v>40273.282991729589</v>
      </c>
      <c r="H46" s="18">
        <v>51301.301301301297</v>
      </c>
      <c r="I46" s="18">
        <v>45849.988243592757</v>
      </c>
      <c r="J46" s="18">
        <v>44652.701212789412</v>
      </c>
      <c r="K46" s="18">
        <v>46241.5866002158</v>
      </c>
      <c r="L46" s="18">
        <v>46733.383685800603</v>
      </c>
      <c r="M46" s="8">
        <f>INDEX(전체모델결과!$A$2:$I$910,MATCH(ARIMA1차!$A46&amp;"_"&amp;ARIMA1차!M$3,전체모델결과!$A$2:$A$910,0),5)</f>
        <v>45370.527674923753</v>
      </c>
      <c r="N46" s="8">
        <f>INDEX(전체모델결과!$A$2:$I$910,MATCH(ARIMA1차!$A46&amp;"_"&amp;ARIMA1차!N$3,전체모델결과!$A$2:$A$910,0),5)</f>
        <v>45392.977218553104</v>
      </c>
      <c r="O46" s="8">
        <f>INDEX(전체모델결과!$A$2:$I$910,MATCH(ARIMA1차!$A46&amp;"_"&amp;ARIMA1차!O$3,전체모델결과!$A$2:$A$910,0),5)</f>
        <v>45415.426762182462</v>
      </c>
      <c r="P46" s="8"/>
    </row>
    <row r="47" spans="1:16" x14ac:dyDescent="0.3">
      <c r="A47" s="1">
        <v>61</v>
      </c>
      <c r="B47" s="2">
        <v>30303.030303030304</v>
      </c>
      <c r="C47" s="2">
        <v>55409.336473195734</v>
      </c>
      <c r="D47" s="2">
        <v>36769.066540149448</v>
      </c>
      <c r="E47" s="2">
        <v>53012.539504536653</v>
      </c>
      <c r="F47" s="2">
        <v>46263.345195729533</v>
      </c>
      <c r="G47" s="2">
        <v>48803.526448362725</v>
      </c>
      <c r="H47" s="18">
        <v>55648.302726766829</v>
      </c>
      <c r="I47" s="18">
        <v>51965.940395692458</v>
      </c>
      <c r="J47" s="18">
        <v>51095.319198919366</v>
      </c>
      <c r="K47" s="18">
        <v>53411.1557733605</v>
      </c>
      <c r="L47" s="18">
        <v>55075.539386589866</v>
      </c>
      <c r="M47" s="8">
        <f>INDEX(전체모델결과!$A$2:$I$910,MATCH(ARIMA1차!$A47&amp;"_"&amp;ARIMA1차!M$3,전체모델결과!$A$2:$A$910,0),5)</f>
        <v>57093.227622507045</v>
      </c>
      <c r="N47" s="8">
        <f>INDEX(전체모델결과!$A$2:$I$910,MATCH(ARIMA1차!$A47&amp;"_"&amp;ARIMA1차!N$3,전체모델결과!$A$2:$A$910,0),5)</f>
        <v>57547.844111987972</v>
      </c>
      <c r="O47" s="8">
        <f>INDEX(전체모델결과!$A$2:$I$910,MATCH(ARIMA1차!$A47&amp;"_"&amp;ARIMA1차!O$3,전체모델결과!$A$2:$A$910,0),5)</f>
        <v>59442.154430914736</v>
      </c>
      <c r="P47" s="8"/>
    </row>
    <row r="48" spans="1:16" x14ac:dyDescent="0.3">
      <c r="A48" s="1">
        <v>62</v>
      </c>
      <c r="B48" s="2">
        <v>30697.002527988443</v>
      </c>
      <c r="C48" s="2">
        <v>38461.538461538461</v>
      </c>
      <c r="D48" s="2">
        <v>51082.134695523593</v>
      </c>
      <c r="E48" s="2">
        <v>44222.041196322585</v>
      </c>
      <c r="F48" s="2">
        <v>60012.002400480094</v>
      </c>
      <c r="G48" s="2">
        <v>60837.823744133493</v>
      </c>
      <c r="H48" s="18">
        <v>40989.945862335648</v>
      </c>
      <c r="I48" s="18">
        <v>56405.5559472608</v>
      </c>
      <c r="J48" s="18">
        <v>58925.254595529368</v>
      </c>
      <c r="K48" s="18">
        <v>53856.741068757103</v>
      </c>
      <c r="L48" s="18">
        <v>68295.391449194896</v>
      </c>
      <c r="M48" s="8">
        <f>INDEX(전체모델결과!$A$2:$I$910,MATCH(ARIMA1차!$A48&amp;"_"&amp;ARIMA1차!M$3,전체모델결과!$A$2:$A$910,0),5)</f>
        <v>66441.24405165948</v>
      </c>
      <c r="N48" s="8">
        <f>INDEX(전체모델결과!$A$2:$I$910,MATCH(ARIMA1차!$A48&amp;"_"&amp;ARIMA1차!N$3,전체모델결과!$A$2:$A$910,0),5)</f>
        <v>68972.581212556921</v>
      </c>
      <c r="O48" s="8">
        <f>INDEX(전체모델결과!$A$2:$I$910,MATCH(ARIMA1차!$A48&amp;"_"&amp;ARIMA1차!O$3,전체모델결과!$A$2:$A$910,0),5)</f>
        <v>71503.918373453431</v>
      </c>
      <c r="P48" s="8"/>
    </row>
    <row r="49" spans="1:16" x14ac:dyDescent="0.3">
      <c r="A49" s="1">
        <v>63</v>
      </c>
      <c r="B49" s="2">
        <v>35728.463676061932</v>
      </c>
      <c r="C49" s="2">
        <v>57915.057915057914</v>
      </c>
      <c r="D49" s="2">
        <v>68913.857677902619</v>
      </c>
      <c r="E49" s="2">
        <v>51525.961157352365</v>
      </c>
      <c r="F49" s="2">
        <v>65834.279228149826</v>
      </c>
      <c r="G49" s="2">
        <v>65480.844409695077</v>
      </c>
      <c r="H49" s="18">
        <v>54361.675019111528</v>
      </c>
      <c r="I49" s="18">
        <v>66152.149944873207</v>
      </c>
      <c r="J49" s="18">
        <v>59082.066431299085</v>
      </c>
      <c r="K49" s="18">
        <v>62561.094819159334</v>
      </c>
      <c r="L49" s="18">
        <v>59114.489081915788</v>
      </c>
      <c r="M49" s="8">
        <f>INDEX(전체모델결과!$A$2:$I$910,MATCH(ARIMA1차!$A49&amp;"_"&amp;ARIMA1차!M$3,전체모델결과!$A$2:$A$910,0),5)</f>
        <v>58968.684665875888</v>
      </c>
      <c r="N49" s="8">
        <f>INDEX(전체모델결과!$A$2:$I$910,MATCH(ARIMA1차!$A49&amp;"_"&amp;ARIMA1차!N$3,전체모델결과!$A$2:$A$910,0),5)</f>
        <v>58997.862639485924</v>
      </c>
      <c r="O49" s="8">
        <f>INDEX(전체모델결과!$A$2:$I$910,MATCH(ARIMA1차!$A49&amp;"_"&amp;ARIMA1차!O$3,전체모델결과!$A$2:$A$910,0),5)</f>
        <v>59027.040613095953</v>
      </c>
      <c r="P49" s="8"/>
    </row>
    <row r="50" spans="1:16" x14ac:dyDescent="0.3">
      <c r="A50" s="1">
        <v>64</v>
      </c>
      <c r="B50" s="2">
        <v>23041.474654377882</v>
      </c>
      <c r="C50" s="2">
        <v>50048.123195380176</v>
      </c>
      <c r="D50" s="2">
        <v>65878.378378378387</v>
      </c>
      <c r="E50" s="2">
        <v>77815.298781383055</v>
      </c>
      <c r="F50" s="2">
        <v>64300.411522633745</v>
      </c>
      <c r="G50" s="2">
        <v>74419.637898478293</v>
      </c>
      <c r="H50" s="18">
        <v>63925.197977292242</v>
      </c>
      <c r="I50" s="18">
        <v>63826.116957046754</v>
      </c>
      <c r="J50" s="18">
        <v>60921.843687374749</v>
      </c>
      <c r="K50" s="18">
        <v>63128.532628642737</v>
      </c>
      <c r="L50" s="18">
        <v>77331.410970574754</v>
      </c>
      <c r="M50" s="8">
        <f>INDEX(전체모델결과!$A$2:$I$910,MATCH(ARIMA1차!$A50&amp;"_"&amp;ARIMA1차!M$3,전체모델결과!$A$2:$A$910,0),5)</f>
        <v>77542.300861797296</v>
      </c>
      <c r="N50" s="8">
        <f>INDEX(전체모델결과!$A$2:$I$910,MATCH(ARIMA1차!$A50&amp;"_"&amp;ARIMA1차!N$3,전체모델결과!$A$2:$A$910,0),5)</f>
        <v>80092.738480406813</v>
      </c>
      <c r="O50" s="8">
        <f>INDEX(전체모델결과!$A$2:$I$910,MATCH(ARIMA1차!$A50&amp;"_"&amp;ARIMA1차!O$3,전체모델결과!$A$2:$A$910,0),5)</f>
        <v>82643.1760990154</v>
      </c>
      <c r="P50" s="8"/>
    </row>
    <row r="51" spans="1:16" x14ac:dyDescent="0.3">
      <c r="A51" s="1">
        <v>65</v>
      </c>
      <c r="B51" s="2">
        <v>39535.458364220409</v>
      </c>
      <c r="C51" s="2">
        <v>70568.700705687006</v>
      </c>
      <c r="D51" s="2">
        <v>97216.927182615327</v>
      </c>
      <c r="E51" s="2">
        <v>73999.327278842917</v>
      </c>
      <c r="F51" s="2">
        <v>47916.364164367646</v>
      </c>
      <c r="G51" s="2">
        <v>77548.944825832688</v>
      </c>
      <c r="H51" s="18">
        <v>74123.243721650622</v>
      </c>
      <c r="I51" s="18">
        <v>60718.83263147586</v>
      </c>
      <c r="J51" s="18">
        <v>73418.8412206988</v>
      </c>
      <c r="K51" s="18">
        <v>89219.939428664977</v>
      </c>
      <c r="L51" s="18">
        <v>66984.221494492405</v>
      </c>
      <c r="M51" s="8">
        <f>INDEX(전체모델결과!$A$2:$I$910,MATCH(ARIMA1차!$A51&amp;"_"&amp;ARIMA1차!M$3,전체모델결과!$A$2:$A$910,0),5)</f>
        <v>70328.650897930624</v>
      </c>
      <c r="N51" s="8">
        <f>INDEX(전체모델결과!$A$2:$I$910,MATCH(ARIMA1차!$A51&amp;"_"&amp;ARIMA1차!N$3,전체모델결과!$A$2:$A$910,0),5)</f>
        <v>70363.449834545128</v>
      </c>
      <c r="O51" s="8">
        <f>INDEX(전체모델결과!$A$2:$I$910,MATCH(ARIMA1차!$A51&amp;"_"&amp;ARIMA1차!O$3,전체모델결과!$A$2:$A$910,0),5)</f>
        <v>70398.248771159648</v>
      </c>
      <c r="P51" s="8"/>
    </row>
    <row r="52" spans="1:16" x14ac:dyDescent="0.3">
      <c r="A52" s="1">
        <v>66</v>
      </c>
      <c r="B52" s="2">
        <v>42735.042735042742</v>
      </c>
      <c r="C52" s="2">
        <v>77403.245942571783</v>
      </c>
      <c r="D52" s="2">
        <v>90052.356020942418</v>
      </c>
      <c r="E52" s="2">
        <v>78274.150439098885</v>
      </c>
      <c r="F52" s="2">
        <v>103592.31411862992</v>
      </c>
      <c r="G52" s="2">
        <v>83308.973984215147</v>
      </c>
      <c r="H52" s="18">
        <v>74578.886460074573</v>
      </c>
      <c r="I52" s="18">
        <v>90330.052113491605</v>
      </c>
      <c r="J52" s="18">
        <v>72164.948453608245</v>
      </c>
      <c r="K52" s="18">
        <v>68818.004277875938</v>
      </c>
      <c r="L52" s="18">
        <v>110587.22674667809</v>
      </c>
      <c r="M52" s="8">
        <f>INDEX(전체모델결과!$A$2:$I$910,MATCH(ARIMA1차!$A52&amp;"_"&amp;ARIMA1차!M$3,전체모델결과!$A$2:$A$910,0),5)</f>
        <v>81329.203775181697</v>
      </c>
      <c r="N52" s="8">
        <f>INDEX(전체모델결과!$A$2:$I$910,MATCH(ARIMA1차!$A52&amp;"_"&amp;ARIMA1차!N$3,전체모델결과!$A$2:$A$910,0),5)</f>
        <v>81369.445835436607</v>
      </c>
      <c r="O52" s="8">
        <f>INDEX(전체모델결과!$A$2:$I$910,MATCH(ARIMA1차!$A52&amp;"_"&amp;ARIMA1차!O$3,전체모델결과!$A$2:$A$910,0),5)</f>
        <v>81409.687895691532</v>
      </c>
      <c r="P52" s="8"/>
    </row>
    <row r="53" spans="1:16" x14ac:dyDescent="0.3">
      <c r="A53" s="1">
        <v>67</v>
      </c>
      <c r="B53" s="2">
        <v>54704.595185995619</v>
      </c>
      <c r="C53" s="2">
        <v>61389.337641357029</v>
      </c>
      <c r="D53" s="2">
        <v>86010.624841892233</v>
      </c>
      <c r="E53" s="2">
        <v>106083.56787183373</v>
      </c>
      <c r="F53" s="2">
        <v>95347.063310450045</v>
      </c>
      <c r="G53" s="2">
        <v>85858.585858585851</v>
      </c>
      <c r="H53" s="18">
        <v>86156.542056074759</v>
      </c>
      <c r="I53" s="18">
        <v>104124.94993992792</v>
      </c>
      <c r="J53" s="18">
        <v>92367.525522605734</v>
      </c>
      <c r="K53" s="18">
        <v>80575.848732273327</v>
      </c>
      <c r="L53" s="18">
        <v>86106.811145510845</v>
      </c>
      <c r="M53" s="8">
        <f>INDEX(전체모델결과!$A$2:$I$910,MATCH(ARIMA1차!$A53&amp;"_"&amp;ARIMA1차!M$3,전체모델결과!$A$2:$A$910,0),5)</f>
        <v>85603.424292497424</v>
      </c>
      <c r="N53" s="8">
        <f>INDEX(전체모델결과!$A$2:$I$910,MATCH(ARIMA1차!$A53&amp;"_"&amp;ARIMA1차!N$3,전체모델결과!$A$2:$A$910,0),5)</f>
        <v>85645.781256521426</v>
      </c>
      <c r="O53" s="8">
        <f>INDEX(전체모델결과!$A$2:$I$910,MATCH(ARIMA1차!$A53&amp;"_"&amp;ARIMA1차!O$3,전체모델결과!$A$2:$A$910,0),5)</f>
        <v>85688.138220545414</v>
      </c>
      <c r="P53" s="8"/>
    </row>
    <row r="54" spans="1:16" x14ac:dyDescent="0.3">
      <c r="A54" s="1">
        <v>68</v>
      </c>
      <c r="B54" s="2">
        <v>51485.148514851484</v>
      </c>
      <c r="C54" s="2">
        <v>95482.923246419377</v>
      </c>
      <c r="D54" s="2">
        <v>108946.84714427203</v>
      </c>
      <c r="E54" s="2">
        <v>105568.75164951175</v>
      </c>
      <c r="F54" s="2">
        <v>77854.671280276816</v>
      </c>
      <c r="G54" s="2">
        <v>104186.76442214932</v>
      </c>
      <c r="H54" s="18">
        <v>112647.20942140296</v>
      </c>
      <c r="I54" s="18">
        <v>96878.363832077506</v>
      </c>
      <c r="J54" s="18">
        <v>93120.222376650447</v>
      </c>
      <c r="K54" s="18">
        <v>92020.673137526785</v>
      </c>
      <c r="L54" s="18">
        <v>100558.6592178771</v>
      </c>
      <c r="M54" s="8">
        <f>INDEX(전체모델결과!$A$2:$I$910,MATCH(ARIMA1차!$A54&amp;"_"&amp;ARIMA1차!M$3,전체모델결과!$A$2:$A$910,0),5)</f>
        <v>94721.908539399999</v>
      </c>
      <c r="N54" s="8">
        <f>INDEX(전체모델결과!$A$2:$I$910,MATCH(ARIMA1차!$A54&amp;"_"&amp;ARIMA1차!N$3,전체모델결과!$A$2:$A$910,0),5)</f>
        <v>94768.777370938536</v>
      </c>
      <c r="O54" s="8">
        <f>INDEX(전체모델결과!$A$2:$I$910,MATCH(ARIMA1차!$A54&amp;"_"&amp;ARIMA1차!O$3,전체모델결과!$A$2:$A$910,0),5)</f>
        <v>94815.646202477088</v>
      </c>
      <c r="P54" s="8"/>
    </row>
    <row r="55" spans="1:16" x14ac:dyDescent="0.3">
      <c r="A55" s="1">
        <v>69</v>
      </c>
      <c r="B55" s="2">
        <v>32139.577594123046</v>
      </c>
      <c r="C55" s="2">
        <v>137093.61535448494</v>
      </c>
      <c r="D55" s="2">
        <v>136682.67454746953</v>
      </c>
      <c r="E55" s="2">
        <v>101419.87829614604</v>
      </c>
      <c r="F55" s="2">
        <v>77066.170608557004</v>
      </c>
      <c r="G55" s="2">
        <v>97366.674042929852</v>
      </c>
      <c r="H55" s="18">
        <v>104228.12192723696</v>
      </c>
      <c r="I55" s="18">
        <v>126330.98718642844</v>
      </c>
      <c r="J55" s="18">
        <v>93382.708098534858</v>
      </c>
      <c r="K55" s="18">
        <v>94821.298322392424</v>
      </c>
      <c r="L55" s="18">
        <v>126565.58998022413</v>
      </c>
      <c r="M55" s="8">
        <f>INDEX(전체모델결과!$A$2:$I$910,MATCH(ARIMA1차!$A55&amp;"_"&amp;ARIMA1차!M$3,전체모델결과!$A$2:$A$910,0),5)</f>
        <v>102779.55759938197</v>
      </c>
      <c r="N55" s="8">
        <f>INDEX(전체모델결과!$A$2:$I$910,MATCH(ARIMA1차!$A55&amp;"_"&amp;ARIMA1차!N$3,전체모델결과!$A$2:$A$910,0),5)</f>
        <v>102830.41339235543</v>
      </c>
      <c r="O55" s="8">
        <f>INDEX(전체모델결과!$A$2:$I$910,MATCH(ARIMA1차!$A55&amp;"_"&amp;ARIMA1차!O$3,전체모델결과!$A$2:$A$910,0),5)</f>
        <v>102881.26918532891</v>
      </c>
      <c r="P55" s="8"/>
    </row>
    <row r="56" spans="1:16" x14ac:dyDescent="0.3">
      <c r="A56" s="1">
        <v>70</v>
      </c>
      <c r="B56" s="2">
        <v>71546.50522839847</v>
      </c>
      <c r="C56" s="2">
        <v>102948.05802526907</v>
      </c>
      <c r="D56" s="2">
        <v>110429.44785276074</v>
      </c>
      <c r="E56" s="2">
        <v>126776.79600461006</v>
      </c>
      <c r="F56" s="2">
        <v>138408.30449826989</v>
      </c>
      <c r="G56" s="2">
        <v>114785.4605083356</v>
      </c>
      <c r="H56" s="18">
        <v>93543.235227013472</v>
      </c>
      <c r="I56" s="18">
        <v>114036.90648973668</v>
      </c>
      <c r="J56" s="18">
        <v>99980.772928283026</v>
      </c>
      <c r="K56" s="18">
        <v>136893.69612979551</v>
      </c>
      <c r="L56" s="18">
        <v>105649.97703261369</v>
      </c>
      <c r="M56" s="8">
        <f>INDEX(전체모델결과!$A$2:$I$910,MATCH(ARIMA1차!$A56&amp;"_"&amp;ARIMA1차!M$3,전체모델결과!$A$2:$A$910,0),5)</f>
        <v>110792.35155869453</v>
      </c>
      <c r="N56" s="8">
        <f>INDEX(전체모델결과!$A$2:$I$910,MATCH(ARIMA1차!$A56&amp;"_"&amp;ARIMA1차!N$3,전체모델결과!$A$2:$A$910,0),5)</f>
        <v>110847.17211859491</v>
      </c>
      <c r="O56" s="8">
        <f>INDEX(전체모델결과!$A$2:$I$910,MATCH(ARIMA1차!$A56&amp;"_"&amp;ARIMA1차!O$3,전체모델결과!$A$2:$A$910,0),5)</f>
        <v>110901.99267849531</v>
      </c>
      <c r="P56" s="8"/>
    </row>
    <row r="57" spans="1:16" x14ac:dyDescent="0.3">
      <c r="A57" s="1">
        <v>71</v>
      </c>
      <c r="B57" s="2">
        <v>45836.516424751724</v>
      </c>
      <c r="C57" s="2">
        <v>109763.1426920855</v>
      </c>
      <c r="D57" s="2">
        <v>71465.033180193976</v>
      </c>
      <c r="E57" s="2">
        <v>152808.98876404495</v>
      </c>
      <c r="F57" s="2">
        <v>127362.36647493838</v>
      </c>
      <c r="G57" s="2">
        <v>107646.62212323683</v>
      </c>
      <c r="H57" s="18">
        <v>108919.63497203415</v>
      </c>
      <c r="I57" s="18">
        <v>124378.10945273633</v>
      </c>
      <c r="J57" s="18">
        <v>140562.24899598394</v>
      </c>
      <c r="K57" s="18">
        <v>98663.926002055494</v>
      </c>
      <c r="L57" s="18">
        <v>134867.82952706347</v>
      </c>
      <c r="M57" s="8">
        <f>INDEX(전체모델결과!$A$2:$I$910,MATCH(ARIMA1차!$A57&amp;"_"&amp;ARIMA1차!M$3,전체모델결과!$A$2:$A$910,0),5)</f>
        <v>111470.55483721643</v>
      </c>
      <c r="N57" s="8">
        <f>INDEX(전체모델결과!$A$2:$I$910,MATCH(ARIMA1차!$A57&amp;"_"&amp;ARIMA1차!N$3,전체모델결과!$A$2:$A$910,0),5)</f>
        <v>111525.71097518636</v>
      </c>
      <c r="O57" s="8">
        <f>INDEX(전체모델결과!$A$2:$I$910,MATCH(ARIMA1차!$A57&amp;"_"&amp;ARIMA1차!O$3,전체모델결과!$A$2:$A$910,0),5)</f>
        <v>111580.86711315629</v>
      </c>
      <c r="P57" s="8"/>
    </row>
    <row r="58" spans="1:16" x14ac:dyDescent="0.3">
      <c r="A58" s="1">
        <v>72</v>
      </c>
      <c r="B58" s="2">
        <v>82568.807339449544</v>
      </c>
      <c r="C58" s="2">
        <v>175000.00000000003</v>
      </c>
      <c r="D58" s="2">
        <v>122343.85061171926</v>
      </c>
      <c r="E58" s="2">
        <v>154816.51376146791</v>
      </c>
      <c r="F58" s="2">
        <v>210828.94106372783</v>
      </c>
      <c r="G58" s="2">
        <v>144209.10319963947</v>
      </c>
      <c r="H58" s="18">
        <v>112812.24818694602</v>
      </c>
      <c r="I58" s="18">
        <v>117878.19253438115</v>
      </c>
      <c r="J58" s="18">
        <v>98360.655737704932</v>
      </c>
      <c r="K58" s="18">
        <v>149686.1419604056</v>
      </c>
      <c r="L58" s="18">
        <v>116279.06976744186</v>
      </c>
      <c r="M58" s="8">
        <f>INDEX(전체모델결과!$A$2:$I$910,MATCH(ARIMA1차!$A58&amp;"_"&amp;ARIMA1차!M$3,전체모델결과!$A$2:$A$910,0),5)</f>
        <v>135373.9246314021</v>
      </c>
      <c r="N58" s="8">
        <f>INDEX(전체모델결과!$A$2:$I$910,MATCH(ARIMA1차!$A58&amp;"_"&amp;ARIMA1차!N$3,전체모델결과!$A$2:$A$910,0),5)</f>
        <v>135440.90826555915</v>
      </c>
      <c r="O58" s="8">
        <f>INDEX(전체모델결과!$A$2:$I$910,MATCH(ARIMA1차!$A58&amp;"_"&amp;ARIMA1차!O$3,전체모델결과!$A$2:$A$910,0),5)</f>
        <v>135507.89189971623</v>
      </c>
      <c r="P58" s="8"/>
    </row>
    <row r="59" spans="1:16" x14ac:dyDescent="0.3">
      <c r="A59" s="1">
        <v>73</v>
      </c>
      <c r="B59" s="2">
        <v>107991.3606911447</v>
      </c>
      <c r="C59" s="2">
        <v>171890.79878665318</v>
      </c>
      <c r="D59" s="2">
        <v>238532.11009174315</v>
      </c>
      <c r="E59" s="2">
        <v>107372.94201861131</v>
      </c>
      <c r="F59" s="2">
        <v>131578.94736842104</v>
      </c>
      <c r="G59" s="2">
        <v>161795.40709812107</v>
      </c>
      <c r="H59" s="18">
        <v>190429.6875</v>
      </c>
      <c r="I59" s="18">
        <v>147717.0993733214</v>
      </c>
      <c r="J59" s="18">
        <v>112115.73236889692</v>
      </c>
      <c r="K59" s="18">
        <v>136986.30136986301</v>
      </c>
      <c r="L59" s="18">
        <v>170763.26002587323</v>
      </c>
      <c r="M59" s="8">
        <f>INDEX(전체모델결과!$A$2:$I$910,MATCH(ARIMA1차!$A59&amp;"_"&amp;ARIMA1차!M$3,전체모델결과!$A$2:$A$910,0),5)</f>
        <v>152920.99834903274</v>
      </c>
      <c r="N59" s="8">
        <f>INDEX(전체모델결과!$A$2:$I$910,MATCH(ARIMA1차!$A59&amp;"_"&amp;ARIMA1차!N$3,전체모델결과!$A$2:$A$910,0),5)</f>
        <v>152996.66435514309</v>
      </c>
      <c r="O59" s="8">
        <f>INDEX(전체모델결과!$A$2:$I$910,MATCH(ARIMA1차!$A59&amp;"_"&amp;ARIMA1차!O$3,전체모델결과!$A$2:$A$910,0),5)</f>
        <v>153072.33036125347</v>
      </c>
      <c r="P59" s="8"/>
    </row>
    <row r="60" spans="1:16" x14ac:dyDescent="0.3">
      <c r="A60" s="1">
        <v>74</v>
      </c>
      <c r="B60" s="2">
        <v>147651.0067114094</v>
      </c>
      <c r="C60" s="2">
        <v>216346.15384615384</v>
      </c>
      <c r="D60" s="2">
        <v>267558.52842809365</v>
      </c>
      <c r="E60" s="2">
        <v>145077.72020725388</v>
      </c>
      <c r="F60" s="2">
        <v>184049.07975460123</v>
      </c>
      <c r="G60" s="2">
        <v>178082.19178082192</v>
      </c>
      <c r="H60" s="18">
        <v>193401.59271899887</v>
      </c>
      <c r="I60" s="18">
        <v>208791.20879120877</v>
      </c>
      <c r="J60" s="18">
        <v>137863.121614968</v>
      </c>
      <c r="K60" s="18">
        <v>223179.32654659357</v>
      </c>
      <c r="L60" s="18">
        <v>171966.2556781311</v>
      </c>
      <c r="M60" s="8">
        <f>INDEX(전체모델결과!$A$2:$I$910,MATCH(ARIMA1차!$A60&amp;"_"&amp;ARIMA1차!M$3,전체모델결과!$A$2:$A$910,0),5)</f>
        <v>189098.65253245307</v>
      </c>
      <c r="N60" s="8">
        <f>INDEX(전체모델결과!$A$2:$I$910,MATCH(ARIMA1차!$A60&amp;"_"&amp;ARIMA1차!N$3,전체모델결과!$A$2:$A$910,0),5)</f>
        <v>189192.21940654135</v>
      </c>
      <c r="O60" s="8">
        <f>INDEX(전체모델결과!$A$2:$I$910,MATCH(ARIMA1차!$A60&amp;"_"&amp;ARIMA1차!O$3,전체모델결과!$A$2:$A$910,0),5)</f>
        <v>189285.78628062966</v>
      </c>
      <c r="P60" s="8"/>
    </row>
    <row r="61" spans="1:16" x14ac:dyDescent="0.3">
      <c r="A61" s="1">
        <v>75</v>
      </c>
      <c r="B61" s="2">
        <v>114754.09836065573</v>
      </c>
      <c r="C61" s="2">
        <v>77041.602465331278</v>
      </c>
      <c r="D61" s="2">
        <v>182291.66666666669</v>
      </c>
      <c r="E61" s="2">
        <v>150000</v>
      </c>
      <c r="F61" s="2">
        <v>275229.35779816518</v>
      </c>
      <c r="G61" s="2">
        <v>177815.41066892465</v>
      </c>
      <c r="H61" s="18">
        <v>341685.64920273348</v>
      </c>
      <c r="I61" s="18">
        <v>196700.50761421319</v>
      </c>
      <c r="J61" s="18">
        <v>277435.2651048089</v>
      </c>
      <c r="K61" s="18">
        <v>184983.67791077259</v>
      </c>
      <c r="L61" s="18">
        <v>200940.57289439932</v>
      </c>
      <c r="M61" s="8">
        <f>INDEX(전체모델결과!$A$2:$I$910,MATCH(ARIMA1차!$A61&amp;"_"&amp;ARIMA1차!M$3,전체모델결과!$A$2:$A$910,0),5)</f>
        <v>198728.31428809953</v>
      </c>
      <c r="N61" s="8">
        <f>INDEX(전체모델결과!$A$2:$I$910,MATCH(ARIMA1차!$A61&amp;"_"&amp;ARIMA1차!N$3,전체모델결과!$A$2:$A$910,0),5)</f>
        <v>198826.6459626607</v>
      </c>
      <c r="O61" s="8">
        <f>INDEX(전체모델결과!$A$2:$I$910,MATCH(ARIMA1차!$A61&amp;"_"&amp;ARIMA1차!O$3,전체모델결과!$A$2:$A$910,0),5)</f>
        <v>198924.97763722186</v>
      </c>
      <c r="P61" s="8"/>
    </row>
    <row r="62" spans="1:16" x14ac:dyDescent="0.3">
      <c r="A62" s="1">
        <v>76</v>
      </c>
      <c r="B62" s="2">
        <v>87145.969498910679</v>
      </c>
      <c r="C62" s="2">
        <v>193050.19305019305</v>
      </c>
      <c r="D62" s="2">
        <v>374531.83520599251</v>
      </c>
      <c r="E62" s="2">
        <v>221518.98734177215</v>
      </c>
      <c r="F62" s="2">
        <v>227963.52583586625</v>
      </c>
      <c r="G62" s="2">
        <v>424328.14710042434</v>
      </c>
      <c r="H62" s="18">
        <v>147523.70916754479</v>
      </c>
      <c r="I62" s="18">
        <v>258373.20574162679</v>
      </c>
      <c r="J62" s="18">
        <v>164301.71769977597</v>
      </c>
      <c r="K62" s="18">
        <v>265232.97491039423</v>
      </c>
      <c r="L62" s="18">
        <v>243753.8086532602</v>
      </c>
      <c r="M62" s="8">
        <f>INDEX(전체모델결과!$A$2:$I$910,MATCH(ARIMA1차!$A62&amp;"_"&amp;ARIMA1차!M$3,전체모델결과!$A$2:$A$910,0),5)</f>
        <v>237790.79696688603</v>
      </c>
      <c r="N62" s="8">
        <f>INDEX(전체모델결과!$A$2:$I$910,MATCH(ARIMA1차!$A62&amp;"_"&amp;ARIMA1차!N$3,전체모델결과!$A$2:$A$910,0),5)</f>
        <v>237908.45693569694</v>
      </c>
      <c r="O62" s="8">
        <f>INDEX(전체모델결과!$A$2:$I$910,MATCH(ARIMA1차!$A62&amp;"_"&amp;ARIMA1차!O$3,전체모델결과!$A$2:$A$910,0),5)</f>
        <v>238026.11690450789</v>
      </c>
      <c r="P62" s="8"/>
    </row>
    <row r="63" spans="1:16" x14ac:dyDescent="0.3">
      <c r="A63" s="1">
        <v>77</v>
      </c>
      <c r="B63" s="2">
        <v>156250</v>
      </c>
      <c r="C63" s="2">
        <v>75376.884422110554</v>
      </c>
      <c r="D63" s="2">
        <v>251716.24713958809</v>
      </c>
      <c r="E63" s="2">
        <v>323325.63510392612</v>
      </c>
      <c r="F63" s="2">
        <v>237659.96343692869</v>
      </c>
      <c r="G63" s="2">
        <v>350262.6970227671</v>
      </c>
      <c r="H63" s="18">
        <v>306946.68820678513</v>
      </c>
      <c r="I63" s="18">
        <v>228091.23649459786</v>
      </c>
      <c r="J63" s="18">
        <v>262295.08196721313</v>
      </c>
      <c r="K63" s="18">
        <v>270270.2702702703</v>
      </c>
      <c r="L63" s="18">
        <v>295031.05590062111</v>
      </c>
      <c r="M63" s="8">
        <f>INDEX(전체모델결과!$A$2:$I$910,MATCH(ARIMA1차!$A63&amp;"_"&amp;ARIMA1차!M$3,전체모델결과!$A$2:$A$910,0),5)</f>
        <v>251465.26901430581</v>
      </c>
      <c r="N63" s="8">
        <f>INDEX(전체모델결과!$A$2:$I$910,MATCH(ARIMA1차!$A63&amp;"_"&amp;ARIMA1차!N$3,전체모델결과!$A$2:$A$910,0),5)</f>
        <v>251589.69517413474</v>
      </c>
      <c r="O63" s="8">
        <f>INDEX(전체모델결과!$A$2:$I$910,MATCH(ARIMA1차!$A63&amp;"_"&amp;ARIMA1차!O$3,전체모델결과!$A$2:$A$910,0),5)</f>
        <v>251714.1213339637</v>
      </c>
      <c r="P63" s="8"/>
    </row>
    <row r="64" spans="1:16" x14ac:dyDescent="0.3">
      <c r="A64" s="1">
        <v>78</v>
      </c>
      <c r="B64" s="2">
        <v>77220.077220077219</v>
      </c>
      <c r="C64" s="2">
        <v>273972.60273972602</v>
      </c>
      <c r="D64" s="2">
        <v>384615.38461538462</v>
      </c>
      <c r="E64" s="2">
        <v>341880.34188034193</v>
      </c>
      <c r="F64" s="2">
        <v>353260.86956521735</v>
      </c>
      <c r="G64" s="2">
        <v>311850.31185031187</v>
      </c>
      <c r="H64" s="18">
        <v>255402.75049115915</v>
      </c>
      <c r="I64" s="18">
        <v>425925.9259259259</v>
      </c>
      <c r="J64" s="18">
        <v>205761.316872428</v>
      </c>
      <c r="K64" s="18">
        <v>343980.34398034395</v>
      </c>
      <c r="L64" s="18">
        <v>253623.18840579712</v>
      </c>
      <c r="M64" s="8">
        <f>INDEX(전체모델결과!$A$2:$I$910,MATCH(ARIMA1차!$A64&amp;"_"&amp;ARIMA1차!M$3,전체모델결과!$A$2:$A$910,0),5)</f>
        <v>294312.89441690501</v>
      </c>
      <c r="N64" s="8">
        <f>INDEX(전체모델결과!$A$2:$I$910,MATCH(ARIMA1차!$A64&amp;"_"&amp;ARIMA1차!N$3,전체모델결과!$A$2:$A$910,0),5)</f>
        <v>294458.52177683415</v>
      </c>
      <c r="O64" s="8">
        <f>INDEX(전체모델결과!$A$2:$I$910,MATCH(ARIMA1차!$A64&amp;"_"&amp;ARIMA1차!O$3,전체모델결과!$A$2:$A$910,0),5)</f>
        <v>294604.14913676336</v>
      </c>
      <c r="P64" s="8"/>
    </row>
    <row r="65" spans="1:16" x14ac:dyDescent="0.3">
      <c r="A65" s="1">
        <v>79</v>
      </c>
      <c r="B65" s="2">
        <v>178571.42857142855</v>
      </c>
      <c r="C65" s="2">
        <v>393013.10043668124</v>
      </c>
      <c r="D65" s="2">
        <v>468085.10638297873</v>
      </c>
      <c r="E65" s="2">
        <v>268199.23371647508</v>
      </c>
      <c r="F65" s="2">
        <v>410958.904109589</v>
      </c>
      <c r="G65" s="2">
        <v>283018.86792452831</v>
      </c>
      <c r="H65" s="18">
        <v>383693.04556354915</v>
      </c>
      <c r="I65" s="18">
        <v>456621.00456621003</v>
      </c>
      <c r="J65" s="18">
        <v>407725.321888412</v>
      </c>
      <c r="K65" s="18">
        <v>257966.61608497723</v>
      </c>
      <c r="L65" s="18">
        <v>497925.31120331946</v>
      </c>
      <c r="M65" s="8">
        <f>INDEX(전체모델결과!$A$2:$I$910,MATCH(ARIMA1차!$A65&amp;"_"&amp;ARIMA1차!M$3,전체모델결과!$A$2:$A$910,0),5)</f>
        <v>365300.519078438</v>
      </c>
      <c r="N65" s="8">
        <f>INDEX(전체모델결과!$A$2:$I$910,MATCH(ARIMA1차!$A65&amp;"_"&amp;ARIMA1차!N$3,전체모델결과!$A$2:$A$910,0),5)</f>
        <v>365481.27143819974</v>
      </c>
      <c r="O65" s="8">
        <f>INDEX(전체모델결과!$A$2:$I$910,MATCH(ARIMA1차!$A65&amp;"_"&amp;ARIMA1차!O$3,전체모델결과!$A$2:$A$910,0),5)</f>
        <v>365662.02379796142</v>
      </c>
      <c r="P65" s="8"/>
    </row>
    <row r="66" spans="1:16" x14ac:dyDescent="0.3">
      <c r="A66" s="1">
        <v>80</v>
      </c>
      <c r="B66" s="2">
        <v>156250</v>
      </c>
      <c r="C66" s="2">
        <v>364963.50364963501</v>
      </c>
      <c r="D66" s="2">
        <v>439560.43956043961</v>
      </c>
      <c r="E66" s="2">
        <v>344827.58620689652</v>
      </c>
      <c r="F66" s="2">
        <v>233644.8598130841</v>
      </c>
      <c r="G66" s="2">
        <v>84033.613445378141</v>
      </c>
      <c r="H66" s="18">
        <v>273437.5</v>
      </c>
      <c r="I66" s="18">
        <v>345821.32564841502</v>
      </c>
      <c r="J66" s="18">
        <v>533707.86516853934</v>
      </c>
      <c r="K66" s="18">
        <v>220588.23529411765</v>
      </c>
      <c r="L66" s="18">
        <v>332167.83216783218</v>
      </c>
      <c r="M66" s="8">
        <f>INDEX(전체모델결과!$A$2:$I$910,MATCH(ARIMA1차!$A66&amp;"_"&amp;ARIMA1차!M$3,전체모델결과!$A$2:$A$910,0),5)</f>
        <v>303565.35905753175</v>
      </c>
      <c r="N66" s="8">
        <f>INDEX(전체모델결과!$A$2:$I$910,MATCH(ARIMA1차!$A66&amp;"_"&amp;ARIMA1차!N$3,전체모델결과!$A$2:$A$910,0),5)</f>
        <v>303715.56457908422</v>
      </c>
      <c r="O66" s="8">
        <f>INDEX(전체모델결과!$A$2:$I$910,MATCH(ARIMA1차!$A66&amp;"_"&amp;ARIMA1차!O$3,전체모델결과!$A$2:$A$910,0),5)</f>
        <v>303865.7701006367</v>
      </c>
      <c r="P66" s="8"/>
    </row>
    <row r="67" spans="1:16" x14ac:dyDescent="0.3">
      <c r="A67" s="1">
        <v>81</v>
      </c>
      <c r="B67" s="2">
        <v>196078.43137254901</v>
      </c>
      <c r="C67" s="2">
        <v>142857.14285714284</v>
      </c>
      <c r="D67" s="2">
        <v>149253.73134328358</v>
      </c>
      <c r="E67" s="2">
        <v>454545.45454545453</v>
      </c>
      <c r="F67" s="2">
        <v>744680.85106382973</v>
      </c>
      <c r="G67" s="2">
        <v>530303.03030303027</v>
      </c>
      <c r="H67" s="18">
        <v>689655.17241379304</v>
      </c>
      <c r="I67" s="18">
        <v>469798.65771812084</v>
      </c>
      <c r="J67" s="18">
        <v>677083.33333333326</v>
      </c>
      <c r="K67" s="18">
        <v>341463.41463414638</v>
      </c>
      <c r="L67" s="18">
        <v>622406.63900414936</v>
      </c>
      <c r="M67" s="8">
        <f>INDEX(전체모델결과!$A$2:$I$910,MATCH(ARIMA1차!$A67&amp;"_"&amp;ARIMA1차!M$3,전체모델결과!$A$2:$A$910,0),5)</f>
        <v>700831.56854070723</v>
      </c>
      <c r="N67" s="8">
        <f>INDEX(전체모델결과!$A$2:$I$910,MATCH(ARIMA1차!$A67&amp;"_"&amp;ARIMA1차!N$3,전체모델결과!$A$2:$A$910,0),5)</f>
        <v>741604.61998553574</v>
      </c>
      <c r="O67" s="8">
        <f>INDEX(전체모델결과!$A$2:$I$910,MATCH(ARIMA1차!$A67&amp;"_"&amp;ARIMA1차!O$3,전체모델결과!$A$2:$A$910,0),5)</f>
        <v>782377.67143036425</v>
      </c>
      <c r="P67" s="8"/>
    </row>
    <row r="68" spans="1:16" x14ac:dyDescent="0.3">
      <c r="A68" s="1">
        <v>82</v>
      </c>
      <c r="B68" s="2">
        <v>434782.60869565216</v>
      </c>
      <c r="C68" s="2">
        <v>0</v>
      </c>
      <c r="D68" s="2">
        <v>461538.46153846156</v>
      </c>
      <c r="E68" s="2">
        <v>689655.17241379304</v>
      </c>
      <c r="F68" s="2">
        <v>563380.28169014084</v>
      </c>
      <c r="G68" s="2">
        <v>487804.87804878049</v>
      </c>
      <c r="H68" s="18">
        <v>188679.24528301886</v>
      </c>
      <c r="I68" s="18">
        <v>542635.65891472867</v>
      </c>
      <c r="J68" s="18">
        <v>517241.37931034481</v>
      </c>
      <c r="K68" s="18">
        <v>920245.39877300605</v>
      </c>
      <c r="L68" s="18">
        <v>621468.9265536723</v>
      </c>
      <c r="M68" s="8">
        <f>INDEX(전체모델결과!$A$2:$I$910,MATCH(ARIMA1차!$A68&amp;"_"&amp;ARIMA1차!M$3,전체모델결과!$A$2:$A$910,0),5)</f>
        <v>495056.98613158707</v>
      </c>
      <c r="N68" s="8">
        <f>INDEX(전체모델결과!$A$2:$I$910,MATCH(ARIMA1차!$A68&amp;"_"&amp;ARIMA1차!N$3,전체모델결과!$A$2:$A$910,0),5)</f>
        <v>495301.94258192432</v>
      </c>
      <c r="O68" s="8">
        <f>INDEX(전체모델결과!$A$2:$I$910,MATCH(ARIMA1차!$A68&amp;"_"&amp;ARIMA1차!O$3,전체모델결과!$A$2:$A$910,0),5)</f>
        <v>495546.89903226157</v>
      </c>
      <c r="P68" s="8"/>
    </row>
    <row r="69" spans="1:16" x14ac:dyDescent="0.3">
      <c r="A69" s="1">
        <v>83</v>
      </c>
      <c r="B69" s="2">
        <v>0</v>
      </c>
      <c r="C69" s="2">
        <v>277777.77777777775</v>
      </c>
      <c r="D69" s="2">
        <v>487804.87804878049</v>
      </c>
      <c r="E69" s="2">
        <v>178571.42857142855</v>
      </c>
      <c r="F69" s="2">
        <v>425531.91489361704</v>
      </c>
      <c r="G69" s="2">
        <v>1587301.5873015872</v>
      </c>
      <c r="H69" s="18">
        <v>869565.21739130432</v>
      </c>
      <c r="I69" s="18">
        <v>555555.5555555555</v>
      </c>
      <c r="J69" s="18">
        <v>97087.378640776689</v>
      </c>
      <c r="K69" s="18">
        <v>543478.26086956519</v>
      </c>
      <c r="L69" s="18">
        <v>559440.55944055947</v>
      </c>
      <c r="M69" s="8">
        <f>INDEX(전체모델결과!$A$2:$I$910,MATCH(ARIMA1차!$A69&amp;"_"&amp;ARIMA1차!M$3,전체모델결과!$A$2:$A$910,0),5)</f>
        <v>509150.6046675588</v>
      </c>
      <c r="N69" s="8">
        <f>INDEX(전체모델결과!$A$2:$I$910,MATCH(ARIMA1차!$A69&amp;"_"&amp;ARIMA1차!N$3,전체모델결과!$A$2:$A$910,0),5)</f>
        <v>509402.53470450465</v>
      </c>
      <c r="O69" s="8">
        <f>INDEX(전체모델결과!$A$2:$I$910,MATCH(ARIMA1차!$A69&amp;"_"&amp;ARIMA1차!O$3,전체모델결과!$A$2:$A$910,0),5)</f>
        <v>509654.4647414505</v>
      </c>
      <c r="P69" s="8"/>
    </row>
    <row r="70" spans="1:16" x14ac:dyDescent="0.3">
      <c r="A70" s="1">
        <v>84</v>
      </c>
      <c r="B70" s="2">
        <v>0</v>
      </c>
      <c r="C70" s="2">
        <v>555555.5555555555</v>
      </c>
      <c r="D70" s="2">
        <v>312500</v>
      </c>
      <c r="E70" s="2">
        <v>857142.85714285716</v>
      </c>
      <c r="F70" s="2">
        <v>425531.91489361704</v>
      </c>
      <c r="G70" s="2">
        <v>2000000</v>
      </c>
      <c r="H70" s="18">
        <v>192307.69230769231</v>
      </c>
      <c r="I70" s="18">
        <v>545454.54545454541</v>
      </c>
      <c r="J70" s="18">
        <v>759493.67088607594</v>
      </c>
      <c r="K70" s="18">
        <v>470588.23529411765</v>
      </c>
      <c r="L70" s="18">
        <v>365853.65853658534</v>
      </c>
      <c r="M70" s="8">
        <f>INDEX(전체모델결과!$A$2:$I$910,MATCH(ARIMA1차!$A70&amp;"_"&amp;ARIMA1차!M$3,전체모델결과!$A$2:$A$910,0),5)</f>
        <v>591336.64001377637</v>
      </c>
      <c r="N70" s="8">
        <f>INDEX(전체모델결과!$A$2:$I$910,MATCH(ARIMA1차!$A70&amp;"_"&amp;ARIMA1차!N$3,전체모델결과!$A$2:$A$910,0),5)</f>
        <v>591629.23607513902</v>
      </c>
      <c r="O70" s="8">
        <f>INDEX(전체모델결과!$A$2:$I$910,MATCH(ARIMA1차!$A70&amp;"_"&amp;ARIMA1차!O$3,전체모델결과!$A$2:$A$910,0),5)</f>
        <v>591921.83213650156</v>
      </c>
      <c r="P70" s="8"/>
    </row>
    <row r="71" spans="1:16" x14ac:dyDescent="0.3">
      <c r="A71" s="1">
        <v>85</v>
      </c>
      <c r="B71" s="2">
        <v>0</v>
      </c>
      <c r="C71" s="2">
        <v>0</v>
      </c>
      <c r="D71" s="2">
        <v>1176470.5882352942</v>
      </c>
      <c r="E71" s="2">
        <v>689655.17241379304</v>
      </c>
      <c r="F71" s="2">
        <v>666666.66666666663</v>
      </c>
      <c r="G71" s="2">
        <v>750000</v>
      </c>
      <c r="H71" s="18">
        <v>1562500</v>
      </c>
      <c r="I71" s="18">
        <v>652173.91304347827</v>
      </c>
      <c r="J71" s="18">
        <v>425531.91489361704</v>
      </c>
      <c r="K71" s="18">
        <v>447761.19402985071</v>
      </c>
      <c r="L71" s="18">
        <v>298507.46268656716</v>
      </c>
      <c r="M71" s="8">
        <f>INDEX(전체모델결과!$A$2:$I$910,MATCH(ARIMA1차!$A71&amp;"_"&amp;ARIMA1차!M$3,전체모델결과!$A$2:$A$910,0),5)</f>
        <v>608184.63245597924</v>
      </c>
      <c r="N71" s="8">
        <f>INDEX(전체모델결과!$A$2:$I$910,MATCH(ARIMA1차!$A71&amp;"_"&amp;ARIMA1차!N$3,전체모델결과!$A$2:$A$910,0),5)</f>
        <v>608485.5649806977</v>
      </c>
      <c r="O71" s="8">
        <f>INDEX(전체모델결과!$A$2:$I$910,MATCH(ARIMA1차!$A71&amp;"_"&amp;ARIMA1차!O$3,전체모델결과!$A$2:$A$910,0),5)</f>
        <v>608786.49750541616</v>
      </c>
      <c r="P71" s="8"/>
    </row>
    <row r="72" spans="1:16" x14ac:dyDescent="0.3">
      <c r="A72" s="1">
        <v>86</v>
      </c>
      <c r="B72" s="2">
        <v>0</v>
      </c>
      <c r="C72" s="2">
        <v>0</v>
      </c>
      <c r="D72" s="2">
        <v>0</v>
      </c>
      <c r="E72" s="2">
        <v>0</v>
      </c>
      <c r="F72" s="2">
        <v>769230.76923076925</v>
      </c>
      <c r="G72" s="2">
        <v>370370.37037037034</v>
      </c>
      <c r="H72" s="18">
        <v>0</v>
      </c>
      <c r="I72" s="18">
        <v>1034482.7586206896</v>
      </c>
      <c r="J72" s="18">
        <v>227272.72727272726</v>
      </c>
      <c r="K72" s="18">
        <v>270270.2702702703</v>
      </c>
      <c r="L72" s="18">
        <v>666666.66666666663</v>
      </c>
      <c r="M72" s="8">
        <f>INDEX(전체모델결과!$A$2:$I$910,MATCH(ARIMA1차!$A72&amp;"_"&amp;ARIMA1차!M$3,전체모델결과!$A$2:$A$910,0),5)</f>
        <v>304673.56958169624</v>
      </c>
      <c r="N72" s="8">
        <f>INDEX(전체모델결과!$A$2:$I$910,MATCH(ARIMA1차!$A72&amp;"_"&amp;ARIMA1차!N$3,전체모델결과!$A$2:$A$910,0),5)</f>
        <v>304824.32345086086</v>
      </c>
      <c r="O72" s="8">
        <f>INDEX(전체모델결과!$A$2:$I$910,MATCH(ARIMA1차!$A72&amp;"_"&amp;ARIMA1차!O$3,전체모델결과!$A$2:$A$910,0),5)</f>
        <v>304975.07732002548</v>
      </c>
      <c r="P72" s="8"/>
    </row>
    <row r="73" spans="1:16" x14ac:dyDescent="0.3">
      <c r="A73" s="1">
        <v>87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10000000</v>
      </c>
      <c r="H73" s="18">
        <v>7500000</v>
      </c>
      <c r="I73" s="18">
        <v>1212121.2121212122</v>
      </c>
      <c r="J73" s="18">
        <v>344827.58620689652</v>
      </c>
      <c r="K73" s="18">
        <v>1142857.1428571427</v>
      </c>
      <c r="L73" s="18">
        <v>1538461.5384615385</v>
      </c>
      <c r="M73" s="8">
        <f>INDEX(전체모델결과!$A$2:$I$910,MATCH(ARIMA1차!$A73&amp;"_"&amp;ARIMA1차!M$3,전체모델결과!$A$2:$A$910,0),5)</f>
        <v>1983136.563321657</v>
      </c>
      <c r="N73" s="8">
        <f>INDEX(전체모델결과!$A$2:$I$910,MATCH(ARIMA1차!$A73&amp;"_"&amp;ARIMA1차!N$3,전체모델결과!$A$2:$A$910,0),5)</f>
        <v>1984117.8283208264</v>
      </c>
      <c r="O73" s="8">
        <f>INDEX(전체모델결과!$A$2:$I$910,MATCH(ARIMA1차!$A73&amp;"_"&amp;ARIMA1차!O$3,전체모델결과!$A$2:$A$910,0),5)</f>
        <v>1985099.093319996</v>
      </c>
      <c r="P73" s="8"/>
    </row>
    <row r="74" spans="1:16" x14ac:dyDescent="0.3">
      <c r="A74" s="1">
        <v>88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18">
        <v>0</v>
      </c>
      <c r="I74" s="18">
        <v>1363636.3636363635</v>
      </c>
      <c r="J74" s="18">
        <v>0</v>
      </c>
      <c r="K74" s="18">
        <v>476190.47619047615</v>
      </c>
      <c r="L74" s="18">
        <v>1666666.6666666665</v>
      </c>
      <c r="M74" s="8">
        <f>INDEX(전체모델결과!$A$2:$I$910,MATCH(ARIMA1차!$A74&amp;"_"&amp;ARIMA1차!M$3,전체모델결과!$A$2:$A$910,0),5)</f>
        <v>1025974.0259740353</v>
      </c>
      <c r="N74" s="8">
        <f>INDEX(전체모델결과!$A$2:$I$910,MATCH(ARIMA1차!$A74&amp;"_"&amp;ARIMA1차!N$3,전체모델결과!$A$2:$A$910,0),5)</f>
        <v>1143841.0074774027</v>
      </c>
      <c r="O74" s="8">
        <f>INDEX(전체모델결과!$A$2:$I$910,MATCH(ARIMA1차!$A74&amp;"_"&amp;ARIMA1차!O$3,전체모델결과!$A$2:$A$910,0),5)</f>
        <v>1261707.9889807403</v>
      </c>
      <c r="P74" s="8"/>
    </row>
    <row r="75" spans="1:16" x14ac:dyDescent="0.3">
      <c r="A75" s="1">
        <v>89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18">
        <v>0</v>
      </c>
      <c r="I75" s="18">
        <v>0</v>
      </c>
      <c r="J75" s="18">
        <v>1000000</v>
      </c>
      <c r="K75" s="18">
        <v>869565.21739130432</v>
      </c>
      <c r="L75" s="18">
        <v>1764705.8823529412</v>
      </c>
      <c r="M75" s="8">
        <f>INDEX(전체모델결과!$A$2:$I$910,MATCH(ARIMA1차!$A75&amp;"_"&amp;ARIMA1차!M$3,전체모델결과!$A$2:$A$910,0),5)</f>
        <v>1165031.388038218</v>
      </c>
      <c r="N75" s="8">
        <f>INDEX(전체모델결과!$A$2:$I$910,MATCH(ARIMA1차!$A75&amp;"_"&amp;ARIMA1차!N$3,전체모델결과!$A$2:$A$910,0),5)</f>
        <v>1304138.5724139214</v>
      </c>
      <c r="O75" s="8">
        <f>INDEX(전체모델결과!$A$2:$I$910,MATCH(ARIMA1차!$A75&amp;"_"&amp;ARIMA1차!O$3,전체모델결과!$A$2:$A$910,0),5)</f>
        <v>1443245.7567896843</v>
      </c>
      <c r="P75" s="8"/>
    </row>
    <row r="76" spans="1:16" x14ac:dyDescent="0.3">
      <c r="A76" s="1">
        <v>90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18">
        <v>0</v>
      </c>
      <c r="I76" s="18">
        <v>1666666.6666666665</v>
      </c>
      <c r="J76" s="18">
        <v>0</v>
      </c>
      <c r="K76" s="18">
        <v>500000</v>
      </c>
      <c r="L76" s="18">
        <v>588235.29411764711</v>
      </c>
      <c r="M76" s="8">
        <f>INDEX(전체모델결과!$A$2:$I$910,MATCH(ARIMA1차!$A76&amp;"_"&amp;ARIMA1차!M$3,전체모델결과!$A$2:$A$910,0),5)</f>
        <v>251565.18286492143</v>
      </c>
      <c r="N76" s="8">
        <f>INDEX(전체모델결과!$A$2:$I$910,MATCH(ARIMA1차!$A76&amp;"_"&amp;ARIMA1차!N$3,전체모델결과!$A$2:$A$910,0),5)</f>
        <v>251689.65846257849</v>
      </c>
      <c r="O76" s="8">
        <f>INDEX(전체모델결과!$A$2:$I$910,MATCH(ARIMA1차!$A76&amp;"_"&amp;ARIMA1차!O$3,전체모델결과!$A$2:$A$910,0),5)</f>
        <v>251814.13406023555</v>
      </c>
      <c r="P76" s="8"/>
    </row>
    <row r="77" spans="1:16" x14ac:dyDescent="0.3">
      <c r="A77" s="1">
        <v>91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18">
        <v>0</v>
      </c>
      <c r="I77" s="18">
        <v>0</v>
      </c>
      <c r="J77" s="18">
        <v>0</v>
      </c>
      <c r="K77" s="18">
        <v>1428571.4285714284</v>
      </c>
      <c r="L77" s="18">
        <v>909090.90909090906</v>
      </c>
      <c r="M77" s="8">
        <f>INDEX(전체모델결과!$A$2:$I$910,MATCH(ARIMA1차!$A77&amp;"_"&amp;ARIMA1차!M$3,전체모델결과!$A$2:$A$910,0),5)</f>
        <v>772136.95393610001</v>
      </c>
      <c r="N77" s="8">
        <f>INDEX(전체모델결과!$A$2:$I$910,MATCH(ARIMA1차!$A77&amp;"_"&amp;ARIMA1차!N$3,전체모델결과!$A$2:$A$910,0),5)</f>
        <v>865407.31993040442</v>
      </c>
      <c r="O77" s="8">
        <f>INDEX(전체모델결과!$A$2:$I$910,MATCH(ARIMA1차!$A77&amp;"_"&amp;ARIMA1차!O$3,전체모델결과!$A$2:$A$910,0),5)</f>
        <v>958677.68592467904</v>
      </c>
      <c r="P77" s="8"/>
    </row>
    <row r="78" spans="1:16" x14ac:dyDescent="0.3">
      <c r="A78" s="1">
        <v>92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8">
        <f>INDEX(전체모델결과!$A$2:$I$910,MATCH(ARIMA1차!$A78&amp;"_"&amp;ARIMA1차!M$3,전체모델결과!$A$2:$A$910,0),5)</f>
        <v>0</v>
      </c>
      <c r="N78" s="8">
        <f>INDEX(전체모델결과!$A$2:$I$910,MATCH(ARIMA1차!$A78&amp;"_"&amp;ARIMA1차!N$3,전체모델결과!$A$2:$A$910,0),5)</f>
        <v>0</v>
      </c>
      <c r="O78" s="8">
        <f>INDEX(전체모델결과!$A$2:$I$910,MATCH(ARIMA1차!$A78&amp;"_"&amp;ARIMA1차!O$3,전체모델결과!$A$2:$A$910,0),5)</f>
        <v>0</v>
      </c>
      <c r="P78" s="8"/>
    </row>
    <row r="79" spans="1:16" x14ac:dyDescent="0.3">
      <c r="A79" s="1">
        <v>93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8">
        <f>INDEX(전체모델결과!$A$2:$I$910,MATCH(ARIMA1차!$A79&amp;"_"&amp;ARIMA1차!M$3,전체모델결과!$A$2:$A$910,0),5)</f>
        <v>0</v>
      </c>
      <c r="N79" s="8">
        <f>INDEX(전체모델결과!$A$2:$I$910,MATCH(ARIMA1차!$A79&amp;"_"&amp;ARIMA1차!N$3,전체모델결과!$A$2:$A$910,0),5)</f>
        <v>0</v>
      </c>
      <c r="O79" s="8">
        <f>INDEX(전체모델결과!$A$2:$I$910,MATCH(ARIMA1차!$A79&amp;"_"&amp;ARIMA1차!O$3,전체모델결과!$A$2:$A$910,0),5)</f>
        <v>0</v>
      </c>
      <c r="P79" s="8"/>
    </row>
    <row r="80" spans="1:16" x14ac:dyDescent="0.3">
      <c r="A80" s="1">
        <v>94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8">
        <f>INDEX(전체모델결과!$A$2:$I$910,MATCH(ARIMA1차!$A80&amp;"_"&amp;ARIMA1차!M$3,전체모델결과!$A$2:$A$910,0),5)</f>
        <v>0</v>
      </c>
      <c r="N80" s="8">
        <f>INDEX(전체모델결과!$A$2:$I$910,MATCH(ARIMA1차!$A80&amp;"_"&amp;ARIMA1차!N$3,전체모델결과!$A$2:$A$910,0),5)</f>
        <v>0</v>
      </c>
      <c r="O80" s="8">
        <f>INDEX(전체모델결과!$A$2:$I$910,MATCH(ARIMA1차!$A80&amp;"_"&amp;ARIMA1차!O$3,전체모델결과!$A$2:$A$910,0),5)</f>
        <v>0</v>
      </c>
      <c r="P80" s="8"/>
    </row>
    <row r="81" spans="1:16" x14ac:dyDescent="0.3">
      <c r="A81" s="1">
        <v>95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8">
        <f>INDEX(전체모델결과!$A$2:$I$910,MATCH(ARIMA1차!$A81&amp;"_"&amp;ARIMA1차!M$3,전체모델결과!$A$2:$A$910,0),5)</f>
        <v>0</v>
      </c>
      <c r="N81" s="8">
        <f>INDEX(전체모델결과!$A$2:$I$910,MATCH(ARIMA1차!$A81&amp;"_"&amp;ARIMA1차!N$3,전체모델결과!$A$2:$A$910,0),5)</f>
        <v>0</v>
      </c>
      <c r="O81" s="8">
        <f>INDEX(전체모델결과!$A$2:$I$910,MATCH(ARIMA1차!$A81&amp;"_"&amp;ARIMA1차!O$3,전체모델결과!$A$2:$A$910,0),5)</f>
        <v>0</v>
      </c>
      <c r="P81" s="8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AC70-3DD8-4DAB-BA99-20701360B7BE}">
  <dimension ref="A3:R81"/>
  <sheetViews>
    <sheetView zoomScale="85" zoomScaleNormal="85" workbookViewId="0">
      <selection activeCell="O4" sqref="O4"/>
    </sheetView>
  </sheetViews>
  <sheetFormatPr defaultRowHeight="16.5" x14ac:dyDescent="0.3"/>
  <cols>
    <col min="2" max="16" width="10.875" bestFit="1" customWidth="1"/>
    <col min="18" max="18" width="9.875" bestFit="1" customWidth="1"/>
  </cols>
  <sheetData>
    <row r="3" spans="1:18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7">
        <v>2021</v>
      </c>
      <c r="N3" s="7">
        <v>2022</v>
      </c>
      <c r="O3" s="7">
        <v>2023</v>
      </c>
      <c r="P3" s="7">
        <v>2024</v>
      </c>
      <c r="R3" s="9"/>
    </row>
    <row r="4" spans="1:18" x14ac:dyDescent="0.3">
      <c r="A4" s="1">
        <v>18</v>
      </c>
      <c r="B4" s="2">
        <v>0</v>
      </c>
      <c r="C4" s="2">
        <v>5000000</v>
      </c>
      <c r="D4" s="2">
        <v>0</v>
      </c>
      <c r="E4" s="2">
        <v>0</v>
      </c>
      <c r="F4" s="2">
        <v>10000000</v>
      </c>
      <c r="G4" s="2">
        <v>0</v>
      </c>
      <c r="H4" s="18">
        <v>0</v>
      </c>
      <c r="I4" s="18">
        <v>10000000</v>
      </c>
      <c r="J4" s="18">
        <v>0</v>
      </c>
      <c r="K4" s="18">
        <v>0</v>
      </c>
      <c r="L4" s="18">
        <v>4000000</v>
      </c>
      <c r="M4" s="8">
        <f>INDEX(전체모델결과!$A$2:$I$910,MATCH(ARIMA2차!$A4&amp;"_"&amp;ARIMA2차!M$3,전체모델결과!$A$2:$A$910,0),6)</f>
        <v>3181346.956240505</v>
      </c>
      <c r="N4" s="8">
        <f>INDEX(전체모델결과!$A$2:$I$910,MATCH(ARIMA2차!$A4&amp;"_"&amp;ARIMA2차!N$3,전체모델결과!$A$2:$A$910,0),6)</f>
        <v>3272561.5008721352</v>
      </c>
      <c r="O4" s="8">
        <f>INDEX(전체모델결과!$A$2:$I$910,MATCH(ARIMA2차!$A4&amp;"_"&amp;ARIMA2차!O$3,전체모델결과!$A$2:$A$910,0),6)</f>
        <v>3363864.7105875313</v>
      </c>
      <c r="P4" s="8"/>
    </row>
    <row r="5" spans="1:18" x14ac:dyDescent="0.3">
      <c r="A5" s="1">
        <v>19</v>
      </c>
      <c r="B5" s="2">
        <v>0</v>
      </c>
      <c r="C5" s="2">
        <v>45558.086560364463</v>
      </c>
      <c r="D5" s="2">
        <v>21052.631578947367</v>
      </c>
      <c r="E5" s="2">
        <v>63157.894736842107</v>
      </c>
      <c r="F5" s="2">
        <v>0</v>
      </c>
      <c r="G5" s="2">
        <v>0</v>
      </c>
      <c r="H5" s="18">
        <v>40983.606557377054</v>
      </c>
      <c r="I5" s="18">
        <v>24630.541871921181</v>
      </c>
      <c r="J5" s="18">
        <v>11013.215859030837</v>
      </c>
      <c r="K5" s="18">
        <v>12285.012285012284</v>
      </c>
      <c r="L5" s="18">
        <v>64724.919093851138</v>
      </c>
      <c r="M5" s="8">
        <f>INDEX(전체모델결과!$A$2:$I$910,MATCH(ARIMA2차!$A5&amp;"_"&amp;ARIMA2차!M$3,전체모델결과!$A$2:$A$910,0),6)</f>
        <v>32571.503024294041</v>
      </c>
      <c r="N5" s="8">
        <f>INDEX(전체모델결과!$A$2:$I$910,MATCH(ARIMA2차!$A5&amp;"_"&amp;ARIMA2차!N$3,전체모델결과!$A$2:$A$910,0),6)</f>
        <v>33710.873875157442</v>
      </c>
      <c r="O5" s="8">
        <f>INDEX(전체모델결과!$A$2:$I$910,MATCH(ARIMA2차!$A5&amp;"_"&amp;ARIMA2차!O$3,전체모델결과!$A$2:$A$910,0),6)</f>
        <v>34851.355758981314</v>
      </c>
      <c r="P5" s="8"/>
    </row>
    <row r="6" spans="1:18" x14ac:dyDescent="0.3">
      <c r="A6" s="1">
        <v>20</v>
      </c>
      <c r="B6" s="2">
        <v>0</v>
      </c>
      <c r="C6" s="2">
        <v>9165.9028414298809</v>
      </c>
      <c r="D6" s="2">
        <v>21929.824561403508</v>
      </c>
      <c r="E6" s="2">
        <v>0</v>
      </c>
      <c r="F6" s="2">
        <v>0</v>
      </c>
      <c r="G6" s="2">
        <v>12658.227848101265</v>
      </c>
      <c r="H6" s="18">
        <v>19627.085377821393</v>
      </c>
      <c r="I6" s="18">
        <v>26869.682042095832</v>
      </c>
      <c r="J6" s="18">
        <v>21645.021645021647</v>
      </c>
      <c r="K6" s="18">
        <v>17801.51312861593</v>
      </c>
      <c r="L6" s="18">
        <v>0</v>
      </c>
      <c r="M6" s="8">
        <f>INDEX(전체모델결과!$A$2:$I$910,MATCH(ARIMA2차!$A6&amp;"_"&amp;ARIMA2차!M$3,전체모델결과!$A$2:$A$910,0),6)</f>
        <v>17633.081883540144</v>
      </c>
      <c r="N6" s="8">
        <f>INDEX(전체모델결과!$A$2:$I$910,MATCH(ARIMA2차!$A6&amp;"_"&amp;ARIMA2차!N$3,전체모델결과!$A$2:$A$910,0),6)</f>
        <v>18610.971629331354</v>
      </c>
      <c r="O6" s="8">
        <f>INDEX(전체모델결과!$A$2:$I$910,MATCH(ARIMA2차!$A6&amp;"_"&amp;ARIMA2차!O$3,전체모델결과!$A$2:$A$910,0),6)</f>
        <v>19589.819995119004</v>
      </c>
      <c r="P6" s="8"/>
    </row>
    <row r="7" spans="1:18" x14ac:dyDescent="0.3">
      <c r="A7" s="1">
        <v>21</v>
      </c>
      <c r="B7" s="2">
        <v>0</v>
      </c>
      <c r="C7" s="2">
        <v>26367.831245880025</v>
      </c>
      <c r="D7" s="2">
        <v>5025.1256281407041</v>
      </c>
      <c r="E7" s="2">
        <v>32710.280373831778</v>
      </c>
      <c r="F7" s="2">
        <v>14071.294559099437</v>
      </c>
      <c r="G7" s="2">
        <v>19770.660340055358</v>
      </c>
      <c r="H7" s="18">
        <v>22727.272727272728</v>
      </c>
      <c r="I7" s="18">
        <v>2853.0670470756063</v>
      </c>
      <c r="J7" s="18">
        <v>10979.961570134503</v>
      </c>
      <c r="K7" s="18">
        <v>16906.170752324597</v>
      </c>
      <c r="L7" s="18">
        <v>17565.872020075283</v>
      </c>
      <c r="M7" s="8">
        <f>INDEX(전체모델결과!$A$2:$I$910,MATCH(ARIMA2차!$A7&amp;"_"&amp;ARIMA2차!M$3,전체모델결과!$A$2:$A$910,0),6)</f>
        <v>16272.841242250637</v>
      </c>
      <c r="N7" s="8">
        <f>INDEX(전체모델결과!$A$2:$I$910,MATCH(ARIMA2차!$A7&amp;"_"&amp;ARIMA2차!N$3,전체모델결과!$A$2:$A$910,0),6)</f>
        <v>16425.333970856562</v>
      </c>
      <c r="O7" s="8">
        <f>INDEX(전체모델결과!$A$2:$I$910,MATCH(ARIMA2차!$A7&amp;"_"&amp;ARIMA2차!O$3,전체모델결과!$A$2:$A$910,0),6)</f>
        <v>16577.969568752917</v>
      </c>
      <c r="P7" s="8"/>
    </row>
    <row r="8" spans="1:18" x14ac:dyDescent="0.3">
      <c r="A8" s="1">
        <v>22</v>
      </c>
      <c r="B8" s="2">
        <v>0</v>
      </c>
      <c r="C8" s="2">
        <v>10764.262648008611</v>
      </c>
      <c r="D8" s="2">
        <v>19470.404984423676</v>
      </c>
      <c r="E8" s="2">
        <v>14035.087719298244</v>
      </c>
      <c r="F8" s="2">
        <v>25948.751216347711</v>
      </c>
      <c r="G8" s="2">
        <v>20307.513780098638</v>
      </c>
      <c r="H8" s="18">
        <v>7524.4544770504135</v>
      </c>
      <c r="I8" s="18">
        <v>14880.95238095238</v>
      </c>
      <c r="J8" s="18">
        <v>15863.57326987904</v>
      </c>
      <c r="K8" s="18">
        <v>20584.602717167556</v>
      </c>
      <c r="L8" s="18">
        <v>27609.055770292656</v>
      </c>
      <c r="M8" s="8">
        <f>INDEX(전체모델결과!$A$2:$I$910,MATCH(ARIMA2차!$A8&amp;"_"&amp;ARIMA2차!M$3,전체모델결과!$A$2:$A$910,0),6)</f>
        <v>24273.789077330381</v>
      </c>
      <c r="N8" s="8">
        <f>INDEX(전체모델결과!$A$2:$I$910,MATCH(ARIMA2차!$A8&amp;"_"&amp;ARIMA2차!N$3,전체모델결과!$A$2:$A$910,0),6)</f>
        <v>25643.593581649009</v>
      </c>
      <c r="O8" s="8">
        <f>INDEX(전체모델결과!$A$2:$I$910,MATCH(ARIMA2차!$A8&amp;"_"&amp;ARIMA2차!O$3,전체모델결과!$A$2:$A$910,0),6)</f>
        <v>27014.741106464528</v>
      </c>
      <c r="P8" s="8"/>
    </row>
    <row r="9" spans="1:18" x14ac:dyDescent="0.3">
      <c r="A9" s="1">
        <v>23</v>
      </c>
      <c r="B9" s="2">
        <v>0</v>
      </c>
      <c r="C9" s="2">
        <v>9074.4101633393821</v>
      </c>
      <c r="D9" s="2">
        <v>22158.911047799935</v>
      </c>
      <c r="E9" s="2">
        <v>8368.2008368200841</v>
      </c>
      <c r="F9" s="2">
        <v>19733.596447952641</v>
      </c>
      <c r="G9" s="2">
        <v>19797.624285085789</v>
      </c>
      <c r="H9" s="18">
        <v>9710.6234220236929</v>
      </c>
      <c r="I9" s="18">
        <v>13874.43635102324</v>
      </c>
      <c r="J9" s="18">
        <v>8061.9155111254431</v>
      </c>
      <c r="K9" s="18">
        <v>15822.784810126583</v>
      </c>
      <c r="L9" s="18">
        <v>11701.03846716396</v>
      </c>
      <c r="M9" s="8">
        <f>INDEX(전체모델결과!$A$2:$I$910,MATCH(ARIMA2차!$A9&amp;"_"&amp;ARIMA2차!M$3,전체모델결과!$A$2:$A$910,0),6)</f>
        <v>14980.725904635387</v>
      </c>
      <c r="N9" s="8">
        <f>INDEX(전체모델결과!$A$2:$I$910,MATCH(ARIMA2차!$A9&amp;"_"&amp;ARIMA2차!N$3,전체모델결과!$A$2:$A$910,0),6)</f>
        <v>15383.699675341137</v>
      </c>
      <c r="O9" s="8">
        <f>INDEX(전체모델결과!$A$2:$I$910,MATCH(ARIMA2차!$A9&amp;"_"&amp;ARIMA2차!O$3,전체모델결과!$A$2:$A$910,0),6)</f>
        <v>15787.064703454846</v>
      </c>
      <c r="P9" s="8"/>
    </row>
    <row r="10" spans="1:18" x14ac:dyDescent="0.3">
      <c r="A10" s="1">
        <v>24</v>
      </c>
      <c r="B10" s="2">
        <v>0</v>
      </c>
      <c r="C10" s="2">
        <v>7613.247049866769</v>
      </c>
      <c r="D10" s="2">
        <v>7955.4494828957841</v>
      </c>
      <c r="E10" s="2">
        <v>13422.818791946307</v>
      </c>
      <c r="F10" s="2">
        <v>8054.7724526782122</v>
      </c>
      <c r="G10" s="2">
        <v>10606.328442637441</v>
      </c>
      <c r="H10" s="18">
        <v>6202.5120173670339</v>
      </c>
      <c r="I10" s="18">
        <v>14116.31846414455</v>
      </c>
      <c r="J10" s="18">
        <v>9478.6729857819901</v>
      </c>
      <c r="K10" s="18">
        <v>10642.543567912731</v>
      </c>
      <c r="L10" s="18">
        <v>18715.639256053342</v>
      </c>
      <c r="M10" s="8">
        <f>INDEX(전체모델결과!$A$2:$I$910,MATCH(ARIMA2차!$A10&amp;"_"&amp;ARIMA2차!M$3,전체모델결과!$A$2:$A$910,0),6)</f>
        <v>15711.005518865539</v>
      </c>
      <c r="N10" s="8">
        <f>INDEX(전체모델결과!$A$2:$I$910,MATCH(ARIMA2차!$A10&amp;"_"&amp;ARIMA2차!N$3,전체모델결과!$A$2:$A$910,0),6)</f>
        <v>16715.470727089094</v>
      </c>
      <c r="O10" s="8">
        <f>INDEX(전체모델결과!$A$2:$I$910,MATCH(ARIMA2차!$A10&amp;"_"&amp;ARIMA2차!O$3,전체모델결과!$A$2:$A$910,0),6)</f>
        <v>17720.921782326652</v>
      </c>
      <c r="P10" s="8"/>
    </row>
    <row r="11" spans="1:18" x14ac:dyDescent="0.3">
      <c r="A11" s="1">
        <v>25</v>
      </c>
      <c r="B11" s="2">
        <v>16820.857863751051</v>
      </c>
      <c r="C11" s="2">
        <v>13016.596160104133</v>
      </c>
      <c r="D11" s="2">
        <v>6835.2699931647303</v>
      </c>
      <c r="E11" s="2">
        <v>1863.2383081796161</v>
      </c>
      <c r="F11" s="2">
        <v>16374.652038644179</v>
      </c>
      <c r="G11" s="2">
        <v>11345.908381789817</v>
      </c>
      <c r="H11" s="18">
        <v>14771.048744460857</v>
      </c>
      <c r="I11" s="18">
        <v>10268.111808328578</v>
      </c>
      <c r="J11" s="18">
        <v>14291.996481970096</v>
      </c>
      <c r="K11" s="18">
        <v>14310.876265962132</v>
      </c>
      <c r="L11" s="18">
        <v>21490.671095047379</v>
      </c>
      <c r="M11" s="8">
        <f>INDEX(전체모델결과!$A$2:$I$910,MATCH(ARIMA2차!$A11&amp;"_"&amp;ARIMA2차!M$3,전체모델결과!$A$2:$A$910,0),6)</f>
        <v>16473.624543398153</v>
      </c>
      <c r="N11" s="8">
        <f>INDEX(전체모델결과!$A$2:$I$910,MATCH(ARIMA2차!$A11&amp;"_"&amp;ARIMA2차!N$3,전체모델결과!$A$2:$A$910,0),6)</f>
        <v>17079.530640346697</v>
      </c>
      <c r="O11" s="8">
        <f>INDEX(전체모델결과!$A$2:$I$910,MATCH(ARIMA2차!$A11&amp;"_"&amp;ARIMA2차!O$3,전체모델결과!$A$2:$A$910,0),6)</f>
        <v>17686.027988406131</v>
      </c>
      <c r="P11" s="8"/>
    </row>
    <row r="12" spans="1:18" x14ac:dyDescent="0.3">
      <c r="A12" s="1">
        <v>26</v>
      </c>
      <c r="B12" s="2">
        <v>5834.3057176196025</v>
      </c>
      <c r="C12" s="2">
        <v>9027.3076055066576</v>
      </c>
      <c r="D12" s="2">
        <v>12480.499219968799</v>
      </c>
      <c r="E12" s="2">
        <v>12281.659388646289</v>
      </c>
      <c r="F12" s="2">
        <v>13123.359580052493</v>
      </c>
      <c r="G12" s="2">
        <v>11305.241521068858</v>
      </c>
      <c r="H12" s="18">
        <v>10109.364948074626</v>
      </c>
      <c r="I12" s="18">
        <v>19988.340134921295</v>
      </c>
      <c r="J12" s="18">
        <v>20572.745227123109</v>
      </c>
      <c r="K12" s="18">
        <v>18219.461697722567</v>
      </c>
      <c r="L12" s="18">
        <v>18394.525789125157</v>
      </c>
      <c r="M12" s="8">
        <f>INDEX(전체모델결과!$A$2:$I$910,MATCH(ARIMA2차!$A12&amp;"_"&amp;ARIMA2차!M$3,전체모델결과!$A$2:$A$910,0),6)</f>
        <v>21204.767996687442</v>
      </c>
      <c r="N12" s="8">
        <f>INDEX(전체모델결과!$A$2:$I$910,MATCH(ARIMA2차!$A12&amp;"_"&amp;ARIMA2차!N$3,전체모델결과!$A$2:$A$910,0),6)</f>
        <v>22451.211446160916</v>
      </c>
      <c r="O12" s="8">
        <f>INDEX(전체모델결과!$A$2:$I$910,MATCH(ARIMA2차!$A12&amp;"_"&amp;ARIMA2차!O$3,전체모델결과!$A$2:$A$910,0),6)</f>
        <v>23698.877399327233</v>
      </c>
      <c r="P12" s="8"/>
    </row>
    <row r="13" spans="1:18" x14ac:dyDescent="0.3">
      <c r="A13" s="1">
        <v>27</v>
      </c>
      <c r="B13" s="2">
        <v>0</v>
      </c>
      <c r="C13" s="2">
        <v>4441.4834554741283</v>
      </c>
      <c r="D13" s="2">
        <v>7357.2689817539722</v>
      </c>
      <c r="E13" s="2">
        <v>10590.727229936456</v>
      </c>
      <c r="F13" s="2">
        <v>8470.9868699703511</v>
      </c>
      <c r="G13" s="2">
        <v>10904.134484325306</v>
      </c>
      <c r="H13" s="18">
        <v>10016.95176452458</v>
      </c>
      <c r="I13" s="18">
        <v>19293.983135629554</v>
      </c>
      <c r="J13" s="18">
        <v>11604.887705645437</v>
      </c>
      <c r="K13" s="18">
        <v>17484.962931878585</v>
      </c>
      <c r="L13" s="18">
        <v>17911.975435005119</v>
      </c>
      <c r="M13" s="8">
        <f>INDEX(전체모델결과!$A$2:$I$910,MATCH(ARIMA2차!$A13&amp;"_"&amp;ARIMA2차!M$3,전체모델결과!$A$2:$A$910,0),6)</f>
        <v>20212.341714685783</v>
      </c>
      <c r="N13" s="8">
        <f>INDEX(전체모델결과!$A$2:$I$910,MATCH(ARIMA2차!$A13&amp;"_"&amp;ARIMA2차!N$3,전체모델결과!$A$2:$A$910,0),6)</f>
        <v>21798.770980822854</v>
      </c>
      <c r="O13" s="8">
        <f>INDEX(전체모델결과!$A$2:$I$910,MATCH(ARIMA2차!$A13&amp;"_"&amp;ARIMA2차!O$3,전체모델결과!$A$2:$A$910,0),6)</f>
        <v>23386.759523029905</v>
      </c>
      <c r="P13" s="8"/>
    </row>
    <row r="14" spans="1:18" x14ac:dyDescent="0.3">
      <c r="A14" s="1">
        <v>28</v>
      </c>
      <c r="B14" s="2">
        <v>0</v>
      </c>
      <c r="C14" s="2">
        <v>6587.615283267457</v>
      </c>
      <c r="D14" s="2">
        <v>13307.703681798019</v>
      </c>
      <c r="E14" s="2">
        <v>8970.6212155191752</v>
      </c>
      <c r="F14" s="2">
        <v>8555.1330798479084</v>
      </c>
      <c r="G14" s="2">
        <v>11760.752688172044</v>
      </c>
      <c r="H14" s="18">
        <v>13646.484234719528</v>
      </c>
      <c r="I14" s="18">
        <v>12078.062424512111</v>
      </c>
      <c r="J14" s="18">
        <v>11042.267345561622</v>
      </c>
      <c r="K14" s="18">
        <v>14336.061167194312</v>
      </c>
      <c r="L14" s="18">
        <v>10049.129075480127</v>
      </c>
      <c r="M14" s="8">
        <f>INDEX(전체모델결과!$A$2:$I$910,MATCH(ARIMA2차!$A14&amp;"_"&amp;ARIMA2차!M$3,전체모델결과!$A$2:$A$910,0),6)</f>
        <v>14712.372650719248</v>
      </c>
      <c r="N14" s="8">
        <f>INDEX(전체모델결과!$A$2:$I$910,MATCH(ARIMA2차!$A14&amp;"_"&amp;ARIMA2차!N$3,전체모델결과!$A$2:$A$910,0),6)</f>
        <v>15496.037070893217</v>
      </c>
      <c r="O14" s="8">
        <f>INDEX(전체모델결과!$A$2:$I$910,MATCH(ARIMA2차!$A14&amp;"_"&amp;ARIMA2차!O$3,전체모델결과!$A$2:$A$910,0),6)</f>
        <v>16280.46942842775</v>
      </c>
      <c r="P14" s="8"/>
    </row>
    <row r="15" spans="1:18" x14ac:dyDescent="0.3">
      <c r="A15" s="1">
        <v>29</v>
      </c>
      <c r="B15" s="2">
        <v>0</v>
      </c>
      <c r="C15" s="2">
        <v>8138.3519837232961</v>
      </c>
      <c r="D15" s="2">
        <v>5686.6647711117421</v>
      </c>
      <c r="E15" s="2">
        <v>12372.061635361601</v>
      </c>
      <c r="F15" s="2">
        <v>4558.7162654996355</v>
      </c>
      <c r="G15" s="2">
        <v>9809.8400241472991</v>
      </c>
      <c r="H15" s="18">
        <v>8822.5313878520519</v>
      </c>
      <c r="I15" s="18">
        <v>15013.211626231083</v>
      </c>
      <c r="J15" s="18">
        <v>13830.493472007081</v>
      </c>
      <c r="K15" s="18">
        <v>9370.5214419578879</v>
      </c>
      <c r="L15" s="18">
        <v>11976.645541194672</v>
      </c>
      <c r="M15" s="8">
        <f>INDEX(전체모델결과!$A$2:$I$910,MATCH(ARIMA2차!$A15&amp;"_"&amp;ARIMA2차!M$3,전체모델결과!$A$2:$A$910,0),6)</f>
        <v>14449.489222457167</v>
      </c>
      <c r="N15" s="8">
        <f>INDEX(전체모델결과!$A$2:$I$910,MATCH(ARIMA2차!$A15&amp;"_"&amp;ARIMA2차!N$3,전체모델결과!$A$2:$A$910,0),6)</f>
        <v>15352.804813616676</v>
      </c>
      <c r="O15" s="8">
        <f>INDEX(전체모델결과!$A$2:$I$910,MATCH(ARIMA2차!$A15&amp;"_"&amp;ARIMA2차!O$3,전체모델결과!$A$2:$A$910,0),6)</f>
        <v>16257.00682012504</v>
      </c>
      <c r="P15" s="8"/>
    </row>
    <row r="16" spans="1:18" x14ac:dyDescent="0.3">
      <c r="A16" s="1">
        <v>30</v>
      </c>
      <c r="B16" s="2">
        <v>3208.2130253448827</v>
      </c>
      <c r="C16" s="2">
        <v>3601.0082823190496</v>
      </c>
      <c r="D16" s="2">
        <v>9418.7298170075355</v>
      </c>
      <c r="E16" s="2">
        <v>11998.25479930192</v>
      </c>
      <c r="F16" s="2">
        <v>3609.4567767550984</v>
      </c>
      <c r="G16" s="2">
        <v>8103.7277147487839</v>
      </c>
      <c r="H16" s="18">
        <v>3729.2560134253217</v>
      </c>
      <c r="I16" s="18">
        <v>10821.894401093581</v>
      </c>
      <c r="J16" s="18">
        <v>12097.622554176309</v>
      </c>
      <c r="K16" s="18">
        <v>9980.5379509955583</v>
      </c>
      <c r="L16" s="18">
        <v>12918.704438497738</v>
      </c>
      <c r="M16" s="8">
        <f>INDEX(전체모델결과!$A$2:$I$910,MATCH(ARIMA2차!$A16&amp;"_"&amp;ARIMA2차!M$3,전체모델결과!$A$2:$A$910,0),6)</f>
        <v>12501.793869627174</v>
      </c>
      <c r="N16" s="8">
        <f>INDEX(전체모델결과!$A$2:$I$910,MATCH(ARIMA2차!$A16&amp;"_"&amp;ARIMA2차!N$3,전체모델결과!$A$2:$A$910,0),6)</f>
        <v>13232.662586965133</v>
      </c>
      <c r="O16" s="8">
        <f>INDEX(전체모델결과!$A$2:$I$910,MATCH(ARIMA2차!$A16&amp;"_"&amp;ARIMA2차!O$3,전체모델결과!$A$2:$A$910,0),6)</f>
        <v>13964.248102297774</v>
      </c>
      <c r="P16" s="8"/>
    </row>
    <row r="17" spans="1:16" x14ac:dyDescent="0.3">
      <c r="A17" s="1">
        <v>31</v>
      </c>
      <c r="B17" s="2">
        <v>2635.0461133069825</v>
      </c>
      <c r="C17" s="2">
        <v>1613.6840406648378</v>
      </c>
      <c r="D17" s="2">
        <v>8420.5461325634551</v>
      </c>
      <c r="E17" s="2">
        <v>9281.2209961843873</v>
      </c>
      <c r="F17" s="2">
        <v>8716.1160986664345</v>
      </c>
      <c r="G17" s="2">
        <v>5767.8442682047589</v>
      </c>
      <c r="H17" s="18">
        <v>9616.5404495732673</v>
      </c>
      <c r="I17" s="18">
        <v>9469.1988005681524</v>
      </c>
      <c r="J17" s="18">
        <v>9594.0214098161978</v>
      </c>
      <c r="K17" s="18">
        <v>11338.939809127845</v>
      </c>
      <c r="L17" s="18">
        <v>13524.364988800135</v>
      </c>
      <c r="M17" s="8">
        <f>INDEX(전체모델결과!$A$2:$I$910,MATCH(ARIMA2차!$A17&amp;"_"&amp;ARIMA2차!M$3,전체모델결과!$A$2:$A$910,0),6)</f>
        <v>13543.660224614432</v>
      </c>
      <c r="N17" s="8">
        <f>INDEX(전체모델결과!$A$2:$I$910,MATCH(ARIMA2차!$A17&amp;"_"&amp;ARIMA2차!N$3,전체모델결과!$A$2:$A$910,0),6)</f>
        <v>14441.460413441062</v>
      </c>
      <c r="O17" s="8">
        <f>INDEX(전체모델결과!$A$2:$I$910,MATCH(ARIMA2차!$A17&amp;"_"&amp;ARIMA2차!O$3,전체모델결과!$A$2:$A$910,0),6)</f>
        <v>15340.142005555565</v>
      </c>
      <c r="P17" s="8"/>
    </row>
    <row r="18" spans="1:16" x14ac:dyDescent="0.3">
      <c r="A18" s="1">
        <v>32</v>
      </c>
      <c r="B18" s="2">
        <v>6674.0823136818681</v>
      </c>
      <c r="C18" s="2">
        <v>4416.9611307420491</v>
      </c>
      <c r="D18" s="2">
        <v>11346.873936230568</v>
      </c>
      <c r="E18" s="2">
        <v>8467.4005080440293</v>
      </c>
      <c r="F18" s="2">
        <v>6650.0415627597667</v>
      </c>
      <c r="G18" s="2">
        <v>6344.7303489601691</v>
      </c>
      <c r="H18" s="18">
        <v>9434.5185447255135</v>
      </c>
      <c r="I18" s="18">
        <v>12247.397428046541</v>
      </c>
      <c r="J18" s="18">
        <v>9810.7918710581653</v>
      </c>
      <c r="K18" s="18">
        <v>14256.806475349522</v>
      </c>
      <c r="L18" s="18">
        <v>12478.866435874726</v>
      </c>
      <c r="M18" s="8">
        <f>INDEX(전체모델결과!$A$2:$I$910,MATCH(ARIMA2차!$A18&amp;"_"&amp;ARIMA2차!M$3,전체모델결과!$A$2:$A$910,0),6)</f>
        <v>13337.155137183378</v>
      </c>
      <c r="N18" s="8">
        <f>INDEX(전체모델결과!$A$2:$I$910,MATCH(ARIMA2차!$A18&amp;"_"&amp;ARIMA2차!N$3,전체모델결과!$A$2:$A$910,0),6)</f>
        <v>14015.492621491197</v>
      </c>
      <c r="O18" s="8">
        <f>INDEX(전체모델결과!$A$2:$I$910,MATCH(ARIMA2차!$A18&amp;"_"&amp;ARIMA2차!O$3,전체모델결과!$A$2:$A$910,0),6)</f>
        <v>14694.494535274338</v>
      </c>
      <c r="P18" s="8"/>
    </row>
    <row r="19" spans="1:16" x14ac:dyDescent="0.3">
      <c r="A19" s="1">
        <v>33</v>
      </c>
      <c r="B19" s="2">
        <v>5278.9019883864157</v>
      </c>
      <c r="C19" s="2">
        <v>10710.938545990091</v>
      </c>
      <c r="D19" s="2">
        <v>8540.6213302017713</v>
      </c>
      <c r="E19" s="2">
        <v>7980.1383223975881</v>
      </c>
      <c r="F19" s="2">
        <v>4600.1686728513378</v>
      </c>
      <c r="G19" s="2">
        <v>10099.649878804201</v>
      </c>
      <c r="H19" s="18">
        <v>10472.422620432861</v>
      </c>
      <c r="I19" s="18">
        <v>8085.7085102082065</v>
      </c>
      <c r="J19" s="18">
        <v>7292.9486302930854</v>
      </c>
      <c r="K19" s="18">
        <v>12001.200120012003</v>
      </c>
      <c r="L19" s="18">
        <v>13450.431205000395</v>
      </c>
      <c r="M19" s="8">
        <f>INDEX(전체모델결과!$A$2:$I$910,MATCH(ARIMA2차!$A19&amp;"_"&amp;ARIMA2차!M$3,전체모델결과!$A$2:$A$910,0),6)</f>
        <v>11600.968953457195</v>
      </c>
      <c r="N19" s="8">
        <f>INDEX(전체모델결과!$A$2:$I$910,MATCH(ARIMA2차!$A19&amp;"_"&amp;ARIMA2차!N$3,전체모델결과!$A$2:$A$910,0),6)</f>
        <v>12043.713937611785</v>
      </c>
      <c r="O19" s="8">
        <f>INDEX(전체모델결과!$A$2:$I$910,MATCH(ARIMA2차!$A19&amp;"_"&amp;ARIMA2차!O$3,전체모델결과!$A$2:$A$910,0),6)</f>
        <v>12486.891171788098</v>
      </c>
      <c r="P19" s="8"/>
    </row>
    <row r="20" spans="1:16" x14ac:dyDescent="0.3">
      <c r="A20" s="1">
        <v>34</v>
      </c>
      <c r="B20" s="2">
        <v>4407.8754040552449</v>
      </c>
      <c r="C20" s="2">
        <v>7027.4068868587492</v>
      </c>
      <c r="D20" s="2">
        <v>4959.8254141454217</v>
      </c>
      <c r="E20" s="2">
        <v>10157.440325038089</v>
      </c>
      <c r="F20" s="2">
        <v>8758.4847821326912</v>
      </c>
      <c r="G20" s="2">
        <v>2548.0952987641735</v>
      </c>
      <c r="H20" s="18">
        <v>5005.5617352614017</v>
      </c>
      <c r="I20" s="18">
        <v>9487.666034155598</v>
      </c>
      <c r="J20" s="18">
        <v>7637.3601689204361</v>
      </c>
      <c r="K20" s="18">
        <v>12194.609141751818</v>
      </c>
      <c r="L20" s="18">
        <v>11976.047904191617</v>
      </c>
      <c r="M20" s="8">
        <f>INDEX(전체모델결과!$A$2:$I$910,MATCH(ARIMA2차!$A20&amp;"_"&amp;ARIMA2차!M$3,전체모델결과!$A$2:$A$910,0),6)</f>
        <v>11012.106068965513</v>
      </c>
      <c r="N20" s="8">
        <f>INDEX(전체모델결과!$A$2:$I$910,MATCH(ARIMA2차!$A20&amp;"_"&amp;ARIMA2차!N$3,전체모델결과!$A$2:$A$910,0),6)</f>
        <v>11574.688191208057</v>
      </c>
      <c r="O20" s="8">
        <f>INDEX(전체모델결과!$A$2:$I$910,MATCH(ARIMA2차!$A20&amp;"_"&amp;ARIMA2차!O$3,전체모델결과!$A$2:$A$910,0),6)</f>
        <v>12137.821384945652</v>
      </c>
      <c r="P20" s="8"/>
    </row>
    <row r="21" spans="1:16" x14ac:dyDescent="0.3">
      <c r="A21" s="1">
        <v>35</v>
      </c>
      <c r="B21" s="2">
        <v>2579.6465884173867</v>
      </c>
      <c r="C21" s="2">
        <v>5306.7289322861388</v>
      </c>
      <c r="D21" s="2">
        <v>7316.6270349368942</v>
      </c>
      <c r="E21" s="2">
        <v>8127.4382314694403</v>
      </c>
      <c r="F21" s="2">
        <v>6387.5088715400998</v>
      </c>
      <c r="G21" s="2">
        <v>10503.552672227372</v>
      </c>
      <c r="H21" s="18">
        <v>9042.0722302005215</v>
      </c>
      <c r="I21" s="18">
        <v>9153.5385653032699</v>
      </c>
      <c r="J21" s="18">
        <v>5340.9293217019758</v>
      </c>
      <c r="K21" s="18">
        <v>7879.5670385269359</v>
      </c>
      <c r="L21" s="18">
        <v>9170.6100289791284</v>
      </c>
      <c r="M21" s="8">
        <f>INDEX(전체모델결과!$A$2:$I$910,MATCH(ARIMA2차!$A21&amp;"_"&amp;ARIMA2차!M$3,전체모델결과!$A$2:$A$910,0),6)</f>
        <v>9640.5560129705118</v>
      </c>
      <c r="N21" s="8">
        <f>INDEX(전체모델결과!$A$2:$I$910,MATCH(ARIMA2차!$A21&amp;"_"&amp;ARIMA2차!N$3,전체모델결과!$A$2:$A$910,0),6)</f>
        <v>10024.573518413003</v>
      </c>
      <c r="O21" s="8">
        <f>INDEX(전체모델결과!$A$2:$I$910,MATCH(ARIMA2차!$A21&amp;"_"&amp;ARIMA2차!O$3,전체모델결과!$A$2:$A$910,0),6)</f>
        <v>10408.966144839302</v>
      </c>
      <c r="P21" s="8"/>
    </row>
    <row r="22" spans="1:16" x14ac:dyDescent="0.3">
      <c r="A22" s="1">
        <v>36</v>
      </c>
      <c r="B22" s="2">
        <v>4581.3767036994623</v>
      </c>
      <c r="C22" s="2">
        <v>7870.1426463354646</v>
      </c>
      <c r="D22" s="2">
        <v>11857.372744981791</v>
      </c>
      <c r="E22" s="2">
        <v>12279.355333844973</v>
      </c>
      <c r="F22" s="2">
        <v>8992.8057553956842</v>
      </c>
      <c r="G22" s="2">
        <v>8304.1698795895372</v>
      </c>
      <c r="H22" s="18">
        <v>7304.220796160067</v>
      </c>
      <c r="I22" s="18">
        <v>13891.461381737359</v>
      </c>
      <c r="J22" s="18">
        <v>6909.059504274981</v>
      </c>
      <c r="K22" s="18">
        <v>8572.8282168517308</v>
      </c>
      <c r="L22" s="18">
        <v>11244.921648287871</v>
      </c>
      <c r="M22" s="8">
        <f>INDEX(전체모델결과!$A$2:$I$910,MATCH(ARIMA2차!$A22&amp;"_"&amp;ARIMA2차!M$3,전체모델결과!$A$2:$A$910,0),6)</f>
        <v>10500.660477416357</v>
      </c>
      <c r="N22" s="8">
        <f>INDEX(전체모델결과!$A$2:$I$910,MATCH(ARIMA2차!$A22&amp;"_"&amp;ARIMA2차!N$3,전체모델결과!$A$2:$A$910,0),6)</f>
        <v>10709.100308697321</v>
      </c>
      <c r="O22" s="8">
        <f>INDEX(전체모델결과!$A$2:$I$910,MATCH(ARIMA2차!$A22&amp;"_"&amp;ARIMA2차!O$3,전체모델결과!$A$2:$A$910,0),6)</f>
        <v>10917.741172675218</v>
      </c>
      <c r="P22" s="8"/>
    </row>
    <row r="23" spans="1:16" x14ac:dyDescent="0.3">
      <c r="A23" s="1">
        <v>37</v>
      </c>
      <c r="B23" s="2">
        <v>4044.0804772014963</v>
      </c>
      <c r="C23" s="2">
        <v>8047.2103004291848</v>
      </c>
      <c r="D23" s="2">
        <v>7230.0771208226224</v>
      </c>
      <c r="E23" s="2">
        <v>7182.8760235598329</v>
      </c>
      <c r="F23" s="2">
        <v>6554.7981122181436</v>
      </c>
      <c r="G23" s="2">
        <v>7580.6169455944955</v>
      </c>
      <c r="H23" s="18">
        <v>9089.5318891077113</v>
      </c>
      <c r="I23" s="18">
        <v>14607.869989957089</v>
      </c>
      <c r="J23" s="18">
        <v>10902.838931521786</v>
      </c>
      <c r="K23" s="18">
        <v>10357.740419090111</v>
      </c>
      <c r="L23" s="18">
        <v>11061.552185548617</v>
      </c>
      <c r="M23" s="8">
        <f>INDEX(전체모델결과!$A$2:$I$910,MATCH(ARIMA2차!$A23&amp;"_"&amp;ARIMA2차!M$3,전체모델결과!$A$2:$A$910,0),6)</f>
        <v>12762.122016720474</v>
      </c>
      <c r="N23" s="8">
        <f>INDEX(전체모델결과!$A$2:$I$910,MATCH(ARIMA2차!$A23&amp;"_"&amp;ARIMA2차!N$3,전체모델결과!$A$2:$A$910,0),6)</f>
        <v>13427.433610003907</v>
      </c>
      <c r="O23" s="8">
        <f>INDEX(전체모델결과!$A$2:$I$910,MATCH(ARIMA2차!$A23&amp;"_"&amp;ARIMA2차!O$3,전체모델결과!$A$2:$A$910,0),6)</f>
        <v>14093.397030030144</v>
      </c>
      <c r="P23" s="8"/>
    </row>
    <row r="24" spans="1:16" x14ac:dyDescent="0.3">
      <c r="A24" s="1">
        <v>38</v>
      </c>
      <c r="B24" s="2">
        <v>4474.2729306487699</v>
      </c>
      <c r="C24" s="2">
        <v>9110.4853404008609</v>
      </c>
      <c r="D24" s="2">
        <v>6726.9601614470439</v>
      </c>
      <c r="E24" s="2">
        <v>6309.1482649842274</v>
      </c>
      <c r="F24" s="2">
        <v>6794.7371672123045</v>
      </c>
      <c r="G24" s="2">
        <v>10255.24156791249</v>
      </c>
      <c r="H24" s="18">
        <v>9474.4190685150097</v>
      </c>
      <c r="I24" s="18">
        <v>9795.191451469278</v>
      </c>
      <c r="J24" s="18">
        <v>10772.736689455147</v>
      </c>
      <c r="K24" s="18">
        <v>6246.0961898813239</v>
      </c>
      <c r="L24" s="18">
        <v>11921.458625525946</v>
      </c>
      <c r="M24" s="8">
        <f>INDEX(전체모델결과!$A$2:$I$910,MATCH(ARIMA2차!$A24&amp;"_"&amp;ARIMA2차!M$3,전체모델결과!$A$2:$A$910,0),6)</f>
        <v>10952.227507139789</v>
      </c>
      <c r="N24" s="8">
        <f>INDEX(전체모델결과!$A$2:$I$910,MATCH(ARIMA2차!$A24&amp;"_"&amp;ARIMA2차!N$3,전체모델결과!$A$2:$A$910,0),6)</f>
        <v>11387.307733751601</v>
      </c>
      <c r="O24" s="8">
        <f>INDEX(전체모델결과!$A$2:$I$910,MATCH(ARIMA2차!$A24&amp;"_"&amp;ARIMA2차!O$3,전체모델결과!$A$2:$A$910,0),6)</f>
        <v>11822.812946530175</v>
      </c>
      <c r="P24" s="8"/>
    </row>
    <row r="25" spans="1:16" x14ac:dyDescent="0.3">
      <c r="A25" s="1">
        <v>39</v>
      </c>
      <c r="B25" s="2">
        <v>6923.609508423724</v>
      </c>
      <c r="C25" s="2">
        <v>8971.2918660287087</v>
      </c>
      <c r="D25" s="2">
        <v>19281.58251803185</v>
      </c>
      <c r="E25" s="2">
        <v>10425.490323841794</v>
      </c>
      <c r="F25" s="2">
        <v>10448.678549477565</v>
      </c>
      <c r="G25" s="2">
        <v>7067.9062686891757</v>
      </c>
      <c r="H25" s="18">
        <v>7373.1812819504521</v>
      </c>
      <c r="I25" s="18">
        <v>13184.495033840205</v>
      </c>
      <c r="J25" s="18">
        <v>10957.347510247149</v>
      </c>
      <c r="K25" s="18">
        <v>12390.134355519416</v>
      </c>
      <c r="L25" s="18">
        <v>13385.96190149305</v>
      </c>
      <c r="M25" s="8">
        <f>INDEX(전체모델결과!$A$2:$I$910,MATCH(ARIMA2차!$A25&amp;"_"&amp;ARIMA2차!M$3,전체모델결과!$A$2:$A$910,0),6)</f>
        <v>12229.291688742989</v>
      </c>
      <c r="N25" s="8">
        <f>INDEX(전체모델결과!$A$2:$I$910,MATCH(ARIMA2차!$A25&amp;"_"&amp;ARIMA2차!N$3,전체모델결과!$A$2:$A$910,0),6)</f>
        <v>12444.012400256819</v>
      </c>
      <c r="O25" s="8">
        <f>INDEX(전체모델결과!$A$2:$I$910,MATCH(ARIMA2차!$A25&amp;"_"&amp;ARIMA2차!O$3,전체모델결과!$A$2:$A$910,0),6)</f>
        <v>12658.939510981669</v>
      </c>
      <c r="P25" s="8"/>
    </row>
    <row r="26" spans="1:16" x14ac:dyDescent="0.3">
      <c r="A26" s="1">
        <v>40</v>
      </c>
      <c r="B26" s="2">
        <v>4884.5160840136768</v>
      </c>
      <c r="C26" s="2">
        <v>8628.7003849727862</v>
      </c>
      <c r="D26" s="2">
        <v>12404.517855977019</v>
      </c>
      <c r="E26" s="2">
        <v>9515.3514336462831</v>
      </c>
      <c r="F26" s="2">
        <v>9876.2563178992623</v>
      </c>
      <c r="G26" s="2">
        <v>7020.9548498595814</v>
      </c>
      <c r="H26" s="18">
        <v>6629.1017567119652</v>
      </c>
      <c r="I26" s="18">
        <v>10993.843447669306</v>
      </c>
      <c r="J26" s="18">
        <v>11690.719987099896</v>
      </c>
      <c r="K26" s="18">
        <v>11703.854721183976</v>
      </c>
      <c r="L26" s="18">
        <v>15097.965206052912</v>
      </c>
      <c r="M26" s="8">
        <f>INDEX(전체모델결과!$A$2:$I$910,MATCH(ARIMA2차!$A26&amp;"_"&amp;ARIMA2차!M$3,전체모델결과!$A$2:$A$910,0),6)</f>
        <v>13191.097227828344</v>
      </c>
      <c r="N26" s="8">
        <f>INDEX(전체모델결과!$A$2:$I$910,MATCH(ARIMA2차!$A26&amp;"_"&amp;ARIMA2차!N$3,전체모델결과!$A$2:$A$910,0),6)</f>
        <v>13748.858421972487</v>
      </c>
      <c r="O26" s="8">
        <f>INDEX(전체모델결과!$A$2:$I$910,MATCH(ARIMA2차!$A26&amp;"_"&amp;ARIMA2차!O$3,전체모델결과!$A$2:$A$910,0),6)</f>
        <v>14307.164852693444</v>
      </c>
      <c r="P26" s="8"/>
    </row>
    <row r="27" spans="1:16" x14ac:dyDescent="0.3">
      <c r="A27" s="1">
        <v>41</v>
      </c>
      <c r="B27" s="2">
        <v>1973.4245494013944</v>
      </c>
      <c r="C27" s="2">
        <v>8552.2296884544903</v>
      </c>
      <c r="D27" s="2">
        <v>13170.498084291188</v>
      </c>
      <c r="E27" s="2">
        <v>7635.3811817220721</v>
      </c>
      <c r="F27" s="2">
        <v>11899.365367180417</v>
      </c>
      <c r="G27" s="2">
        <v>12374.323279195669</v>
      </c>
      <c r="H27" s="18">
        <v>8451.49779322002</v>
      </c>
      <c r="I27" s="18">
        <v>9782.2388567539983</v>
      </c>
      <c r="J27" s="18">
        <v>10460.251046025103</v>
      </c>
      <c r="K27" s="18">
        <v>7889.3981516267186</v>
      </c>
      <c r="L27" s="18">
        <v>11725.293132328308</v>
      </c>
      <c r="M27" s="8">
        <f>INDEX(전체모델결과!$A$2:$I$910,MATCH(ARIMA2차!$A27&amp;"_"&amp;ARIMA2차!M$3,전체모델결과!$A$2:$A$910,0),6)</f>
        <v>11565.284425976221</v>
      </c>
      <c r="N27" s="8">
        <f>INDEX(전체모델결과!$A$2:$I$910,MATCH(ARIMA2차!$A27&amp;"_"&amp;ARIMA2차!N$3,전체모델결과!$A$2:$A$910,0),6)</f>
        <v>11919.873600794352</v>
      </c>
      <c r="O27" s="8">
        <f>INDEX(전체모델결과!$A$2:$I$910,MATCH(ARIMA2차!$A27&amp;"_"&amp;ARIMA2차!O$3,전체모델결과!$A$2:$A$910,0),6)</f>
        <v>12274.807846452692</v>
      </c>
      <c r="P27" s="8"/>
    </row>
    <row r="28" spans="1:16" x14ac:dyDescent="0.3">
      <c r="A28" s="1">
        <v>42</v>
      </c>
      <c r="B28" s="2">
        <v>7269.8433679201644</v>
      </c>
      <c r="C28" s="2">
        <v>8723.4661238732187</v>
      </c>
      <c r="D28" s="2">
        <v>14202.217730922599</v>
      </c>
      <c r="E28" s="2">
        <v>10307.041336660519</v>
      </c>
      <c r="F28" s="2">
        <v>12214.551248008498</v>
      </c>
      <c r="G28" s="2">
        <v>10576.680936791741</v>
      </c>
      <c r="H28" s="18">
        <v>13759.574370499471</v>
      </c>
      <c r="I28" s="18">
        <v>10646.906009113753</v>
      </c>
      <c r="J28" s="18">
        <v>8198.0012492192382</v>
      </c>
      <c r="K28" s="18">
        <v>11699.437672189304</v>
      </c>
      <c r="L28" s="18">
        <v>15118.935626931863</v>
      </c>
      <c r="M28" s="8">
        <f>INDEX(전체모델결과!$A$2:$I$910,MATCH(ARIMA2차!$A28&amp;"_"&amp;ARIMA2차!M$3,전체모델결과!$A$2:$A$910,0),6)</f>
        <v>13088.145006540464</v>
      </c>
      <c r="N28" s="8">
        <f>INDEX(전체모델결과!$A$2:$I$910,MATCH(ARIMA2차!$A28&amp;"_"&amp;ARIMA2차!N$3,전체모델결과!$A$2:$A$910,0),6)</f>
        <v>13411.517406445579</v>
      </c>
      <c r="O28" s="8">
        <f>INDEX(전체모델결과!$A$2:$I$910,MATCH(ARIMA2차!$A28&amp;"_"&amp;ARIMA2차!O$3,전체모델결과!$A$2:$A$910,0),6)</f>
        <v>13735.203254744643</v>
      </c>
      <c r="P28" s="8"/>
    </row>
    <row r="29" spans="1:16" x14ac:dyDescent="0.3">
      <c r="A29" s="1">
        <v>43</v>
      </c>
      <c r="B29" s="2">
        <v>7958.6152009550333</v>
      </c>
      <c r="C29" s="2">
        <v>11751.571772724601</v>
      </c>
      <c r="D29" s="2">
        <v>11621.150493898895</v>
      </c>
      <c r="E29" s="2">
        <v>9031.6106372303057</v>
      </c>
      <c r="F29" s="2">
        <v>8936.9941909537756</v>
      </c>
      <c r="G29" s="2">
        <v>11150.974498206147</v>
      </c>
      <c r="H29" s="18">
        <v>12718.023255813954</v>
      </c>
      <c r="I29" s="18">
        <v>13815.045840833927</v>
      </c>
      <c r="J29" s="18">
        <v>10653.40909090909</v>
      </c>
      <c r="K29" s="18">
        <v>12516.105282532671</v>
      </c>
      <c r="L29" s="18">
        <v>10810.810810810812</v>
      </c>
      <c r="M29" s="8">
        <f>INDEX(전체모델결과!$A$2:$I$910,MATCH(ARIMA2차!$A29&amp;"_"&amp;ARIMA2차!M$3,전체모델결과!$A$2:$A$910,0),6)</f>
        <v>12513.280843758432</v>
      </c>
      <c r="N29" s="8">
        <f>INDEX(전체모델결과!$A$2:$I$910,MATCH(ARIMA2차!$A29&amp;"_"&amp;ARIMA2차!N$3,전체모델결과!$A$2:$A$910,0),6)</f>
        <v>12767.096276034776</v>
      </c>
      <c r="O29" s="8">
        <f>INDEX(전체모델결과!$A$2:$I$910,MATCH(ARIMA2차!$A29&amp;"_"&amp;ARIMA2차!O$3,전체모델결과!$A$2:$A$910,0),6)</f>
        <v>13021.156637889799</v>
      </c>
      <c r="P29" s="8"/>
    </row>
    <row r="30" spans="1:16" x14ac:dyDescent="0.3">
      <c r="A30" s="1">
        <v>44</v>
      </c>
      <c r="B30" s="2">
        <v>5276.0007914001189</v>
      </c>
      <c r="C30" s="2">
        <v>10090.817356205853</v>
      </c>
      <c r="D30" s="2">
        <v>11198.805460750853</v>
      </c>
      <c r="E30" s="2">
        <v>11220.059515098299</v>
      </c>
      <c r="F30" s="2">
        <v>13031.135104947178</v>
      </c>
      <c r="G30" s="2">
        <v>10425.638003716967</v>
      </c>
      <c r="H30" s="18">
        <v>13968.91915488039</v>
      </c>
      <c r="I30" s="18">
        <v>19619.302053765237</v>
      </c>
      <c r="J30" s="18">
        <v>15609.756097560976</v>
      </c>
      <c r="K30" s="18">
        <v>12572.104718236946</v>
      </c>
      <c r="L30" s="18">
        <v>16988.674217188542</v>
      </c>
      <c r="M30" s="8">
        <f>INDEX(전체모델결과!$A$2:$I$910,MATCH(ARIMA2차!$A30&amp;"_"&amp;ARIMA2차!M$3,전체모델결과!$A$2:$A$910,0),6)</f>
        <v>18161.503187820315</v>
      </c>
      <c r="N30" s="8">
        <f>INDEX(전체모델결과!$A$2:$I$910,MATCH(ARIMA2차!$A30&amp;"_"&amp;ARIMA2차!N$3,전체모델결과!$A$2:$A$910,0),6)</f>
        <v>19071.049526432063</v>
      </c>
      <c r="O30" s="8">
        <f>INDEX(전체모델결과!$A$2:$I$910,MATCH(ARIMA2차!$A30&amp;"_"&amp;ARIMA2차!O$3,전체모델결과!$A$2:$A$910,0),6)</f>
        <v>19981.486626610626</v>
      </c>
      <c r="P30" s="8"/>
    </row>
    <row r="31" spans="1:16" x14ac:dyDescent="0.3">
      <c r="A31" s="1">
        <v>45</v>
      </c>
      <c r="B31" s="2">
        <v>7879.7031978462146</v>
      </c>
      <c r="C31" s="2">
        <v>8280.5938368723018</v>
      </c>
      <c r="D31" s="2">
        <v>10772.95987072448</v>
      </c>
      <c r="E31" s="2">
        <v>7932.5731284085277</v>
      </c>
      <c r="F31" s="2">
        <v>18097.909691430639</v>
      </c>
      <c r="G31" s="2">
        <v>10307.507301151005</v>
      </c>
      <c r="H31" s="18">
        <v>14921.04281510341</v>
      </c>
      <c r="I31" s="18">
        <v>17872.374994922622</v>
      </c>
      <c r="J31" s="18">
        <v>13267.774916100834</v>
      </c>
      <c r="K31" s="18">
        <v>11886.189733303618</v>
      </c>
      <c r="L31" s="18">
        <v>15280.135823429542</v>
      </c>
      <c r="M31" s="8">
        <f>INDEX(전체모델결과!$A$2:$I$910,MATCH(ARIMA2차!$A31&amp;"_"&amp;ARIMA2차!M$3,전체모델결과!$A$2:$A$910,0),6)</f>
        <v>16539.035818252945</v>
      </c>
      <c r="N31" s="8">
        <f>INDEX(전체모델결과!$A$2:$I$910,MATCH(ARIMA2차!$A31&amp;"_"&amp;ARIMA2차!N$3,전체모델결과!$A$2:$A$910,0),6)</f>
        <v>17230.30609909608</v>
      </c>
      <c r="O31" s="8">
        <f>INDEX(전체모델결과!$A$2:$I$910,MATCH(ARIMA2차!$A31&amp;"_"&amp;ARIMA2차!O$3,전체모델결과!$A$2:$A$910,0),6)</f>
        <v>17922.252034430625</v>
      </c>
      <c r="P31" s="8"/>
    </row>
    <row r="32" spans="1:16" x14ac:dyDescent="0.3">
      <c r="A32" s="1">
        <v>46</v>
      </c>
      <c r="B32" s="2">
        <v>8989.3412097084893</v>
      </c>
      <c r="C32" s="2">
        <v>13023.91664693346</v>
      </c>
      <c r="D32" s="2">
        <v>20922.746781115879</v>
      </c>
      <c r="E32" s="2">
        <v>9566.0054375188811</v>
      </c>
      <c r="F32" s="2">
        <v>16658.954187875981</v>
      </c>
      <c r="G32" s="2">
        <v>11757.295821960948</v>
      </c>
      <c r="H32" s="18">
        <v>15470.665238605261</v>
      </c>
      <c r="I32" s="18">
        <v>12760.527435133987</v>
      </c>
      <c r="J32" s="18">
        <v>9575.6090087329558</v>
      </c>
      <c r="K32" s="18">
        <v>14453.009190631486</v>
      </c>
      <c r="L32" s="18">
        <v>18072.08374535411</v>
      </c>
      <c r="M32" s="8">
        <f>INDEX(전체모델결과!$A$2:$I$910,MATCH(ARIMA2차!$A32&amp;"_"&amp;ARIMA2차!M$3,전체모델결과!$A$2:$A$910,0),6)</f>
        <v>14968.313925516442</v>
      </c>
      <c r="N32" s="8">
        <f>INDEX(전체모델결과!$A$2:$I$910,MATCH(ARIMA2차!$A32&amp;"_"&amp;ARIMA2차!N$3,전체모델결과!$A$2:$A$910,0),6)</f>
        <v>15172.206074959075</v>
      </c>
      <c r="O32" s="8">
        <f>INDEX(전체모델결과!$A$2:$I$910,MATCH(ARIMA2차!$A32&amp;"_"&amp;ARIMA2차!O$3,전체모델결과!$A$2:$A$910,0),6)</f>
        <v>15376.29257233406</v>
      </c>
      <c r="P32" s="8"/>
    </row>
    <row r="33" spans="1:16" x14ac:dyDescent="0.3">
      <c r="A33" s="1">
        <v>47</v>
      </c>
      <c r="B33" s="2">
        <v>10161.956176563988</v>
      </c>
      <c r="C33" s="2">
        <v>17562.346329469616</v>
      </c>
      <c r="D33" s="2">
        <v>14771.856877120035</v>
      </c>
      <c r="E33" s="2">
        <v>16649.848637739658</v>
      </c>
      <c r="F33" s="2">
        <v>17081.040045549442</v>
      </c>
      <c r="G33" s="2">
        <v>12095.554883580284</v>
      </c>
      <c r="H33" s="18">
        <v>18373.011219264299</v>
      </c>
      <c r="I33" s="18">
        <v>17483.167801212661</v>
      </c>
      <c r="J33" s="18">
        <v>16936.671575846834</v>
      </c>
      <c r="K33" s="18">
        <v>17693.243392679422</v>
      </c>
      <c r="L33" s="18">
        <v>22674.957913903872</v>
      </c>
      <c r="M33" s="8">
        <f>INDEX(전체모델결과!$A$2:$I$910,MATCH(ARIMA2차!$A33&amp;"_"&amp;ARIMA2차!M$3,전체모델결과!$A$2:$A$910,0),6)</f>
        <v>20464.47396722273</v>
      </c>
      <c r="N33" s="8">
        <f>INDEX(전체모델결과!$A$2:$I$910,MATCH(ARIMA2차!$A33&amp;"_"&amp;ARIMA2차!N$3,전체모델결과!$A$2:$A$910,0),6)</f>
        <v>21128.269131425302</v>
      </c>
      <c r="O33" s="8">
        <f>INDEX(전체모델결과!$A$2:$I$910,MATCH(ARIMA2차!$A33&amp;"_"&amp;ARIMA2차!O$3,전체모델결과!$A$2:$A$910,0),6)</f>
        <v>21792.710852748714</v>
      </c>
      <c r="P33" s="8"/>
    </row>
    <row r="34" spans="1:16" x14ac:dyDescent="0.3">
      <c r="A34" s="1">
        <v>48</v>
      </c>
      <c r="B34" s="2">
        <v>10326.578030205239</v>
      </c>
      <c r="C34" s="2">
        <v>16940.241836555873</v>
      </c>
      <c r="D34" s="2">
        <v>15603.981705676622</v>
      </c>
      <c r="E34" s="2">
        <v>17469.941424314049</v>
      </c>
      <c r="F34" s="2">
        <v>13391.362571141615</v>
      </c>
      <c r="G34" s="2">
        <v>19128.964811601942</v>
      </c>
      <c r="H34" s="18">
        <v>18121.048604679258</v>
      </c>
      <c r="I34" s="18">
        <v>16621.112506463767</v>
      </c>
      <c r="J34" s="18">
        <v>15930.331350892098</v>
      </c>
      <c r="K34" s="18">
        <v>14183.391248847598</v>
      </c>
      <c r="L34" s="18">
        <v>21665.119158155368</v>
      </c>
      <c r="M34" s="8">
        <f>INDEX(전체모델결과!$A$2:$I$910,MATCH(ARIMA2차!$A34&amp;"_"&amp;ARIMA2차!M$3,전체모델결과!$A$2:$A$910,0),6)</f>
        <v>19021.597035002313</v>
      </c>
      <c r="N34" s="8">
        <f>INDEX(전체모델결과!$A$2:$I$910,MATCH(ARIMA2차!$A34&amp;"_"&amp;ARIMA2차!N$3,전체모델결과!$A$2:$A$910,0),6)</f>
        <v>19475.859552369569</v>
      </c>
      <c r="O34" s="8">
        <f>INDEX(전체모델결과!$A$2:$I$910,MATCH(ARIMA2차!$A34&amp;"_"&amp;ARIMA2차!O$3,전체모델결과!$A$2:$A$910,0),6)</f>
        <v>19930.562080166768</v>
      </c>
      <c r="P34" s="8"/>
    </row>
    <row r="35" spans="1:16" x14ac:dyDescent="0.3">
      <c r="A35" s="1">
        <v>49</v>
      </c>
      <c r="B35" s="2">
        <v>10552.697533306951</v>
      </c>
      <c r="C35" s="2">
        <v>20089.81328291184</v>
      </c>
      <c r="D35" s="2">
        <v>20002.162395934694</v>
      </c>
      <c r="E35" s="2">
        <v>16748.718469268639</v>
      </c>
      <c r="F35" s="2">
        <v>12609.728890828848</v>
      </c>
      <c r="G35" s="2">
        <v>18388.12396286496</v>
      </c>
      <c r="H35" s="18">
        <v>17440.411925919776</v>
      </c>
      <c r="I35" s="18">
        <v>14090.407098518603</v>
      </c>
      <c r="J35" s="18">
        <v>17761.989342806395</v>
      </c>
      <c r="K35" s="18">
        <v>14376.176621598495</v>
      </c>
      <c r="L35" s="18">
        <v>17368.649587494572</v>
      </c>
      <c r="M35" s="8">
        <f>INDEX(전체모델결과!$A$2:$I$910,MATCH(ARIMA2차!$A35&amp;"_"&amp;ARIMA2차!M$3,전체모델결과!$A$2:$A$910,0),6)</f>
        <v>16529.891366025819</v>
      </c>
      <c r="N35" s="8">
        <f>INDEX(전체모델결과!$A$2:$I$910,MATCH(ARIMA2차!$A35&amp;"_"&amp;ARIMA2차!N$3,전체모델결과!$A$2:$A$910,0),6)</f>
        <v>16566.37500625442</v>
      </c>
      <c r="O35" s="8">
        <f>INDEX(전체모델결과!$A$2:$I$910,MATCH(ARIMA2차!$A35&amp;"_"&amp;ARIMA2차!O$3,전체모델결과!$A$2:$A$910,0),6)</f>
        <v>16602.886643095007</v>
      </c>
      <c r="P35" s="8"/>
    </row>
    <row r="36" spans="1:16" x14ac:dyDescent="0.3">
      <c r="A36" s="1">
        <v>50</v>
      </c>
      <c r="B36" s="2">
        <v>9512.8083169124147</v>
      </c>
      <c r="C36" s="2">
        <v>19582.644880974236</v>
      </c>
      <c r="D36" s="2">
        <v>22448.532632501094</v>
      </c>
      <c r="E36" s="2">
        <v>18286.178696601819</v>
      </c>
      <c r="F36" s="2">
        <v>15255.530129672006</v>
      </c>
      <c r="G36" s="2">
        <v>20525.451559934321</v>
      </c>
      <c r="H36" s="18">
        <v>17319.308917331982</v>
      </c>
      <c r="I36" s="18">
        <v>24558.345876574505</v>
      </c>
      <c r="J36" s="18">
        <v>15075.746433299015</v>
      </c>
      <c r="K36" s="18">
        <v>17613.538249007081</v>
      </c>
      <c r="L36" s="18">
        <v>25563.03391146777</v>
      </c>
      <c r="M36" s="8">
        <f>INDEX(전체모델결과!$A$2:$I$910,MATCH(ARIMA2차!$A36&amp;"_"&amp;ARIMA2차!M$3,전체모델결과!$A$2:$A$910,0),6)</f>
        <v>22248.097023134585</v>
      </c>
      <c r="N36" s="8">
        <f>INDEX(전체모델결과!$A$2:$I$910,MATCH(ARIMA2차!$A36&amp;"_"&amp;ARIMA2차!N$3,전체모델결과!$A$2:$A$910,0),6)</f>
        <v>22841.318812881829</v>
      </c>
      <c r="O36" s="8">
        <f>INDEX(전체모델결과!$A$2:$I$910,MATCH(ARIMA2차!$A36&amp;"_"&amp;ARIMA2차!O$3,전체모델결과!$A$2:$A$910,0),6)</f>
        <v>23435.116481293924</v>
      </c>
      <c r="P36" s="8"/>
    </row>
    <row r="37" spans="1:16" x14ac:dyDescent="0.3">
      <c r="A37" s="1">
        <v>51</v>
      </c>
      <c r="B37" s="2">
        <v>10868.777624809796</v>
      </c>
      <c r="C37" s="2">
        <v>23135.12161570687</v>
      </c>
      <c r="D37" s="2">
        <v>26091.888825865</v>
      </c>
      <c r="E37" s="2">
        <v>16574.299476873675</v>
      </c>
      <c r="F37" s="2">
        <v>19235.393123346959</v>
      </c>
      <c r="G37" s="2">
        <v>16592.672317144265</v>
      </c>
      <c r="H37" s="18">
        <v>25644.313373509427</v>
      </c>
      <c r="I37" s="18">
        <v>19060.751074701922</v>
      </c>
      <c r="J37" s="18">
        <v>26743.075453677175</v>
      </c>
      <c r="K37" s="18">
        <v>23584.062890834379</v>
      </c>
      <c r="L37" s="18">
        <v>17652.250661959399</v>
      </c>
      <c r="M37" s="8">
        <f>INDEX(전체모델결과!$A$2:$I$910,MATCH(ARIMA2차!$A37&amp;"_"&amp;ARIMA2차!M$3,전체모델결과!$A$2:$A$910,0),6)</f>
        <v>23148.657661524951</v>
      </c>
      <c r="N37" s="8">
        <f>INDEX(전체모델결과!$A$2:$I$910,MATCH(ARIMA2차!$A37&amp;"_"&amp;ARIMA2차!N$3,전체모델결과!$A$2:$A$910,0),6)</f>
        <v>23596.780763201299</v>
      </c>
      <c r="O37" s="8">
        <f>INDEX(전체모델결과!$A$2:$I$910,MATCH(ARIMA2차!$A37&amp;"_"&amp;ARIMA2차!O$3,전체모델결과!$A$2:$A$910,0),6)</f>
        <v>24045.335782820825</v>
      </c>
      <c r="P37" s="8"/>
    </row>
    <row r="38" spans="1:16" x14ac:dyDescent="0.3">
      <c r="A38" s="1">
        <v>52</v>
      </c>
      <c r="B38" s="2">
        <v>12180.267965895249</v>
      </c>
      <c r="C38" s="2">
        <v>21406.114121345909</v>
      </c>
      <c r="D38" s="2">
        <v>22835.060600737746</v>
      </c>
      <c r="E38" s="2">
        <v>23737.591713422527</v>
      </c>
      <c r="F38" s="2">
        <v>22442.770934117998</v>
      </c>
      <c r="G38" s="2">
        <v>16944.495328814799</v>
      </c>
      <c r="H38" s="18">
        <v>18062.962325821434</v>
      </c>
      <c r="I38" s="18">
        <v>21700.121019905684</v>
      </c>
      <c r="J38" s="18">
        <v>21787.355411186818</v>
      </c>
      <c r="K38" s="18">
        <v>26071.185672183179</v>
      </c>
      <c r="L38" s="18">
        <v>29011.535539131033</v>
      </c>
      <c r="M38" s="8">
        <f>INDEX(전체모델결과!$A$2:$I$910,MATCH(ARIMA2차!$A38&amp;"_"&amp;ARIMA2차!M$3,전체모델결과!$A$2:$A$910,0),6)</f>
        <v>26458.377754671732</v>
      </c>
      <c r="N38" s="8">
        <f>INDEX(전체모델결과!$A$2:$I$910,MATCH(ARIMA2차!$A38&amp;"_"&amp;ARIMA2차!N$3,전체모델결과!$A$2:$A$910,0),6)</f>
        <v>27293.152781948913</v>
      </c>
      <c r="O38" s="8">
        <f>INDEX(전체모델결과!$A$2:$I$910,MATCH(ARIMA2차!$A38&amp;"_"&amp;ARIMA2차!O$3,전체모델결과!$A$2:$A$910,0),6)</f>
        <v>28128.740552352974</v>
      </c>
      <c r="P38" s="8"/>
    </row>
    <row r="39" spans="1:16" x14ac:dyDescent="0.3">
      <c r="A39" s="1">
        <v>53</v>
      </c>
      <c r="B39" s="2">
        <v>17510.347023241007</v>
      </c>
      <c r="C39" s="2">
        <v>21309.845148458589</v>
      </c>
      <c r="D39" s="2">
        <v>18730.09926952613</v>
      </c>
      <c r="E39" s="2">
        <v>21324.354657687993</v>
      </c>
      <c r="F39" s="2">
        <v>23215.022699133304</v>
      </c>
      <c r="G39" s="2">
        <v>23745.072897373797</v>
      </c>
      <c r="H39" s="18">
        <v>21397.379912663753</v>
      </c>
      <c r="I39" s="18">
        <v>21434.875803807841</v>
      </c>
      <c r="J39" s="18">
        <v>21280.078572597809</v>
      </c>
      <c r="K39" s="18">
        <v>20219.301656427404</v>
      </c>
      <c r="L39" s="18">
        <v>24333.551245732549</v>
      </c>
      <c r="M39" s="8">
        <f>INDEX(전체모델결과!$A$2:$I$910,MATCH(ARIMA2차!$A39&amp;"_"&amp;ARIMA2차!M$3,전체모델결과!$A$2:$A$910,0),6)</f>
        <v>23273.763681733049</v>
      </c>
      <c r="N39" s="8">
        <f>INDEX(전체모델결과!$A$2:$I$910,MATCH(ARIMA2차!$A39&amp;"_"&amp;ARIMA2차!N$3,전체모델결과!$A$2:$A$910,0),6)</f>
        <v>23601.048293201835</v>
      </c>
      <c r="O39" s="8">
        <f>INDEX(전체모델결과!$A$2:$I$910,MATCH(ARIMA2차!$A39&amp;"_"&amp;ARIMA2차!O$3,전체모델결과!$A$2:$A$910,0),6)</f>
        <v>23928.64523765503</v>
      </c>
      <c r="P39" s="8"/>
    </row>
    <row r="40" spans="1:16" x14ac:dyDescent="0.3">
      <c r="A40" s="1">
        <v>54</v>
      </c>
      <c r="B40" s="2">
        <v>10873.201739712278</v>
      </c>
      <c r="C40" s="2">
        <v>29686.804215526197</v>
      </c>
      <c r="D40" s="2">
        <v>31771.24702144559</v>
      </c>
      <c r="E40" s="2">
        <v>29841.838257236643</v>
      </c>
      <c r="F40" s="2">
        <v>27982.56470968089</v>
      </c>
      <c r="G40" s="2">
        <v>26586.578701196395</v>
      </c>
      <c r="H40" s="18">
        <v>17649.454677105488</v>
      </c>
      <c r="I40" s="18">
        <v>25232.00615832015</v>
      </c>
      <c r="J40" s="18">
        <v>24301.837054123072</v>
      </c>
      <c r="K40" s="18">
        <v>29503.293860889949</v>
      </c>
      <c r="L40" s="18">
        <v>30136.367060950801</v>
      </c>
      <c r="M40" s="8">
        <f>INDEX(전체모델결과!$A$2:$I$910,MATCH(ARIMA2차!$A40&amp;"_"&amp;ARIMA2차!M$3,전체모델결과!$A$2:$A$910,0),6)</f>
        <v>28707.028100000229</v>
      </c>
      <c r="N40" s="8">
        <f>INDEX(전체모델결과!$A$2:$I$910,MATCH(ARIMA2차!$A40&amp;"_"&amp;ARIMA2차!N$3,전체모델결과!$A$2:$A$910,0),6)</f>
        <v>29197.129895792576</v>
      </c>
      <c r="O40" s="8">
        <f>INDEX(전체모델결과!$A$2:$I$910,MATCH(ARIMA2차!$A40&amp;"_"&amp;ARIMA2차!O$3,전체모델결과!$A$2:$A$910,0),6)</f>
        <v>29687.702411098173</v>
      </c>
      <c r="P40" s="8"/>
    </row>
    <row r="41" spans="1:16" x14ac:dyDescent="0.3">
      <c r="A41" s="1">
        <v>55</v>
      </c>
      <c r="B41" s="2">
        <v>15827.204170933806</v>
      </c>
      <c r="C41" s="2">
        <v>21893.814997263275</v>
      </c>
      <c r="D41" s="2">
        <v>34320.935770820201</v>
      </c>
      <c r="E41" s="2">
        <v>33605.985669900452</v>
      </c>
      <c r="F41" s="2">
        <v>20528.026458345212</v>
      </c>
      <c r="G41" s="2">
        <v>33268.502405568637</v>
      </c>
      <c r="H41" s="18">
        <v>26224.594923667693</v>
      </c>
      <c r="I41" s="18">
        <v>35407.63034433921</v>
      </c>
      <c r="J41" s="18">
        <v>30976.600108836701</v>
      </c>
      <c r="K41" s="18">
        <v>29301.644147810519</v>
      </c>
      <c r="L41" s="18">
        <v>33187.568327346555</v>
      </c>
      <c r="M41" s="8">
        <f>INDEX(전체모델결과!$A$2:$I$910,MATCH(ARIMA2차!$A41&amp;"_"&amp;ARIMA2차!M$3,전체모델결과!$A$2:$A$910,0),6)</f>
        <v>34913.896560322959</v>
      </c>
      <c r="N41" s="8">
        <f>INDEX(전체모델결과!$A$2:$I$910,MATCH(ARIMA2차!$A41&amp;"_"&amp;ARIMA2차!N$3,전체모델결과!$A$2:$A$910,0),6)</f>
        <v>35971.542261746479</v>
      </c>
      <c r="O41" s="8">
        <f>INDEX(전체모델결과!$A$2:$I$910,MATCH(ARIMA2차!$A41&amp;"_"&amp;ARIMA2차!O$3,전체모델결과!$A$2:$A$910,0),6)</f>
        <v>37030.217013759771</v>
      </c>
      <c r="P41" s="8"/>
    </row>
    <row r="42" spans="1:16" x14ac:dyDescent="0.3">
      <c r="A42" s="1">
        <v>56</v>
      </c>
      <c r="B42" s="2">
        <v>11867.088607594937</v>
      </c>
      <c r="C42" s="2">
        <v>29503.644567858384</v>
      </c>
      <c r="D42" s="2">
        <v>40893.822111873815</v>
      </c>
      <c r="E42" s="2">
        <v>35591.968303001813</v>
      </c>
      <c r="F42" s="2">
        <v>30612.244897959183</v>
      </c>
      <c r="G42" s="2">
        <v>33155.777801934993</v>
      </c>
      <c r="H42" s="18">
        <v>27901.512555680649</v>
      </c>
      <c r="I42" s="18">
        <v>27611.596870685687</v>
      </c>
      <c r="J42" s="18">
        <v>37482.566248256626</v>
      </c>
      <c r="K42" s="18">
        <v>37693.645928257807</v>
      </c>
      <c r="L42" s="18">
        <v>33108.66737613811</v>
      </c>
      <c r="M42" s="8">
        <f>INDEX(전체모델결과!$A$2:$I$910,MATCH(ARIMA2차!$A42&amp;"_"&amp;ARIMA2차!M$3,전체모델결과!$A$2:$A$910,0),6)</f>
        <v>37411.714424066944</v>
      </c>
      <c r="N42" s="8">
        <f>INDEX(전체모델결과!$A$2:$I$910,MATCH(ARIMA2차!$A42&amp;"_"&amp;ARIMA2차!N$3,전체모델결과!$A$2:$A$910,0),6)</f>
        <v>38417.5563763713</v>
      </c>
      <c r="O42" s="8">
        <f>INDEX(전체모델결과!$A$2:$I$910,MATCH(ARIMA2차!$A42&amp;"_"&amp;ARIMA2차!O$3,전체모델결과!$A$2:$A$910,0),6)</f>
        <v>39424.374916673405</v>
      </c>
      <c r="P42" s="8"/>
    </row>
    <row r="43" spans="1:16" x14ac:dyDescent="0.3">
      <c r="A43" s="1">
        <v>57</v>
      </c>
      <c r="B43" s="2">
        <v>17081.242660403543</v>
      </c>
      <c r="C43" s="2">
        <v>40443.942814145972</v>
      </c>
      <c r="D43" s="2">
        <v>35778.175313059037</v>
      </c>
      <c r="E43" s="2">
        <v>29579.547855482779</v>
      </c>
      <c r="F43" s="2">
        <v>37303.833290455361</v>
      </c>
      <c r="G43" s="2">
        <v>33427.468157454903</v>
      </c>
      <c r="H43" s="18">
        <v>29724.655819774718</v>
      </c>
      <c r="I43" s="18">
        <v>39717.136491330042</v>
      </c>
      <c r="J43" s="18">
        <v>39813.289401427792</v>
      </c>
      <c r="K43" s="18">
        <v>31701.915143092891</v>
      </c>
      <c r="L43" s="18">
        <v>35097.743133493859</v>
      </c>
      <c r="M43" s="8">
        <f>INDEX(전체모델결과!$A$2:$I$910,MATCH(ARIMA2차!$A43&amp;"_"&amp;ARIMA2차!M$3,전체모델결과!$A$2:$A$910,0),6)</f>
        <v>37968.676350156311</v>
      </c>
      <c r="N43" s="8">
        <f>INDEX(전체모델결과!$A$2:$I$910,MATCH(ARIMA2차!$A43&amp;"_"&amp;ARIMA2차!N$3,전체모델결과!$A$2:$A$910,0),6)</f>
        <v>38698.792467828374</v>
      </c>
      <c r="O43" s="8">
        <f>INDEX(전체모델결과!$A$2:$I$910,MATCH(ARIMA2차!$A43&amp;"_"&amp;ARIMA2차!O$3,전체모델결과!$A$2:$A$910,0),6)</f>
        <v>39429.612175058573</v>
      </c>
      <c r="P43" s="8"/>
    </row>
    <row r="44" spans="1:16" x14ac:dyDescent="0.3">
      <c r="A44" s="1">
        <v>58</v>
      </c>
      <c r="B44" s="2">
        <v>14189.428875487762</v>
      </c>
      <c r="C44" s="2">
        <v>50327.126321087067</v>
      </c>
      <c r="D44" s="2">
        <v>32633.62144999118</v>
      </c>
      <c r="E44" s="2">
        <v>33578.010307668279</v>
      </c>
      <c r="F44" s="2">
        <v>39181.247044518001</v>
      </c>
      <c r="G44" s="2">
        <v>43700.375453929955</v>
      </c>
      <c r="H44" s="18">
        <v>38172.161982739548</v>
      </c>
      <c r="I44" s="18">
        <v>42798.948074047337</v>
      </c>
      <c r="J44" s="18">
        <v>31775.071012469311</v>
      </c>
      <c r="K44" s="18">
        <v>36284.470246734396</v>
      </c>
      <c r="L44" s="18">
        <v>35769.034236075626</v>
      </c>
      <c r="M44" s="8">
        <f>INDEX(전체모델결과!$A$2:$I$910,MATCH(ARIMA2차!$A44&amp;"_"&amp;ARIMA2차!M$3,전체모델결과!$A$2:$A$910,0),6)</f>
        <v>39848.016251880443</v>
      </c>
      <c r="N44" s="8">
        <f>INDEX(전체모델결과!$A$2:$I$910,MATCH(ARIMA2차!$A44&amp;"_"&amp;ARIMA2차!N$3,전체모델결과!$A$2:$A$910,0),6)</f>
        <v>40455.362035341561</v>
      </c>
      <c r="O44" s="8">
        <f>INDEX(전체모델결과!$A$2:$I$910,MATCH(ARIMA2차!$A44&amp;"_"&amp;ARIMA2차!O$3,전체모델결과!$A$2:$A$910,0),6)</f>
        <v>41063.289054018678</v>
      </c>
      <c r="P44" s="8"/>
    </row>
    <row r="45" spans="1:16" x14ac:dyDescent="0.3">
      <c r="A45" s="1">
        <v>59</v>
      </c>
      <c r="B45" s="2">
        <v>19636.078020683337</v>
      </c>
      <c r="C45" s="2">
        <v>41211.851191802183</v>
      </c>
      <c r="D45" s="2">
        <v>41984.732824427483</v>
      </c>
      <c r="E45" s="2">
        <v>33115.394412838585</v>
      </c>
      <c r="F45" s="2">
        <v>33829.499323410011</v>
      </c>
      <c r="G45" s="2">
        <v>35667.963683527887</v>
      </c>
      <c r="H45" s="18">
        <v>32440.721953521293</v>
      </c>
      <c r="I45" s="18">
        <v>43478.260869565216</v>
      </c>
      <c r="J45" s="18">
        <v>43083.551315587014</v>
      </c>
      <c r="K45" s="18">
        <v>43804.755944931159</v>
      </c>
      <c r="L45" s="18">
        <v>46387.154326494208</v>
      </c>
      <c r="M45" s="8">
        <f>INDEX(전체모델결과!$A$2:$I$910,MATCH(ARIMA2차!$A45&amp;"_"&amp;ARIMA2차!M$3,전체모델결과!$A$2:$A$910,0),6)</f>
        <v>46809.940698179416</v>
      </c>
      <c r="N45" s="8">
        <f>INDEX(전체모델결과!$A$2:$I$910,MATCH(ARIMA2차!$A45&amp;"_"&amp;ARIMA2차!N$3,전체모델결과!$A$2:$A$910,0),6)</f>
        <v>48335.613836101256</v>
      </c>
      <c r="O45" s="8">
        <f>INDEX(전체모델결과!$A$2:$I$910,MATCH(ARIMA2차!$A45&amp;"_"&amp;ARIMA2차!O$3,전체모델결과!$A$2:$A$910,0),6)</f>
        <v>49862.773137589917</v>
      </c>
      <c r="P45" s="8"/>
    </row>
    <row r="46" spans="1:16" x14ac:dyDescent="0.3">
      <c r="A46" s="1">
        <v>60</v>
      </c>
      <c r="B46" s="2">
        <v>30787.274593168157</v>
      </c>
      <c r="C46" s="2">
        <v>48701.2987012987</v>
      </c>
      <c r="D46" s="2">
        <v>46600.29654734167</v>
      </c>
      <c r="E46" s="2">
        <v>43389.955686853769</v>
      </c>
      <c r="F46" s="2">
        <v>53030.921106306596</v>
      </c>
      <c r="G46" s="2">
        <v>40273.282991729589</v>
      </c>
      <c r="H46" s="18">
        <v>51301.301301301297</v>
      </c>
      <c r="I46" s="18">
        <v>45849.988243592757</v>
      </c>
      <c r="J46" s="18">
        <v>44652.701212789412</v>
      </c>
      <c r="K46" s="18">
        <v>46241.5866002158</v>
      </c>
      <c r="L46" s="18">
        <v>46733.383685800603</v>
      </c>
      <c r="M46" s="8">
        <f>INDEX(전체모델결과!$A$2:$I$910,MATCH(ARIMA2차!$A46&amp;"_"&amp;ARIMA2차!M$3,전체모델결과!$A$2:$A$910,0),6)</f>
        <v>48901.704876241274</v>
      </c>
      <c r="N46" s="8">
        <f>INDEX(전체모델결과!$A$2:$I$910,MATCH(ARIMA2차!$A46&amp;"_"&amp;ARIMA2차!N$3,전체모델결과!$A$2:$A$910,0),6)</f>
        <v>49515.698077117791</v>
      </c>
      <c r="O46" s="8">
        <f>INDEX(전체모델결과!$A$2:$I$910,MATCH(ARIMA2차!$A46&amp;"_"&amp;ARIMA2차!O$3,전체모델결과!$A$2:$A$910,0),6)</f>
        <v>50130.274657237111</v>
      </c>
      <c r="P46" s="8"/>
    </row>
    <row r="47" spans="1:16" x14ac:dyDescent="0.3">
      <c r="A47" s="1">
        <v>61</v>
      </c>
      <c r="B47" s="2">
        <v>30303.030303030304</v>
      </c>
      <c r="C47" s="2">
        <v>55409.336473195734</v>
      </c>
      <c r="D47" s="2">
        <v>36769.066540149448</v>
      </c>
      <c r="E47" s="2">
        <v>53012.539504536653</v>
      </c>
      <c r="F47" s="2">
        <v>46263.345195729533</v>
      </c>
      <c r="G47" s="2">
        <v>48803.526448362725</v>
      </c>
      <c r="H47" s="18">
        <v>55648.302726766829</v>
      </c>
      <c r="I47" s="18">
        <v>51965.940395692458</v>
      </c>
      <c r="J47" s="18">
        <v>51095.319198919366</v>
      </c>
      <c r="K47" s="18">
        <v>53411.1557733605</v>
      </c>
      <c r="L47" s="18">
        <v>55075.539386589866</v>
      </c>
      <c r="M47" s="8">
        <f>INDEX(전체모델결과!$A$2:$I$910,MATCH(ARIMA2차!$A47&amp;"_"&amp;ARIMA2차!M$3,전체모델결과!$A$2:$A$910,0),6)</f>
        <v>57963.234990710393</v>
      </c>
      <c r="N47" s="8">
        <f>INDEX(전체모델결과!$A$2:$I$910,MATCH(ARIMA2차!$A47&amp;"_"&amp;ARIMA2차!N$3,전체모델결과!$A$2:$A$910,0),6)</f>
        <v>59482.326747738291</v>
      </c>
      <c r="O47" s="8">
        <f>INDEX(전체모델결과!$A$2:$I$910,MATCH(ARIMA2차!$A47&amp;"_"&amp;ARIMA2차!O$3,전체모델결과!$A$2:$A$910,0),6)</f>
        <v>61002.892699904274</v>
      </c>
      <c r="P47" s="8"/>
    </row>
    <row r="48" spans="1:16" x14ac:dyDescent="0.3">
      <c r="A48" s="1">
        <v>62</v>
      </c>
      <c r="B48" s="2">
        <v>30697.002527988443</v>
      </c>
      <c r="C48" s="2">
        <v>38461.538461538461</v>
      </c>
      <c r="D48" s="2">
        <v>51082.134695523593</v>
      </c>
      <c r="E48" s="2">
        <v>44222.041196322585</v>
      </c>
      <c r="F48" s="2">
        <v>60012.002400480094</v>
      </c>
      <c r="G48" s="2">
        <v>60837.823744133493</v>
      </c>
      <c r="H48" s="18">
        <v>40989.945862335648</v>
      </c>
      <c r="I48" s="18">
        <v>56405.5559472608</v>
      </c>
      <c r="J48" s="18">
        <v>58925.254595529368</v>
      </c>
      <c r="K48" s="18">
        <v>53856.741068757103</v>
      </c>
      <c r="L48" s="18">
        <v>68295.391449194896</v>
      </c>
      <c r="M48" s="8">
        <f>INDEX(전체모델결과!$A$2:$I$910,MATCH(ARIMA2차!$A48&amp;"_"&amp;ARIMA2차!M$3,전체모델결과!$A$2:$A$910,0),6)</f>
        <v>66468.335040376522</v>
      </c>
      <c r="N48" s="8">
        <f>INDEX(전체모델결과!$A$2:$I$910,MATCH(ARIMA2차!$A48&amp;"_"&amp;ARIMA2차!N$3,전체모델결과!$A$2:$A$910,0),6)</f>
        <v>69014.960987243801</v>
      </c>
      <c r="O48" s="8">
        <f>INDEX(전체모델결과!$A$2:$I$910,MATCH(ARIMA2차!$A48&amp;"_"&amp;ARIMA2차!O$3,전체모델결과!$A$2:$A$910,0),6)</f>
        <v>71564.073320969008</v>
      </c>
      <c r="P48" s="8"/>
    </row>
    <row r="49" spans="1:16" x14ac:dyDescent="0.3">
      <c r="A49" s="1">
        <v>63</v>
      </c>
      <c r="B49" s="2">
        <v>35728.463676061932</v>
      </c>
      <c r="C49" s="2">
        <v>57915.057915057914</v>
      </c>
      <c r="D49" s="2">
        <v>68913.857677902619</v>
      </c>
      <c r="E49" s="2">
        <v>51525.961157352365</v>
      </c>
      <c r="F49" s="2">
        <v>65834.279228149826</v>
      </c>
      <c r="G49" s="2">
        <v>65480.844409695077</v>
      </c>
      <c r="H49" s="18">
        <v>54361.675019111528</v>
      </c>
      <c r="I49" s="18">
        <v>66152.149944873207</v>
      </c>
      <c r="J49" s="18">
        <v>59082.066431299085</v>
      </c>
      <c r="K49" s="18">
        <v>62561.094819159334</v>
      </c>
      <c r="L49" s="18">
        <v>59114.489081915788</v>
      </c>
      <c r="M49" s="8">
        <f>INDEX(전체모델결과!$A$2:$I$910,MATCH(ARIMA2차!$A49&amp;"_"&amp;ARIMA2차!M$3,전체모델결과!$A$2:$A$910,0),6)</f>
        <v>65543.440504690632</v>
      </c>
      <c r="N49" s="8">
        <f>INDEX(전체모델결과!$A$2:$I$910,MATCH(ARIMA2차!$A49&amp;"_"&amp;ARIMA2차!N$3,전체모델결과!$A$2:$A$910,0),6)</f>
        <v>66674.023163669277</v>
      </c>
      <c r="O49" s="8">
        <f>INDEX(전체모델결과!$A$2:$I$910,MATCH(ARIMA2차!$A49&amp;"_"&amp;ARIMA2차!O$3,전체모델결과!$A$2:$A$910,0),6)</f>
        <v>67805.692025879398</v>
      </c>
      <c r="P49" s="8"/>
    </row>
    <row r="50" spans="1:16" x14ac:dyDescent="0.3">
      <c r="A50" s="1">
        <v>64</v>
      </c>
      <c r="B50" s="2">
        <v>23041.474654377882</v>
      </c>
      <c r="C50" s="2">
        <v>50048.123195380176</v>
      </c>
      <c r="D50" s="2">
        <v>65878.378378378387</v>
      </c>
      <c r="E50" s="2">
        <v>77815.298781383055</v>
      </c>
      <c r="F50" s="2">
        <v>64300.411522633745</v>
      </c>
      <c r="G50" s="2">
        <v>74419.637898478293</v>
      </c>
      <c r="H50" s="18">
        <v>63925.197977292242</v>
      </c>
      <c r="I50" s="18">
        <v>63826.116957046754</v>
      </c>
      <c r="J50" s="18">
        <v>60921.843687374749</v>
      </c>
      <c r="K50" s="18">
        <v>63128.532628642737</v>
      </c>
      <c r="L50" s="18">
        <v>77331.410970574754</v>
      </c>
      <c r="M50" s="8">
        <f>INDEX(전체모델결과!$A$2:$I$910,MATCH(ARIMA2차!$A50&amp;"_"&amp;ARIMA2차!M$3,전체모델결과!$A$2:$A$910,0),6)</f>
        <v>77556.073325539008</v>
      </c>
      <c r="N50" s="8">
        <f>INDEX(전체모델결과!$A$2:$I$910,MATCH(ARIMA2차!$A50&amp;"_"&amp;ARIMA2차!N$3,전체모델결과!$A$2:$A$910,0),6)</f>
        <v>80119.627159032039</v>
      </c>
      <c r="O50" s="8">
        <f>INDEX(전체모델결과!$A$2:$I$910,MATCH(ARIMA2차!$A50&amp;"_"&amp;ARIMA2차!O$3,전체모델결과!$A$2:$A$910,0),6)</f>
        <v>82685.678696516901</v>
      </c>
      <c r="P50" s="8"/>
    </row>
    <row r="51" spans="1:16" x14ac:dyDescent="0.3">
      <c r="A51" s="1">
        <v>65</v>
      </c>
      <c r="B51" s="2">
        <v>39535.458364220409</v>
      </c>
      <c r="C51" s="2">
        <v>70568.700705687006</v>
      </c>
      <c r="D51" s="2">
        <v>97216.927182615327</v>
      </c>
      <c r="E51" s="2">
        <v>73999.327278842917</v>
      </c>
      <c r="F51" s="2">
        <v>47916.364164367646</v>
      </c>
      <c r="G51" s="2">
        <v>77548.944825832688</v>
      </c>
      <c r="H51" s="18">
        <v>74123.243721650622</v>
      </c>
      <c r="I51" s="18">
        <v>60718.83263147586</v>
      </c>
      <c r="J51" s="18">
        <v>73418.8412206988</v>
      </c>
      <c r="K51" s="18">
        <v>89219.939428664977</v>
      </c>
      <c r="L51" s="18">
        <v>66984.221494492405</v>
      </c>
      <c r="M51" s="8">
        <f>INDEX(전체모델결과!$A$2:$I$910,MATCH(ARIMA2차!$A51&amp;"_"&amp;ARIMA2차!M$3,전체모델결과!$A$2:$A$910,0),6)</f>
        <v>77763.489783230703</v>
      </c>
      <c r="N51" s="8">
        <f>INDEX(전체모델결과!$A$2:$I$910,MATCH(ARIMA2차!$A51&amp;"_"&amp;ARIMA2차!N$3,전체모델결과!$A$2:$A$910,0),6)</f>
        <v>79043.774724799208</v>
      </c>
      <c r="O51" s="8">
        <f>INDEX(전체모델결과!$A$2:$I$910,MATCH(ARIMA2차!$A51&amp;"_"&amp;ARIMA2차!O$3,전체모델결과!$A$2:$A$910,0),6)</f>
        <v>80325.287962324917</v>
      </c>
      <c r="P51" s="8"/>
    </row>
    <row r="52" spans="1:16" x14ac:dyDescent="0.3">
      <c r="A52" s="1">
        <v>66</v>
      </c>
      <c r="B52" s="2">
        <v>42735.042735042742</v>
      </c>
      <c r="C52" s="2">
        <v>77403.245942571783</v>
      </c>
      <c r="D52" s="2">
        <v>90052.356020942418</v>
      </c>
      <c r="E52" s="2">
        <v>78274.150439098885</v>
      </c>
      <c r="F52" s="2">
        <v>103592.31411862992</v>
      </c>
      <c r="G52" s="2">
        <v>83308.973984215147</v>
      </c>
      <c r="H52" s="18">
        <v>74578.886460074573</v>
      </c>
      <c r="I52" s="18">
        <v>90330.052113491605</v>
      </c>
      <c r="J52" s="18">
        <v>72164.948453608245</v>
      </c>
      <c r="K52" s="18">
        <v>68818.004277875938</v>
      </c>
      <c r="L52" s="18">
        <v>110587.22674667809</v>
      </c>
      <c r="M52" s="8">
        <f>INDEX(전체모델결과!$A$2:$I$910,MATCH(ARIMA2차!$A52&amp;"_"&amp;ARIMA2차!M$3,전체모델결과!$A$2:$A$910,0),6)</f>
        <v>94531.050719584338</v>
      </c>
      <c r="N52" s="8">
        <f>INDEX(전체모델결과!$A$2:$I$910,MATCH(ARIMA2차!$A52&amp;"_"&amp;ARIMA2차!N$3,전체모델결과!$A$2:$A$910,0),6)</f>
        <v>96782.869367102161</v>
      </c>
      <c r="O52" s="8">
        <f>INDEX(전체모델결과!$A$2:$I$910,MATCH(ARIMA2차!$A52&amp;"_"&amp;ARIMA2차!O$3,전체모델결과!$A$2:$A$910,0),6)</f>
        <v>99036.869067293592</v>
      </c>
      <c r="P52" s="8"/>
    </row>
    <row r="53" spans="1:16" x14ac:dyDescent="0.3">
      <c r="A53" s="1">
        <v>67</v>
      </c>
      <c r="B53" s="2">
        <v>54704.595185995619</v>
      </c>
      <c r="C53" s="2">
        <v>61389.337641357029</v>
      </c>
      <c r="D53" s="2">
        <v>86010.624841892233</v>
      </c>
      <c r="E53" s="2">
        <v>106083.56787183373</v>
      </c>
      <c r="F53" s="2">
        <v>95347.063310450045</v>
      </c>
      <c r="G53" s="2">
        <v>85858.585858585851</v>
      </c>
      <c r="H53" s="18">
        <v>86156.542056074759</v>
      </c>
      <c r="I53" s="18">
        <v>104124.94993992792</v>
      </c>
      <c r="J53" s="18">
        <v>92367.525522605734</v>
      </c>
      <c r="K53" s="18">
        <v>80575.848732273327</v>
      </c>
      <c r="L53" s="18">
        <v>86106.811145510845</v>
      </c>
      <c r="M53" s="8">
        <f>INDEX(전체모델결과!$A$2:$I$910,MATCH(ARIMA2차!$A53&amp;"_"&amp;ARIMA2차!M$3,전체모델결과!$A$2:$A$910,0),6)</f>
        <v>98415.633834752254</v>
      </c>
      <c r="N53" s="8">
        <f>INDEX(전체모델결과!$A$2:$I$910,MATCH(ARIMA2차!$A53&amp;"_"&amp;ARIMA2차!N$3,전체모델결과!$A$2:$A$910,0),6)</f>
        <v>100604.29523436632</v>
      </c>
      <c r="O53" s="8">
        <f>INDEX(전체모델결과!$A$2:$I$910,MATCH(ARIMA2차!$A53&amp;"_"&amp;ARIMA2차!O$3,전체모델결과!$A$2:$A$910,0),6)</f>
        <v>102795.07331538107</v>
      </c>
      <c r="P53" s="8"/>
    </row>
    <row r="54" spans="1:16" x14ac:dyDescent="0.3">
      <c r="A54" s="1">
        <v>68</v>
      </c>
      <c r="B54" s="2">
        <v>51485.148514851484</v>
      </c>
      <c r="C54" s="2">
        <v>95482.923246419377</v>
      </c>
      <c r="D54" s="2">
        <v>108946.84714427203</v>
      </c>
      <c r="E54" s="2">
        <v>105568.75164951175</v>
      </c>
      <c r="F54" s="2">
        <v>77854.671280276816</v>
      </c>
      <c r="G54" s="2">
        <v>104186.76442214932</v>
      </c>
      <c r="H54" s="18">
        <v>112647.20942140296</v>
      </c>
      <c r="I54" s="18">
        <v>96878.363832077506</v>
      </c>
      <c r="J54" s="18">
        <v>93120.222376650447</v>
      </c>
      <c r="K54" s="18">
        <v>92020.673137526785</v>
      </c>
      <c r="L54" s="18">
        <v>100558.6592178771</v>
      </c>
      <c r="M54" s="8">
        <f>INDEX(전체모델결과!$A$2:$I$910,MATCH(ARIMA2차!$A54&amp;"_"&amp;ARIMA2차!M$3,전체모델결과!$A$2:$A$910,0),6)</f>
        <v>105422.24837075593</v>
      </c>
      <c r="N54" s="8">
        <f>INDEX(전체모델결과!$A$2:$I$910,MATCH(ARIMA2차!$A54&amp;"_"&amp;ARIMA2차!N$3,전체모델결과!$A$2:$A$910,0),6)</f>
        <v>107261.64071407542</v>
      </c>
      <c r="O54" s="8">
        <f>INDEX(전체모델결과!$A$2:$I$910,MATCH(ARIMA2차!$A54&amp;"_"&amp;ARIMA2차!O$3,전체모델결과!$A$2:$A$910,0),6)</f>
        <v>109102.80084071402</v>
      </c>
      <c r="P54" s="8"/>
    </row>
    <row r="55" spans="1:16" x14ac:dyDescent="0.3">
      <c r="A55" s="1">
        <v>69</v>
      </c>
      <c r="B55" s="2">
        <v>32139.577594123046</v>
      </c>
      <c r="C55" s="2">
        <v>137093.61535448494</v>
      </c>
      <c r="D55" s="2">
        <v>136682.67454746953</v>
      </c>
      <c r="E55" s="2">
        <v>101419.87829614604</v>
      </c>
      <c r="F55" s="2">
        <v>77066.170608557004</v>
      </c>
      <c r="G55" s="2">
        <v>97366.674042929852</v>
      </c>
      <c r="H55" s="18">
        <v>104228.12192723696</v>
      </c>
      <c r="I55" s="18">
        <v>126330.98718642844</v>
      </c>
      <c r="J55" s="18">
        <v>93382.708098534858</v>
      </c>
      <c r="K55" s="18">
        <v>94821.298322392424</v>
      </c>
      <c r="L55" s="18">
        <v>126565.58998022413</v>
      </c>
      <c r="M55" s="8">
        <f>INDEX(전체모델결과!$A$2:$I$910,MATCH(ARIMA2차!$A55&amp;"_"&amp;ARIMA2차!M$3,전체모델결과!$A$2:$A$910,0),6)</f>
        <v>116123.58381351922</v>
      </c>
      <c r="N55" s="8">
        <f>INDEX(전체모델결과!$A$2:$I$910,MATCH(ARIMA2차!$A55&amp;"_"&amp;ARIMA2차!N$3,전체모델결과!$A$2:$A$910,0),6)</f>
        <v>118409.83409934491</v>
      </c>
      <c r="O55" s="8">
        <f>INDEX(전체모델결과!$A$2:$I$910,MATCH(ARIMA2차!$A55&amp;"_"&amp;ARIMA2차!O$3,전체모델결과!$A$2:$A$910,0),6)</f>
        <v>120698.28892701864</v>
      </c>
      <c r="P55" s="8"/>
    </row>
    <row r="56" spans="1:16" x14ac:dyDescent="0.3">
      <c r="A56" s="1">
        <v>70</v>
      </c>
      <c r="B56" s="2">
        <v>71546.50522839847</v>
      </c>
      <c r="C56" s="2">
        <v>102948.05802526907</v>
      </c>
      <c r="D56" s="2">
        <v>110429.44785276074</v>
      </c>
      <c r="E56" s="2">
        <v>126776.79600461006</v>
      </c>
      <c r="F56" s="2">
        <v>138408.30449826989</v>
      </c>
      <c r="G56" s="2">
        <v>114785.4605083356</v>
      </c>
      <c r="H56" s="18">
        <v>93543.235227013472</v>
      </c>
      <c r="I56" s="18">
        <v>114036.90648973668</v>
      </c>
      <c r="J56" s="18">
        <v>99980.772928283026</v>
      </c>
      <c r="K56" s="18">
        <v>136893.69612979551</v>
      </c>
      <c r="L56" s="18">
        <v>105649.97703261369</v>
      </c>
      <c r="M56" s="8">
        <f>INDEX(전체모델결과!$A$2:$I$910,MATCH(ARIMA2차!$A56&amp;"_"&amp;ARIMA2차!M$3,전체모델결과!$A$2:$A$910,0),6)</f>
        <v>121616.72103658598</v>
      </c>
      <c r="N56" s="8">
        <f>INDEX(전체모델결과!$A$2:$I$910,MATCH(ARIMA2차!$A56&amp;"_"&amp;ARIMA2차!N$3,전체모델결과!$A$2:$A$910,0),6)</f>
        <v>123484.84258468542</v>
      </c>
      <c r="O56" s="8">
        <f>INDEX(전체모델결과!$A$2:$I$910,MATCH(ARIMA2차!$A56&amp;"_"&amp;ARIMA2차!O$3,전체모델결과!$A$2:$A$910,0),6)</f>
        <v>125354.75240681088</v>
      </c>
      <c r="P56" s="8"/>
    </row>
    <row r="57" spans="1:16" x14ac:dyDescent="0.3">
      <c r="A57" s="1">
        <v>71</v>
      </c>
      <c r="B57" s="2">
        <v>45836.516424751724</v>
      </c>
      <c r="C57" s="2">
        <v>109763.1426920855</v>
      </c>
      <c r="D57" s="2">
        <v>71465.033180193976</v>
      </c>
      <c r="E57" s="2">
        <v>152808.98876404495</v>
      </c>
      <c r="F57" s="2">
        <v>127362.36647493838</v>
      </c>
      <c r="G57" s="2">
        <v>107646.62212323683</v>
      </c>
      <c r="H57" s="18">
        <v>108919.63497203415</v>
      </c>
      <c r="I57" s="18">
        <v>124378.10945273633</v>
      </c>
      <c r="J57" s="18">
        <v>140562.24899598394</v>
      </c>
      <c r="K57" s="18">
        <v>98663.926002055494</v>
      </c>
      <c r="L57" s="18">
        <v>134867.82952706347</v>
      </c>
      <c r="M57" s="8">
        <f>INDEX(전체모델결과!$A$2:$I$910,MATCH(ARIMA2차!$A57&amp;"_"&amp;ARIMA2차!M$3,전체모델결과!$A$2:$A$910,0),6)</f>
        <v>140206.22369870357</v>
      </c>
      <c r="N57" s="8">
        <f>INDEX(전체모델결과!$A$2:$I$910,MATCH(ARIMA2차!$A57&amp;"_"&amp;ARIMA2차!N$3,전체모델결과!$A$2:$A$910,0),6)</f>
        <v>145075.18602159619</v>
      </c>
      <c r="O57" s="8">
        <f>INDEX(전체모델결과!$A$2:$I$910,MATCH(ARIMA2차!$A57&amp;"_"&amp;ARIMA2차!O$3,전체모델결과!$A$2:$A$910,0),6)</f>
        <v>149948.89571110345</v>
      </c>
      <c r="P57" s="8"/>
    </row>
    <row r="58" spans="1:16" x14ac:dyDescent="0.3">
      <c r="A58" s="1">
        <v>72</v>
      </c>
      <c r="B58" s="2">
        <v>82568.807339449544</v>
      </c>
      <c r="C58" s="2">
        <v>175000.00000000003</v>
      </c>
      <c r="D58" s="2">
        <v>122343.85061171926</v>
      </c>
      <c r="E58" s="2">
        <v>154816.51376146791</v>
      </c>
      <c r="F58" s="2">
        <v>210828.94106372783</v>
      </c>
      <c r="G58" s="2">
        <v>144209.10319963947</v>
      </c>
      <c r="H58" s="18">
        <v>112812.24818694602</v>
      </c>
      <c r="I58" s="18">
        <v>117878.19253438115</v>
      </c>
      <c r="J58" s="18">
        <v>98360.655737704932</v>
      </c>
      <c r="K58" s="18">
        <v>149686.1419604056</v>
      </c>
      <c r="L58" s="18">
        <v>116279.06976744186</v>
      </c>
      <c r="M58" s="8">
        <f>INDEX(전체모델결과!$A$2:$I$910,MATCH(ARIMA2차!$A58&amp;"_"&amp;ARIMA2차!M$3,전체모델결과!$A$2:$A$910,0),6)</f>
        <v>125294.20791385323</v>
      </c>
      <c r="N58" s="8">
        <f>INDEX(전체모델결과!$A$2:$I$910,MATCH(ARIMA2차!$A58&amp;"_"&amp;ARIMA2차!N$3,전체모델결과!$A$2:$A$910,0),6)</f>
        <v>123672.63497008197</v>
      </c>
      <c r="O58" s="8">
        <f>INDEX(전체모델결과!$A$2:$I$910,MATCH(ARIMA2차!$A58&amp;"_"&amp;ARIMA2차!O$3,전체모델결과!$A$2:$A$910,0),6)</f>
        <v>122049.39677498722</v>
      </c>
      <c r="P58" s="8"/>
    </row>
    <row r="59" spans="1:16" x14ac:dyDescent="0.3">
      <c r="A59" s="1">
        <v>73</v>
      </c>
      <c r="B59" s="2">
        <v>107991.3606911447</v>
      </c>
      <c r="C59" s="2">
        <v>171890.79878665318</v>
      </c>
      <c r="D59" s="2">
        <v>238532.11009174315</v>
      </c>
      <c r="E59" s="2">
        <v>107372.94201861131</v>
      </c>
      <c r="F59" s="2">
        <v>131578.94736842104</v>
      </c>
      <c r="G59" s="2">
        <v>161795.40709812107</v>
      </c>
      <c r="H59" s="18">
        <v>190429.6875</v>
      </c>
      <c r="I59" s="18">
        <v>147717.0993733214</v>
      </c>
      <c r="J59" s="18">
        <v>112115.73236889692</v>
      </c>
      <c r="K59" s="18">
        <v>136986.30136986301</v>
      </c>
      <c r="L59" s="18">
        <v>170763.26002587323</v>
      </c>
      <c r="M59" s="8">
        <f>INDEX(전체모델결과!$A$2:$I$910,MATCH(ARIMA2차!$A59&amp;"_"&amp;ARIMA2차!M$3,전체모델결과!$A$2:$A$910,0),6)</f>
        <v>148880.84080379456</v>
      </c>
      <c r="N59" s="8">
        <f>INDEX(전체모델결과!$A$2:$I$910,MATCH(ARIMA2차!$A59&amp;"_"&amp;ARIMA2차!N$3,전체모델결과!$A$2:$A$910,0),6)</f>
        <v>148279.6986425682</v>
      </c>
      <c r="O59" s="8">
        <f>INDEX(전체모델결과!$A$2:$I$910,MATCH(ARIMA2차!$A59&amp;"_"&amp;ARIMA2차!O$3,전체모델결과!$A$2:$A$910,0),6)</f>
        <v>147677.88901439914</v>
      </c>
      <c r="P59" s="8"/>
    </row>
    <row r="60" spans="1:16" x14ac:dyDescent="0.3">
      <c r="A60" s="1">
        <v>74</v>
      </c>
      <c r="B60" s="2">
        <v>147651.0067114094</v>
      </c>
      <c r="C60" s="2">
        <v>216346.15384615384</v>
      </c>
      <c r="D60" s="2">
        <v>267558.52842809365</v>
      </c>
      <c r="E60" s="2">
        <v>145077.72020725388</v>
      </c>
      <c r="F60" s="2">
        <v>184049.07975460123</v>
      </c>
      <c r="G60" s="2">
        <v>178082.19178082192</v>
      </c>
      <c r="H60" s="18">
        <v>193401.59271899887</v>
      </c>
      <c r="I60" s="18">
        <v>208791.20879120877</v>
      </c>
      <c r="J60" s="18">
        <v>137863.121614968</v>
      </c>
      <c r="K60" s="18">
        <v>223179.32654659357</v>
      </c>
      <c r="L60" s="18">
        <v>171966.2556781311</v>
      </c>
      <c r="M60" s="8">
        <f>INDEX(전체모델결과!$A$2:$I$910,MATCH(ARIMA2차!$A60&amp;"_"&amp;ARIMA2차!M$3,전체모델결과!$A$2:$A$910,0),6)</f>
        <v>182881.71984602697</v>
      </c>
      <c r="N60" s="8">
        <f>INDEX(전체모델결과!$A$2:$I$910,MATCH(ARIMA2차!$A60&amp;"_"&amp;ARIMA2차!N$3,전체모델결과!$A$2:$A$910,0),6)</f>
        <v>181933.82465561898</v>
      </c>
      <c r="O60" s="8">
        <f>INDEX(전체모델결과!$A$2:$I$910,MATCH(ARIMA2차!$A60&amp;"_"&amp;ARIMA2차!O$3,전체모델결과!$A$2:$A$910,0),6)</f>
        <v>180984.90237727994</v>
      </c>
      <c r="P60" s="8"/>
    </row>
    <row r="61" spans="1:16" x14ac:dyDescent="0.3">
      <c r="A61" s="1">
        <v>75</v>
      </c>
      <c r="B61" s="2">
        <v>114754.09836065573</v>
      </c>
      <c r="C61" s="2">
        <v>77041.602465331278</v>
      </c>
      <c r="D61" s="2">
        <v>182291.66666666669</v>
      </c>
      <c r="E61" s="2">
        <v>150000</v>
      </c>
      <c r="F61" s="2">
        <v>275229.35779816518</v>
      </c>
      <c r="G61" s="2">
        <v>177815.41066892465</v>
      </c>
      <c r="H61" s="18">
        <v>341685.64920273348</v>
      </c>
      <c r="I61" s="18">
        <v>196700.50761421319</v>
      </c>
      <c r="J61" s="18">
        <v>277435.2651048089</v>
      </c>
      <c r="K61" s="18">
        <v>184983.67791077259</v>
      </c>
      <c r="L61" s="18">
        <v>200940.57289439932</v>
      </c>
      <c r="M61" s="8">
        <f>INDEX(전체모델결과!$A$2:$I$910,MATCH(ARIMA2차!$A61&amp;"_"&amp;ARIMA2차!M$3,전체모델결과!$A$2:$A$910,0),6)</f>
        <v>269480.09854951501</v>
      </c>
      <c r="N61" s="8">
        <f>INDEX(전체모델결과!$A$2:$I$910,MATCH(ARIMA2차!$A61&amp;"_"&amp;ARIMA2차!N$3,전체모델결과!$A$2:$A$910,0),6)</f>
        <v>281430.78620415553</v>
      </c>
      <c r="O61" s="8">
        <f>INDEX(전체모델결과!$A$2:$I$910,MATCH(ARIMA2차!$A61&amp;"_"&amp;ARIMA2차!O$3,전체모델결과!$A$2:$A$910,0),6)</f>
        <v>293393.16262999177</v>
      </c>
      <c r="P61" s="8"/>
    </row>
    <row r="62" spans="1:16" x14ac:dyDescent="0.3">
      <c r="A62" s="1">
        <v>76</v>
      </c>
      <c r="B62" s="2">
        <v>87145.969498910679</v>
      </c>
      <c r="C62" s="2">
        <v>193050.19305019305</v>
      </c>
      <c r="D62" s="2">
        <v>374531.83520599251</v>
      </c>
      <c r="E62" s="2">
        <v>221518.98734177215</v>
      </c>
      <c r="F62" s="2">
        <v>227963.52583586625</v>
      </c>
      <c r="G62" s="2">
        <v>424328.14710042434</v>
      </c>
      <c r="H62" s="18">
        <v>147523.70916754479</v>
      </c>
      <c r="I62" s="18">
        <v>258373.20574162679</v>
      </c>
      <c r="J62" s="18">
        <v>164301.71769977597</v>
      </c>
      <c r="K62" s="18">
        <v>265232.97491039423</v>
      </c>
      <c r="L62" s="18">
        <v>243753.8086532602</v>
      </c>
      <c r="M62" s="8">
        <f>INDEX(전체모델결과!$A$2:$I$910,MATCH(ARIMA2차!$A62&amp;"_"&amp;ARIMA2차!M$3,전체모델결과!$A$2:$A$910,0),6)</f>
        <v>260716.75609207526</v>
      </c>
      <c r="N62" s="8">
        <f>INDEX(전체모델결과!$A$2:$I$910,MATCH(ARIMA2차!$A62&amp;"_"&amp;ARIMA2차!N$3,전체모델결과!$A$2:$A$910,0),6)</f>
        <v>264674.9782682294</v>
      </c>
      <c r="O62" s="8">
        <f>INDEX(전체모델결과!$A$2:$I$910,MATCH(ARIMA2차!$A62&amp;"_"&amp;ARIMA2차!O$3,전체모델결과!$A$2:$A$910,0),6)</f>
        <v>268636.98799961526</v>
      </c>
      <c r="P62" s="8"/>
    </row>
    <row r="63" spans="1:16" x14ac:dyDescent="0.3">
      <c r="A63" s="1">
        <v>77</v>
      </c>
      <c r="B63" s="2">
        <v>156250</v>
      </c>
      <c r="C63" s="2">
        <v>75376.884422110554</v>
      </c>
      <c r="D63" s="2">
        <v>251716.24713958809</v>
      </c>
      <c r="E63" s="2">
        <v>323325.63510392612</v>
      </c>
      <c r="F63" s="2">
        <v>237659.96343692869</v>
      </c>
      <c r="G63" s="2">
        <v>350262.6970227671</v>
      </c>
      <c r="H63" s="18">
        <v>306946.68820678513</v>
      </c>
      <c r="I63" s="18">
        <v>228091.23649459786</v>
      </c>
      <c r="J63" s="18">
        <v>262295.08196721313</v>
      </c>
      <c r="K63" s="18">
        <v>270270.2702702703</v>
      </c>
      <c r="L63" s="18">
        <v>295031.05590062111</v>
      </c>
      <c r="M63" s="8">
        <f>INDEX(전체모델결과!$A$2:$I$910,MATCH(ARIMA2차!$A63&amp;"_"&amp;ARIMA2차!M$3,전체모델결과!$A$2:$A$910,0),6)</f>
        <v>326218.50009254739</v>
      </c>
      <c r="N63" s="8">
        <f>INDEX(전체모델결과!$A$2:$I$910,MATCH(ARIMA2차!$A63&amp;"_"&amp;ARIMA2차!N$3,전체모델결과!$A$2:$A$910,0),6)</f>
        <v>338865.60556922853</v>
      </c>
      <c r="O63" s="8">
        <f>INDEX(전체모델결과!$A$2:$I$910,MATCH(ARIMA2차!$A63&amp;"_"&amp;ARIMA2차!O$3,전체모델결과!$A$2:$A$910,0),6)</f>
        <v>351525.06088871136</v>
      </c>
      <c r="P63" s="8"/>
    </row>
    <row r="64" spans="1:16" x14ac:dyDescent="0.3">
      <c r="A64" s="1">
        <v>78</v>
      </c>
      <c r="B64" s="2">
        <v>77220.077220077219</v>
      </c>
      <c r="C64" s="2">
        <v>273972.60273972602</v>
      </c>
      <c r="D64" s="2">
        <v>384615.38461538462</v>
      </c>
      <c r="E64" s="2">
        <v>341880.34188034193</v>
      </c>
      <c r="F64" s="2">
        <v>353260.86956521735</v>
      </c>
      <c r="G64" s="2">
        <v>311850.31185031187</v>
      </c>
      <c r="H64" s="18">
        <v>255402.75049115915</v>
      </c>
      <c r="I64" s="18">
        <v>425925.9259259259</v>
      </c>
      <c r="J64" s="18">
        <v>205761.316872428</v>
      </c>
      <c r="K64" s="18">
        <v>343980.34398034395</v>
      </c>
      <c r="L64" s="18">
        <v>253623.18840579712</v>
      </c>
      <c r="M64" s="8">
        <f>INDEX(전체모델결과!$A$2:$I$910,MATCH(ARIMA2차!$A64&amp;"_"&amp;ARIMA2차!M$3,전체모델결과!$A$2:$A$910,0),6)</f>
        <v>331297.47348383069</v>
      </c>
      <c r="N64" s="8">
        <f>INDEX(전체모델결과!$A$2:$I$910,MATCH(ARIMA2차!$A64&amp;"_"&amp;ARIMA2차!N$3,전체모델결과!$A$2:$A$910,0),6)</f>
        <v>337638.76645816118</v>
      </c>
      <c r="O64" s="8">
        <f>INDEX(전체모델결과!$A$2:$I$910,MATCH(ARIMA2차!$A64&amp;"_"&amp;ARIMA2차!O$3,전체모델결과!$A$2:$A$910,0),6)</f>
        <v>343986.1695862785</v>
      </c>
      <c r="P64" s="8"/>
    </row>
    <row r="65" spans="1:16" x14ac:dyDescent="0.3">
      <c r="A65" s="1">
        <v>79</v>
      </c>
      <c r="B65" s="2">
        <v>178571.42857142855</v>
      </c>
      <c r="C65" s="2">
        <v>393013.10043668124</v>
      </c>
      <c r="D65" s="2">
        <v>468085.10638297873</v>
      </c>
      <c r="E65" s="2">
        <v>268199.23371647508</v>
      </c>
      <c r="F65" s="2">
        <v>410958.904109589</v>
      </c>
      <c r="G65" s="2">
        <v>283018.86792452831</v>
      </c>
      <c r="H65" s="18">
        <v>383693.04556354915</v>
      </c>
      <c r="I65" s="18">
        <v>456621.00456621003</v>
      </c>
      <c r="J65" s="18">
        <v>407725.321888412</v>
      </c>
      <c r="K65" s="18">
        <v>257966.61608497723</v>
      </c>
      <c r="L65" s="18">
        <v>497925.31120331946</v>
      </c>
      <c r="M65" s="8">
        <f>INDEX(전체모델결과!$A$2:$I$910,MATCH(ARIMA2차!$A65&amp;"_"&amp;ARIMA2차!M$3,전체모델결과!$A$2:$A$910,0),6)</f>
        <v>431094.25631197542</v>
      </c>
      <c r="N65" s="8">
        <f>INDEX(전체모델결과!$A$2:$I$910,MATCH(ARIMA2차!$A65&amp;"_"&amp;ARIMA2차!N$3,전체모델결과!$A$2:$A$910,0),6)</f>
        <v>442296.79141720757</v>
      </c>
      <c r="O65" s="8">
        <f>INDEX(전체모델결과!$A$2:$I$910,MATCH(ARIMA2차!$A65&amp;"_"&amp;ARIMA2차!O$3,전체모델결과!$A$2:$A$910,0),6)</f>
        <v>453510.19618386403</v>
      </c>
      <c r="P65" s="8"/>
    </row>
    <row r="66" spans="1:16" x14ac:dyDescent="0.3">
      <c r="A66" s="1">
        <v>80</v>
      </c>
      <c r="B66" s="2">
        <v>156250</v>
      </c>
      <c r="C66" s="2">
        <v>364963.50364963501</v>
      </c>
      <c r="D66" s="2">
        <v>439560.43956043961</v>
      </c>
      <c r="E66" s="2">
        <v>344827.58620689652</v>
      </c>
      <c r="F66" s="2">
        <v>233644.8598130841</v>
      </c>
      <c r="G66" s="2">
        <v>84033.613445378141</v>
      </c>
      <c r="H66" s="18">
        <v>273437.5</v>
      </c>
      <c r="I66" s="18">
        <v>345821.32564841502</v>
      </c>
      <c r="J66" s="18">
        <v>533707.86516853934</v>
      </c>
      <c r="K66" s="18">
        <v>220588.23529411765</v>
      </c>
      <c r="L66" s="18">
        <v>332167.83216783218</v>
      </c>
      <c r="M66" s="8">
        <f>INDEX(전체모델결과!$A$2:$I$910,MATCH(ARIMA2차!$A66&amp;"_"&amp;ARIMA2차!M$3,전체모델결과!$A$2:$A$910,0),6)</f>
        <v>336879.09911623038</v>
      </c>
      <c r="N66" s="8">
        <f>INDEX(전체모델결과!$A$2:$I$910,MATCH(ARIMA2차!$A66&amp;"_"&amp;ARIMA2차!N$3,전체모델결과!$A$2:$A$910,0),6)</f>
        <v>342610.03041488491</v>
      </c>
      <c r="O66" s="8">
        <f>INDEX(전체모델결과!$A$2:$I$910,MATCH(ARIMA2차!$A66&amp;"_"&amp;ARIMA2차!O$3,전체모델결과!$A$2:$A$910,0),6)</f>
        <v>348346.46541481093</v>
      </c>
      <c r="P66" s="8"/>
    </row>
    <row r="67" spans="1:16" x14ac:dyDescent="0.3">
      <c r="A67" s="1">
        <v>81</v>
      </c>
      <c r="B67" s="2">
        <v>196078.43137254901</v>
      </c>
      <c r="C67" s="2">
        <v>142857.14285714284</v>
      </c>
      <c r="D67" s="2">
        <v>149253.73134328358</v>
      </c>
      <c r="E67" s="2">
        <v>454545.45454545453</v>
      </c>
      <c r="F67" s="2">
        <v>744680.85106382973</v>
      </c>
      <c r="G67" s="2">
        <v>530303.03030303027</v>
      </c>
      <c r="H67" s="18">
        <v>689655.17241379304</v>
      </c>
      <c r="I67" s="18">
        <v>469798.65771812084</v>
      </c>
      <c r="J67" s="18">
        <v>677083.33333333326</v>
      </c>
      <c r="K67" s="18">
        <v>341463.41463414638</v>
      </c>
      <c r="L67" s="18">
        <v>622406.63900414936</v>
      </c>
      <c r="M67" s="8">
        <f>INDEX(전체모델결과!$A$2:$I$910,MATCH(ARIMA2차!$A67&amp;"_"&amp;ARIMA2차!M$3,전체모델결과!$A$2:$A$910,0),6)</f>
        <v>701099.45828838646</v>
      </c>
      <c r="N67" s="8">
        <f>INDEX(전체모델결과!$A$2:$I$910,MATCH(ARIMA2차!$A67&amp;"_"&amp;ARIMA2차!N$3,전체모델결과!$A$2:$A$910,0),6)</f>
        <v>742091.33474698663</v>
      </c>
      <c r="O67" s="8">
        <f>INDEX(전체모델결과!$A$2:$I$910,MATCH(ARIMA2차!$A67&amp;"_"&amp;ARIMA2차!O$3,전체모델결과!$A$2:$A$910,0),6)</f>
        <v>783123.41394472122</v>
      </c>
      <c r="P67" s="8"/>
    </row>
    <row r="68" spans="1:16" x14ac:dyDescent="0.3">
      <c r="A68" s="1">
        <v>82</v>
      </c>
      <c r="B68" s="2">
        <v>434782.60869565216</v>
      </c>
      <c r="C68" s="2">
        <v>0</v>
      </c>
      <c r="D68" s="2">
        <v>461538.46153846156</v>
      </c>
      <c r="E68" s="2">
        <v>689655.17241379304</v>
      </c>
      <c r="F68" s="2">
        <v>563380.28169014084</v>
      </c>
      <c r="G68" s="2">
        <v>487804.87804878049</v>
      </c>
      <c r="H68" s="18">
        <v>188679.24528301886</v>
      </c>
      <c r="I68" s="18">
        <v>542635.65891472867</v>
      </c>
      <c r="J68" s="18">
        <v>517241.37931034481</v>
      </c>
      <c r="K68" s="18">
        <v>920245.39877300605</v>
      </c>
      <c r="L68" s="18">
        <v>621468.9265536723</v>
      </c>
      <c r="M68" s="8">
        <f>INDEX(전체모델결과!$A$2:$I$910,MATCH(ARIMA2차!$A68&amp;"_"&amp;ARIMA2차!M$3,전체모델결과!$A$2:$A$910,0),6)</f>
        <v>718251.80532245338</v>
      </c>
      <c r="N68" s="8">
        <f>INDEX(전체모델결과!$A$2:$I$910,MATCH(ARIMA2차!$A68&amp;"_"&amp;ARIMA2차!N$3,전체모델결과!$A$2:$A$910,0),6)</f>
        <v>755886.41176642478</v>
      </c>
      <c r="O68" s="8">
        <f>INDEX(전체모델결과!$A$2:$I$910,MATCH(ARIMA2차!$A68&amp;"_"&amp;ARIMA2차!O$3,전체모델결과!$A$2:$A$910,0),6)</f>
        <v>793557.89181296527</v>
      </c>
      <c r="P68" s="8"/>
    </row>
    <row r="69" spans="1:16" x14ac:dyDescent="0.3">
      <c r="A69" s="1">
        <v>83</v>
      </c>
      <c r="B69" s="2">
        <v>0</v>
      </c>
      <c r="C69" s="2">
        <v>277777.77777777775</v>
      </c>
      <c r="D69" s="2">
        <v>487804.87804878049</v>
      </c>
      <c r="E69" s="2">
        <v>178571.42857142855</v>
      </c>
      <c r="F69" s="2">
        <v>425531.91489361704</v>
      </c>
      <c r="G69" s="2">
        <v>1587301.5873015872</v>
      </c>
      <c r="H69" s="18">
        <v>869565.21739130432</v>
      </c>
      <c r="I69" s="18">
        <v>555555.5555555555</v>
      </c>
      <c r="J69" s="18">
        <v>97087.378640776689</v>
      </c>
      <c r="K69" s="18">
        <v>543478.26086956519</v>
      </c>
      <c r="L69" s="18">
        <v>559440.55944055947</v>
      </c>
      <c r="M69" s="8">
        <f>INDEX(전체모델결과!$A$2:$I$910,MATCH(ARIMA2차!$A69&amp;"_"&amp;ARIMA2차!M$3,전체모델결과!$A$2:$A$910,0),6)</f>
        <v>719352.37617988884</v>
      </c>
      <c r="N69" s="8">
        <f>INDEX(전체모델결과!$A$2:$I$910,MATCH(ARIMA2차!$A69&amp;"_"&amp;ARIMA2차!N$3,전체모델결과!$A$2:$A$910,0),6)</f>
        <v>754817.35772664845</v>
      </c>
      <c r="O69" s="8">
        <f>INDEX(전체모델결과!$A$2:$I$910,MATCH(ARIMA2차!$A69&amp;"_"&amp;ARIMA2차!O$3,전체모델결과!$A$2:$A$910,0),6)</f>
        <v>790317.06631861627</v>
      </c>
      <c r="P69" s="8"/>
    </row>
    <row r="70" spans="1:16" x14ac:dyDescent="0.3">
      <c r="A70" s="1">
        <v>84</v>
      </c>
      <c r="B70" s="2">
        <v>0</v>
      </c>
      <c r="C70" s="2">
        <v>555555.5555555555</v>
      </c>
      <c r="D70" s="2">
        <v>312500</v>
      </c>
      <c r="E70" s="2">
        <v>857142.85714285716</v>
      </c>
      <c r="F70" s="2">
        <v>425531.91489361704</v>
      </c>
      <c r="G70" s="2">
        <v>2000000</v>
      </c>
      <c r="H70" s="18">
        <v>192307.69230769231</v>
      </c>
      <c r="I70" s="18">
        <v>545454.54545454541</v>
      </c>
      <c r="J70" s="18">
        <v>759493.67088607594</v>
      </c>
      <c r="K70" s="18">
        <v>470588.23529411765</v>
      </c>
      <c r="L70" s="18">
        <v>365853.65853658534</v>
      </c>
      <c r="M70" s="8">
        <f>INDEX(전체모델결과!$A$2:$I$910,MATCH(ARIMA2차!$A70&amp;"_"&amp;ARIMA2차!M$3,전체모델결과!$A$2:$A$910,0),6)</f>
        <v>696747.33544469625</v>
      </c>
      <c r="N70" s="8">
        <f>INDEX(전체모델결과!$A$2:$I$910,MATCH(ARIMA2차!$A70&amp;"_"&amp;ARIMA2차!N$3,전체모델결과!$A$2:$A$910,0),6)</f>
        <v>714698.35665246844</v>
      </c>
      <c r="O70" s="8">
        <f>INDEX(전체모델결과!$A$2:$I$910,MATCH(ARIMA2차!$A70&amp;"_"&amp;ARIMA2차!O$3,전체모델결과!$A$2:$A$910,0),6)</f>
        <v>732666.79256592691</v>
      </c>
      <c r="P70" s="8"/>
    </row>
    <row r="71" spans="1:16" x14ac:dyDescent="0.3">
      <c r="A71" s="1">
        <v>85</v>
      </c>
      <c r="B71" s="2">
        <v>0</v>
      </c>
      <c r="C71" s="2">
        <v>0</v>
      </c>
      <c r="D71" s="2">
        <v>1176470.5882352942</v>
      </c>
      <c r="E71" s="2">
        <v>689655.17241379304</v>
      </c>
      <c r="F71" s="2">
        <v>666666.66666666663</v>
      </c>
      <c r="G71" s="2">
        <v>750000</v>
      </c>
      <c r="H71" s="18">
        <v>1562500</v>
      </c>
      <c r="I71" s="18">
        <v>652173.91304347827</v>
      </c>
      <c r="J71" s="18">
        <v>425531.91489361704</v>
      </c>
      <c r="K71" s="18">
        <v>447761.19402985071</v>
      </c>
      <c r="L71" s="18">
        <v>298507.46268656716</v>
      </c>
      <c r="M71" s="8">
        <f>INDEX(전체모델결과!$A$2:$I$910,MATCH(ARIMA2차!$A71&amp;"_"&amp;ARIMA2차!M$3,전체모델결과!$A$2:$A$910,0),6)</f>
        <v>706693.93877318501</v>
      </c>
      <c r="N71" s="8">
        <f>INDEX(전체모델결과!$A$2:$I$910,MATCH(ARIMA2차!$A71&amp;"_"&amp;ARIMA2차!N$3,전체모델결과!$A$2:$A$910,0),6)</f>
        <v>723497.17407387868</v>
      </c>
      <c r="O71" s="8">
        <f>INDEX(전체모델결과!$A$2:$I$910,MATCH(ARIMA2차!$A71&amp;"_"&amp;ARIMA2차!O$3,전체모델결과!$A$2:$A$910,0),6)</f>
        <v>740316.6839145571</v>
      </c>
      <c r="P71" s="8"/>
    </row>
    <row r="72" spans="1:16" x14ac:dyDescent="0.3">
      <c r="A72" s="1">
        <v>86</v>
      </c>
      <c r="B72" s="2">
        <v>0</v>
      </c>
      <c r="C72" s="2">
        <v>0</v>
      </c>
      <c r="D72" s="2">
        <v>0</v>
      </c>
      <c r="E72" s="2">
        <v>0</v>
      </c>
      <c r="F72" s="2">
        <v>769230.76923076925</v>
      </c>
      <c r="G72" s="2">
        <v>370370.37037037034</v>
      </c>
      <c r="H72" s="18">
        <v>0</v>
      </c>
      <c r="I72" s="18">
        <v>1034482.7586206896</v>
      </c>
      <c r="J72" s="18">
        <v>227272.72727272726</v>
      </c>
      <c r="K72" s="18">
        <v>270270.2702702703</v>
      </c>
      <c r="L72" s="18">
        <v>666666.66666666663</v>
      </c>
      <c r="M72" s="8">
        <f>INDEX(전체모델결과!$A$2:$I$910,MATCH(ARIMA2차!$A72&amp;"_"&amp;ARIMA2차!M$3,전체모델결과!$A$2:$A$910,0),6)</f>
        <v>652952.39226301014</v>
      </c>
      <c r="N72" s="8">
        <f>INDEX(전체모델결과!$A$2:$I$910,MATCH(ARIMA2차!$A72&amp;"_"&amp;ARIMA2차!N$3,전체모델결과!$A$2:$A$910,0),6)</f>
        <v>711446.89858782291</v>
      </c>
      <c r="O72" s="8">
        <f>INDEX(전체모델결과!$A$2:$I$910,MATCH(ARIMA2차!$A72&amp;"_"&amp;ARIMA2차!O$3,전체모델결과!$A$2:$A$910,0),6)</f>
        <v>769998.94341163337</v>
      </c>
      <c r="P72" s="8"/>
    </row>
    <row r="73" spans="1:16" x14ac:dyDescent="0.3">
      <c r="A73" s="1">
        <v>87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10000000</v>
      </c>
      <c r="H73" s="18">
        <v>7500000</v>
      </c>
      <c r="I73" s="18">
        <v>1212121.2121212122</v>
      </c>
      <c r="J73" s="18">
        <v>344827.58620689652</v>
      </c>
      <c r="K73" s="18">
        <v>1142857.1428571427</v>
      </c>
      <c r="L73" s="18">
        <v>1538461.5384615385</v>
      </c>
      <c r="M73" s="8">
        <f>INDEX(전체모델결과!$A$2:$I$910,MATCH(ARIMA2차!$A73&amp;"_"&amp;ARIMA2차!M$3,전체모델결과!$A$2:$A$910,0),6)</f>
        <v>3241659.5413505435</v>
      </c>
      <c r="N73" s="8">
        <f>INDEX(전체모델결과!$A$2:$I$910,MATCH(ARIMA2차!$A73&amp;"_"&amp;ARIMA2차!N$3,전체모델결과!$A$2:$A$910,0),6)</f>
        <v>3453468.8794565797</v>
      </c>
      <c r="O73" s="8">
        <f>INDEX(전체모델결과!$A$2:$I$910,MATCH(ARIMA2차!$A73&amp;"_"&amp;ARIMA2차!O$3,전체모델결과!$A$2:$A$910,0),6)</f>
        <v>3665486.1358121634</v>
      </c>
      <c r="P73" s="8"/>
    </row>
    <row r="74" spans="1:16" x14ac:dyDescent="0.3">
      <c r="A74" s="1">
        <v>88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18">
        <v>0</v>
      </c>
      <c r="I74" s="18">
        <v>1363636.3636363635</v>
      </c>
      <c r="J74" s="18">
        <v>0</v>
      </c>
      <c r="K74" s="18">
        <v>476190.47619047615</v>
      </c>
      <c r="L74" s="18">
        <v>1666666.6666666665</v>
      </c>
      <c r="M74" s="8">
        <f>INDEX(전체모델결과!$A$2:$I$910,MATCH(ARIMA2차!$A74&amp;"_"&amp;ARIMA2차!M$3,전체모델결과!$A$2:$A$910,0),6)</f>
        <v>1028024.8045160174</v>
      </c>
      <c r="N74" s="8">
        <f>INDEX(전체모델결과!$A$2:$I$910,MATCH(ARIMA2차!$A74&amp;"_"&amp;ARIMA2차!N$3,전체모델결과!$A$2:$A$910,0),6)</f>
        <v>1146740.3120814562</v>
      </c>
      <c r="O74" s="8">
        <f>INDEX(전체모델결과!$A$2:$I$910,MATCH(ARIMA2차!$A74&amp;"_"&amp;ARIMA2차!O$3,전체모델결과!$A$2:$A$910,0),6)</f>
        <v>1265572.7403553128</v>
      </c>
      <c r="P74" s="8"/>
    </row>
    <row r="75" spans="1:16" x14ac:dyDescent="0.3">
      <c r="A75" s="1">
        <v>89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18">
        <v>0</v>
      </c>
      <c r="I75" s="18">
        <v>0</v>
      </c>
      <c r="J75" s="18">
        <v>1000000</v>
      </c>
      <c r="K75" s="18">
        <v>869565.21739130432</v>
      </c>
      <c r="L75" s="18">
        <v>1764705.8823529412</v>
      </c>
      <c r="M75" s="8">
        <f>INDEX(전체모델결과!$A$2:$I$910,MATCH(ARIMA2차!$A75&amp;"_"&amp;ARIMA2차!M$3,전체모델결과!$A$2:$A$910,0),6)</f>
        <v>1167654.4189303517</v>
      </c>
      <c r="N75" s="8">
        <f>INDEX(전체모델결과!$A$2:$I$910,MATCH(ARIMA2차!$A75&amp;"_"&amp;ARIMA2차!N$3,전체모델결과!$A$2:$A$910,0),6)</f>
        <v>1307797.0904855132</v>
      </c>
      <c r="O75" s="8">
        <f>INDEX(전체모델결과!$A$2:$I$910,MATCH(ARIMA2차!$A75&amp;"_"&amp;ARIMA2차!O$3,전체모델결과!$A$2:$A$910,0),6)</f>
        <v>1448077.8084412217</v>
      </c>
      <c r="P75" s="8"/>
    </row>
    <row r="76" spans="1:16" x14ac:dyDescent="0.3">
      <c r="A76" s="1">
        <v>90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18">
        <v>0</v>
      </c>
      <c r="I76" s="18">
        <v>1666666.6666666665</v>
      </c>
      <c r="J76" s="18">
        <v>0</v>
      </c>
      <c r="K76" s="18">
        <v>500000</v>
      </c>
      <c r="L76" s="18">
        <v>588235.29411764711</v>
      </c>
      <c r="M76" s="8">
        <f>INDEX(전체모델결과!$A$2:$I$910,MATCH(ARIMA2차!$A76&amp;"_"&amp;ARIMA2차!M$3,전체모델결과!$A$2:$A$910,0),6)</f>
        <v>702800.10780480504</v>
      </c>
      <c r="N76" s="8">
        <f>INDEX(전체모델결과!$A$2:$I$910,MATCH(ARIMA2차!$A76&amp;"_"&amp;ARIMA2차!N$3,전체모델결과!$A$2:$A$910,0),6)</f>
        <v>778515.56696373224</v>
      </c>
      <c r="O76" s="8">
        <f>INDEX(전체모델결과!$A$2:$I$910,MATCH(ARIMA2차!$A76&amp;"_"&amp;ARIMA2차!O$3,전체모델결과!$A$2:$A$910,0),6)</f>
        <v>854305.57380852103</v>
      </c>
      <c r="P76" s="8"/>
    </row>
    <row r="77" spans="1:16" x14ac:dyDescent="0.3">
      <c r="A77" s="1">
        <v>91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18">
        <v>0</v>
      </c>
      <c r="I77" s="18">
        <v>0</v>
      </c>
      <c r="J77" s="18">
        <v>0</v>
      </c>
      <c r="K77" s="18">
        <v>1428571.4285714284</v>
      </c>
      <c r="L77" s="18">
        <v>909090.90909090906</v>
      </c>
      <c r="M77" s="8">
        <f>INDEX(전체모델결과!$A$2:$I$910,MATCH(ARIMA2차!$A77&amp;"_"&amp;ARIMA2차!M$3,전체모델결과!$A$2:$A$910,0),6)</f>
        <v>773939.96365001798</v>
      </c>
      <c r="N77" s="8">
        <f>INDEX(전체모델결과!$A$2:$I$910,MATCH(ARIMA2차!$A77&amp;"_"&amp;ARIMA2차!N$3,전체모델결과!$A$2:$A$910,0),6)</f>
        <v>867912.05439120531</v>
      </c>
      <c r="O77" s="8">
        <f>INDEX(전체모델결과!$A$2:$I$910,MATCH(ARIMA2차!$A77&amp;"_"&amp;ARIMA2차!O$3,전체모델결과!$A$2:$A$910,0),6)</f>
        <v>961976.71599462628</v>
      </c>
      <c r="P77" s="8"/>
    </row>
    <row r="78" spans="1:16" x14ac:dyDescent="0.3">
      <c r="A78" s="1">
        <v>92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8">
        <f>INDEX(전체모델결과!$A$2:$I$910,MATCH(ARIMA2차!$A78&amp;"_"&amp;ARIMA2차!M$3,전체모델결과!$A$2:$A$910,0),6)</f>
        <v>0</v>
      </c>
      <c r="N78" s="8">
        <f>INDEX(전체모델결과!$A$2:$I$910,MATCH(ARIMA2차!$A78&amp;"_"&amp;ARIMA2차!N$3,전체모델결과!$A$2:$A$910,0),6)</f>
        <v>0</v>
      </c>
      <c r="O78" s="8">
        <f>INDEX(전체모델결과!$A$2:$I$910,MATCH(ARIMA2차!$A78&amp;"_"&amp;ARIMA2차!O$3,전체모델결과!$A$2:$A$910,0),6)</f>
        <v>0</v>
      </c>
      <c r="P78" s="8"/>
    </row>
    <row r="79" spans="1:16" x14ac:dyDescent="0.3">
      <c r="A79" s="1">
        <v>93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8">
        <f>INDEX(전체모델결과!$A$2:$I$910,MATCH(ARIMA2차!$A79&amp;"_"&amp;ARIMA2차!M$3,전체모델결과!$A$2:$A$910,0),6)</f>
        <v>0</v>
      </c>
      <c r="N79" s="8">
        <f>INDEX(전체모델결과!$A$2:$I$910,MATCH(ARIMA2차!$A79&amp;"_"&amp;ARIMA2차!N$3,전체모델결과!$A$2:$A$910,0),6)</f>
        <v>0</v>
      </c>
      <c r="O79" s="8">
        <f>INDEX(전체모델결과!$A$2:$I$910,MATCH(ARIMA2차!$A79&amp;"_"&amp;ARIMA2차!O$3,전체모델결과!$A$2:$A$910,0),6)</f>
        <v>0</v>
      </c>
      <c r="P79" s="8"/>
    </row>
    <row r="80" spans="1:16" x14ac:dyDescent="0.3">
      <c r="A80" s="1">
        <v>94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8">
        <f>INDEX(전체모델결과!$A$2:$I$910,MATCH(ARIMA2차!$A80&amp;"_"&amp;ARIMA2차!M$3,전체모델결과!$A$2:$A$910,0),6)</f>
        <v>0</v>
      </c>
      <c r="N80" s="8">
        <f>INDEX(전체모델결과!$A$2:$I$910,MATCH(ARIMA2차!$A80&amp;"_"&amp;ARIMA2차!N$3,전체모델결과!$A$2:$A$910,0),6)</f>
        <v>0</v>
      </c>
      <c r="O80" s="8">
        <f>INDEX(전체모델결과!$A$2:$I$910,MATCH(ARIMA2차!$A80&amp;"_"&amp;ARIMA2차!O$3,전체모델결과!$A$2:$A$910,0),6)</f>
        <v>0</v>
      </c>
      <c r="P80" s="8"/>
    </row>
    <row r="81" spans="1:16" x14ac:dyDescent="0.3">
      <c r="A81" s="1">
        <v>95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8">
        <f>INDEX(전체모델결과!$A$2:$I$910,MATCH(ARIMA2차!$A81&amp;"_"&amp;ARIMA2차!M$3,전체모델결과!$A$2:$A$910,0),6)</f>
        <v>0</v>
      </c>
      <c r="N81" s="8">
        <f>INDEX(전체모델결과!$A$2:$I$910,MATCH(ARIMA2차!$A81&amp;"_"&amp;ARIMA2차!N$3,전체모델결과!$A$2:$A$910,0),6)</f>
        <v>0</v>
      </c>
      <c r="O81" s="8">
        <f>INDEX(전체모델결과!$A$2:$I$910,MATCH(ARIMA2차!$A81&amp;"_"&amp;ARIMA2차!O$3,전체모델결과!$A$2:$A$910,0),6)</f>
        <v>0</v>
      </c>
      <c r="P81" s="8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6B3E-1B42-42CF-B20B-3884C8FECDA2}">
  <dimension ref="A3:R81"/>
  <sheetViews>
    <sheetView zoomScale="85" zoomScaleNormal="85" workbookViewId="0">
      <selection activeCell="B4" sqref="B4:L81"/>
    </sheetView>
  </sheetViews>
  <sheetFormatPr defaultRowHeight="16.5" x14ac:dyDescent="0.3"/>
  <cols>
    <col min="2" max="16" width="10.875" bestFit="1" customWidth="1"/>
    <col min="18" max="18" width="9.875" bestFit="1" customWidth="1"/>
  </cols>
  <sheetData>
    <row r="3" spans="1:18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7">
        <v>2021</v>
      </c>
      <c r="N3" s="7">
        <v>2022</v>
      </c>
      <c r="O3" s="7">
        <v>2023</v>
      </c>
      <c r="P3" s="7">
        <v>2024</v>
      </c>
      <c r="R3" s="9"/>
    </row>
    <row r="4" spans="1:18" x14ac:dyDescent="0.3">
      <c r="A4" s="1">
        <v>18</v>
      </c>
      <c r="B4" s="2">
        <v>0</v>
      </c>
      <c r="C4" s="2">
        <v>5000000</v>
      </c>
      <c r="D4" s="2">
        <v>0</v>
      </c>
      <c r="E4" s="2">
        <v>0</v>
      </c>
      <c r="F4" s="2">
        <v>10000000</v>
      </c>
      <c r="G4" s="2">
        <v>0</v>
      </c>
      <c r="H4" s="18">
        <v>0</v>
      </c>
      <c r="I4" s="18">
        <v>10000000</v>
      </c>
      <c r="J4" s="18">
        <v>0</v>
      </c>
      <c r="K4" s="18">
        <v>0</v>
      </c>
      <c r="L4" s="18">
        <v>4000000</v>
      </c>
      <c r="M4" s="8">
        <f>INDEX(전체모델결과!$A$2:$I$910,MATCH(GLM1차!$A4&amp;"_"&amp;GLM1차!M$3,전체모델결과!$A$2:$A$910,0),7)</f>
        <v>3224675.4202173385</v>
      </c>
      <c r="N4" s="8">
        <f>INDEX(전체모델결과!$A$2:$I$910,MATCH(GLM1차!$A4&amp;"_"&amp;GLM1차!N$3,전체모델결과!$A$2:$A$910,0),7)</f>
        <v>3338089.8768862705</v>
      </c>
      <c r="O4" s="8">
        <f>INDEX(전체모델결과!$A$2:$I$910,MATCH(GLM1차!$A4&amp;"_"&amp;GLM1차!O$3,전체모델결과!$A$2:$A$910,0),7)</f>
        <v>3455493.2122189919</v>
      </c>
      <c r="P4" s="8"/>
    </row>
    <row r="5" spans="1:18" x14ac:dyDescent="0.3">
      <c r="A5" s="1">
        <v>19</v>
      </c>
      <c r="B5" s="2">
        <v>0</v>
      </c>
      <c r="C5" s="2">
        <v>45558.086560364463</v>
      </c>
      <c r="D5" s="2">
        <v>21052.631578947367</v>
      </c>
      <c r="E5" s="2">
        <v>63157.894736842107</v>
      </c>
      <c r="F5" s="2">
        <v>0</v>
      </c>
      <c r="G5" s="2">
        <v>0</v>
      </c>
      <c r="H5" s="18">
        <v>40983.606557377054</v>
      </c>
      <c r="I5" s="18">
        <v>24630.541871921181</v>
      </c>
      <c r="J5" s="18">
        <v>11013.215859030837</v>
      </c>
      <c r="K5" s="18">
        <v>12285.012285012284</v>
      </c>
      <c r="L5" s="18">
        <v>64724.919093851138</v>
      </c>
      <c r="M5" s="8">
        <f>INDEX(전체모델결과!$A$2:$I$910,MATCH(GLM1차!$A5&amp;"_"&amp;GLM1차!M$3,전체모델결과!$A$2:$A$910,0),7)</f>
        <v>33234.450399284164</v>
      </c>
      <c r="N5" s="8">
        <f>INDEX(전체모델결과!$A$2:$I$910,MATCH(GLM1차!$A5&amp;"_"&amp;GLM1차!N$3,전체모델결과!$A$2:$A$910,0),7)</f>
        <v>34731.05732504739</v>
      </c>
      <c r="O5" s="8">
        <f>INDEX(전체모델결과!$A$2:$I$910,MATCH(GLM1차!$A5&amp;"_"&amp;GLM1차!O$3,전체모델결과!$A$2:$A$910,0),7)</f>
        <v>36295.059145665684</v>
      </c>
      <c r="P5" s="8"/>
    </row>
    <row r="6" spans="1:18" x14ac:dyDescent="0.3">
      <c r="A6" s="1">
        <v>20</v>
      </c>
      <c r="B6" s="2">
        <v>0</v>
      </c>
      <c r="C6" s="2">
        <v>9165.9028414298809</v>
      </c>
      <c r="D6" s="2">
        <v>21929.824561403508</v>
      </c>
      <c r="E6" s="2">
        <v>0</v>
      </c>
      <c r="F6" s="2">
        <v>0</v>
      </c>
      <c r="G6" s="2">
        <v>12658.227848101265</v>
      </c>
      <c r="H6" s="18">
        <v>19627.085377821393</v>
      </c>
      <c r="I6" s="18">
        <v>26869.682042095832</v>
      </c>
      <c r="J6" s="18">
        <v>21645.021645021647</v>
      </c>
      <c r="K6" s="18">
        <v>17801.51312861593</v>
      </c>
      <c r="L6" s="18">
        <v>0</v>
      </c>
      <c r="M6" s="8">
        <f>INDEX(전체모델결과!$A$2:$I$910,MATCH(GLM1차!$A6&amp;"_"&amp;GLM1차!M$3,전체모델결과!$A$2:$A$910,0),7)</f>
        <v>18817.407715053825</v>
      </c>
      <c r="N6" s="8">
        <f>INDEX(전체모델결과!$A$2:$I$910,MATCH(GLM1차!$A6&amp;"_"&amp;GLM1차!N$3,전체모델결과!$A$2:$A$910,0),7)</f>
        <v>20460.442633592655</v>
      </c>
      <c r="O6" s="8">
        <f>INDEX(전체모델결과!$A$2:$I$910,MATCH(GLM1차!$A6&amp;"_"&amp;GLM1차!O$3,전체모델결과!$A$2:$A$910,0),7)</f>
        <v>22246.938531688531</v>
      </c>
      <c r="P6" s="8"/>
    </row>
    <row r="7" spans="1:18" x14ac:dyDescent="0.3">
      <c r="A7" s="1">
        <v>21</v>
      </c>
      <c r="B7" s="2">
        <v>0</v>
      </c>
      <c r="C7" s="2">
        <v>26367.831245880025</v>
      </c>
      <c r="D7" s="2">
        <v>5025.1256281407041</v>
      </c>
      <c r="E7" s="2">
        <v>32710.280373831778</v>
      </c>
      <c r="F7" s="2">
        <v>14071.294559099437</v>
      </c>
      <c r="G7" s="2">
        <v>19770.660340055358</v>
      </c>
      <c r="H7" s="18">
        <v>22727.272727272728</v>
      </c>
      <c r="I7" s="18">
        <v>2853.0670470756063</v>
      </c>
      <c r="J7" s="18">
        <v>10979.961570134503</v>
      </c>
      <c r="K7" s="18">
        <v>16906.170752324597</v>
      </c>
      <c r="L7" s="18">
        <v>17565.872020075283</v>
      </c>
      <c r="M7" s="8">
        <f>INDEX(전체모델결과!$A$2:$I$910,MATCH(GLM1차!$A7&amp;"_"&amp;GLM1차!M$3,전체모델결과!$A$2:$A$910,0),7)</f>
        <v>16297.338490542945</v>
      </c>
      <c r="N7" s="8">
        <f>INDEX(전체모델결과!$A$2:$I$910,MATCH(GLM1차!$A7&amp;"_"&amp;GLM1차!N$3,전체모델결과!$A$2:$A$910,0),7)</f>
        <v>16460.100732355342</v>
      </c>
      <c r="O7" s="8">
        <f>INDEX(전체모델결과!$A$2:$I$910,MATCH(GLM1차!$A7&amp;"_"&amp;GLM1차!O$3,전체모델결과!$A$2:$A$910,0),7)</f>
        <v>16624.488487890372</v>
      </c>
      <c r="P7" s="8"/>
    </row>
    <row r="8" spans="1:18" x14ac:dyDescent="0.3">
      <c r="A8" s="1">
        <v>22</v>
      </c>
      <c r="B8" s="2">
        <v>0</v>
      </c>
      <c r="C8" s="2">
        <v>10764.262648008611</v>
      </c>
      <c r="D8" s="2">
        <v>19470.404984423676</v>
      </c>
      <c r="E8" s="2">
        <v>14035.087719298244</v>
      </c>
      <c r="F8" s="2">
        <v>25948.751216347711</v>
      </c>
      <c r="G8" s="2">
        <v>20307.513780098638</v>
      </c>
      <c r="H8" s="18">
        <v>7524.4544770504135</v>
      </c>
      <c r="I8" s="18">
        <v>14880.95238095238</v>
      </c>
      <c r="J8" s="18">
        <v>15863.57326987904</v>
      </c>
      <c r="K8" s="18">
        <v>20584.602717167556</v>
      </c>
      <c r="L8" s="18">
        <v>27609.055770292656</v>
      </c>
      <c r="M8" s="8">
        <f>INDEX(전체모델결과!$A$2:$I$910,MATCH(GLM1차!$A8&amp;"_"&amp;GLM1차!M$3,전체모델결과!$A$2:$A$910,0),7)</f>
        <v>25968.645693970404</v>
      </c>
      <c r="N8" s="8">
        <f>INDEX(전체모델결과!$A$2:$I$910,MATCH(GLM1차!$A8&amp;"_"&amp;GLM1차!N$3,전체모델결과!$A$2:$A$910,0),7)</f>
        <v>28297.528664142079</v>
      </c>
      <c r="O8" s="8">
        <f>INDEX(전체모델결과!$A$2:$I$910,MATCH(GLM1차!$A8&amp;"_"&amp;GLM1차!O$3,전체모델결과!$A$2:$A$910,0),7)</f>
        <v>30835.267188534577</v>
      </c>
      <c r="P8" s="8"/>
    </row>
    <row r="9" spans="1:18" x14ac:dyDescent="0.3">
      <c r="A9" s="1">
        <v>23</v>
      </c>
      <c r="B9" s="2">
        <v>0</v>
      </c>
      <c r="C9" s="2">
        <v>9074.4101633393821</v>
      </c>
      <c r="D9" s="2">
        <v>22158.911047799935</v>
      </c>
      <c r="E9" s="2">
        <v>8368.2008368200841</v>
      </c>
      <c r="F9" s="2">
        <v>19733.596447952641</v>
      </c>
      <c r="G9" s="2">
        <v>19797.624285085789</v>
      </c>
      <c r="H9" s="18">
        <v>9710.6234220236929</v>
      </c>
      <c r="I9" s="18">
        <v>13874.43635102324</v>
      </c>
      <c r="J9" s="18">
        <v>8061.9155111254431</v>
      </c>
      <c r="K9" s="18">
        <v>15822.784810126583</v>
      </c>
      <c r="L9" s="18">
        <v>11701.03846716396</v>
      </c>
      <c r="M9" s="8">
        <f>INDEX(전체모델결과!$A$2:$I$910,MATCH(GLM1차!$A9&amp;"_"&amp;GLM1차!M$3,전체모델결과!$A$2:$A$910,0),7)</f>
        <v>15158.67431670736</v>
      </c>
      <c r="N9" s="8">
        <f>INDEX(전체모델결과!$A$2:$I$910,MATCH(GLM1차!$A9&amp;"_"&amp;GLM1차!N$3,전체모델결과!$A$2:$A$910,0),7)</f>
        <v>15651.960399166783</v>
      </c>
      <c r="O9" s="8">
        <f>INDEX(전체모델결과!$A$2:$I$910,MATCH(GLM1차!$A9&amp;"_"&amp;GLM1차!O$3,전체모델결과!$A$2:$A$910,0),7)</f>
        <v>16161.298753352894</v>
      </c>
      <c r="P9" s="8"/>
    </row>
    <row r="10" spans="1:18" x14ac:dyDescent="0.3">
      <c r="A10" s="1">
        <v>24</v>
      </c>
      <c r="B10" s="2">
        <v>0</v>
      </c>
      <c r="C10" s="2">
        <v>7613.247049866769</v>
      </c>
      <c r="D10" s="2">
        <v>7955.4494828957841</v>
      </c>
      <c r="E10" s="2">
        <v>13422.818791946307</v>
      </c>
      <c r="F10" s="2">
        <v>8054.7724526782122</v>
      </c>
      <c r="G10" s="2">
        <v>10606.328442637441</v>
      </c>
      <c r="H10" s="18">
        <v>6202.5120173670339</v>
      </c>
      <c r="I10" s="18">
        <v>14116.31846414455</v>
      </c>
      <c r="J10" s="18">
        <v>9478.6729857819901</v>
      </c>
      <c r="K10" s="18">
        <v>10642.543567912731</v>
      </c>
      <c r="L10" s="18">
        <v>18715.639256053342</v>
      </c>
      <c r="M10" s="8">
        <f>INDEX(전체모델결과!$A$2:$I$910,MATCH(GLM1차!$A10&amp;"_"&amp;GLM1차!M$3,전체모델결과!$A$2:$A$910,0),7)</f>
        <v>17271.497185729022</v>
      </c>
      <c r="N10" s="8">
        <f>INDEX(전체모델결과!$A$2:$I$910,MATCH(GLM1차!$A10&amp;"_"&amp;GLM1차!N$3,전체모델결과!$A$2:$A$910,0),7)</f>
        <v>19185.321500136597</v>
      </c>
      <c r="O10" s="8">
        <f>INDEX(전체모델결과!$A$2:$I$910,MATCH(GLM1차!$A10&amp;"_"&amp;GLM1차!O$3,전체모델결과!$A$2:$A$910,0),7)</f>
        <v>21311.213330581177</v>
      </c>
      <c r="P10" s="8"/>
    </row>
    <row r="11" spans="1:18" x14ac:dyDescent="0.3">
      <c r="A11" s="1">
        <v>25</v>
      </c>
      <c r="B11" s="2">
        <v>16820.857863751051</v>
      </c>
      <c r="C11" s="2">
        <v>13016.596160104133</v>
      </c>
      <c r="D11" s="2">
        <v>6835.2699931647303</v>
      </c>
      <c r="E11" s="2">
        <v>1863.2383081796161</v>
      </c>
      <c r="F11" s="2">
        <v>16374.652038644179</v>
      </c>
      <c r="G11" s="2">
        <v>11345.908381789817</v>
      </c>
      <c r="H11" s="18">
        <v>14771.048744460857</v>
      </c>
      <c r="I11" s="18">
        <v>10268.111808328578</v>
      </c>
      <c r="J11" s="18">
        <v>14291.996481970096</v>
      </c>
      <c r="K11" s="18">
        <v>14310.876265962132</v>
      </c>
      <c r="L11" s="18">
        <v>21490.671095047379</v>
      </c>
      <c r="M11" s="8">
        <f>INDEX(전체모델결과!$A$2:$I$910,MATCH(GLM1차!$A11&amp;"_"&amp;GLM1차!M$3,전체모델결과!$A$2:$A$910,0),7)</f>
        <v>16850.621036835233</v>
      </c>
      <c r="N11" s="8">
        <f>INDEX(전체모델결과!$A$2:$I$910,MATCH(GLM1차!$A11&amp;"_"&amp;GLM1차!N$3,전체모델결과!$A$2:$A$910,0),7)</f>
        <v>17660.82527099764</v>
      </c>
      <c r="O11" s="8">
        <f>INDEX(전체모델결과!$A$2:$I$910,MATCH(GLM1차!$A11&amp;"_"&amp;GLM1차!O$3,전체모델결과!$A$2:$A$910,0),7)</f>
        <v>18509.985392876242</v>
      </c>
      <c r="P11" s="8"/>
    </row>
    <row r="12" spans="1:18" x14ac:dyDescent="0.3">
      <c r="A12" s="1">
        <v>26</v>
      </c>
      <c r="B12" s="2">
        <v>5834.3057176196025</v>
      </c>
      <c r="C12" s="2">
        <v>9027.3076055066576</v>
      </c>
      <c r="D12" s="2">
        <v>12480.499219968799</v>
      </c>
      <c r="E12" s="2">
        <v>12281.659388646289</v>
      </c>
      <c r="F12" s="2">
        <v>13123.359580052493</v>
      </c>
      <c r="G12" s="2">
        <v>11305.241521068858</v>
      </c>
      <c r="H12" s="18">
        <v>10109.364948074626</v>
      </c>
      <c r="I12" s="18">
        <v>19988.340134921295</v>
      </c>
      <c r="J12" s="18">
        <v>20572.745227123109</v>
      </c>
      <c r="K12" s="18">
        <v>18219.461697722567</v>
      </c>
      <c r="L12" s="18">
        <v>18394.525789125157</v>
      </c>
      <c r="M12" s="8">
        <f>INDEX(전체모델결과!$A$2:$I$910,MATCH(GLM1차!$A12&amp;"_"&amp;GLM1차!M$3,전체모델결과!$A$2:$A$910,0),7)</f>
        <v>22859.483176057212</v>
      </c>
      <c r="N12" s="8">
        <f>INDEX(전체모델결과!$A$2:$I$910,MATCH(GLM1차!$A12&amp;"_"&amp;GLM1차!N$3,전체모델결과!$A$2:$A$910,0),7)</f>
        <v>25051.101878591002</v>
      </c>
      <c r="O12" s="8">
        <f>INDEX(전체모델결과!$A$2:$I$910,MATCH(GLM1차!$A12&amp;"_"&amp;GLM1차!O$3,전체모델결과!$A$2:$A$910,0),7)</f>
        <v>27452.838740853207</v>
      </c>
      <c r="P12" s="8"/>
    </row>
    <row r="13" spans="1:18" x14ac:dyDescent="0.3">
      <c r="A13" s="1">
        <v>27</v>
      </c>
      <c r="B13" s="2">
        <v>0</v>
      </c>
      <c r="C13" s="2">
        <v>4441.4834554741283</v>
      </c>
      <c r="D13" s="2">
        <v>7357.2689817539722</v>
      </c>
      <c r="E13" s="2">
        <v>10590.727229936456</v>
      </c>
      <c r="F13" s="2">
        <v>8470.9868699703511</v>
      </c>
      <c r="G13" s="2">
        <v>10904.134484325306</v>
      </c>
      <c r="H13" s="18">
        <v>10016.95176452458</v>
      </c>
      <c r="I13" s="18">
        <v>19293.983135629554</v>
      </c>
      <c r="J13" s="18">
        <v>11604.887705645437</v>
      </c>
      <c r="K13" s="18">
        <v>17484.962931878585</v>
      </c>
      <c r="L13" s="18">
        <v>17911.975435005119</v>
      </c>
      <c r="M13" s="8">
        <f>INDEX(전체모델결과!$A$2:$I$910,MATCH(GLM1차!$A13&amp;"_"&amp;GLM1차!M$3,전체모델결과!$A$2:$A$910,0),7)</f>
        <v>24064.004658940841</v>
      </c>
      <c r="N13" s="8">
        <f>INDEX(전체모델결과!$A$2:$I$910,MATCH(GLM1차!$A13&amp;"_"&amp;GLM1차!N$3,전체모델결과!$A$2:$A$910,0),7)</f>
        <v>28064.970913754762</v>
      </c>
      <c r="O13" s="8">
        <f>INDEX(전체모델결과!$A$2:$I$910,MATCH(GLM1차!$A13&amp;"_"&amp;GLM1차!O$3,전체모델결과!$A$2:$A$910,0),7)</f>
        <v>32731.151923926009</v>
      </c>
      <c r="P13" s="8"/>
    </row>
    <row r="14" spans="1:18" x14ac:dyDescent="0.3">
      <c r="A14" s="1">
        <v>28</v>
      </c>
      <c r="B14" s="2">
        <v>0</v>
      </c>
      <c r="C14" s="2">
        <v>6587.615283267457</v>
      </c>
      <c r="D14" s="2">
        <v>13307.703681798019</v>
      </c>
      <c r="E14" s="2">
        <v>8970.6212155191752</v>
      </c>
      <c r="F14" s="2">
        <v>8555.1330798479084</v>
      </c>
      <c r="G14" s="2">
        <v>11760.752688172044</v>
      </c>
      <c r="H14" s="18">
        <v>13646.484234719528</v>
      </c>
      <c r="I14" s="18">
        <v>12078.062424512111</v>
      </c>
      <c r="J14" s="18">
        <v>11042.267345561622</v>
      </c>
      <c r="K14" s="18">
        <v>14336.061167194312</v>
      </c>
      <c r="L14" s="18">
        <v>10049.129075480127</v>
      </c>
      <c r="M14" s="8">
        <f>INDEX(전체모델결과!$A$2:$I$910,MATCH(GLM1차!$A14&amp;"_"&amp;GLM1차!M$3,전체모델결과!$A$2:$A$910,0),7)</f>
        <v>15595.704297099554</v>
      </c>
      <c r="N14" s="8">
        <f>INDEX(전체모델결과!$A$2:$I$910,MATCH(GLM1차!$A14&amp;"_"&amp;GLM1차!N$3,전체모델결과!$A$2:$A$910,0),7)</f>
        <v>16872.533647938049</v>
      </c>
      <c r="O14" s="8">
        <f>INDEX(전체모델결과!$A$2:$I$910,MATCH(GLM1차!$A14&amp;"_"&amp;GLM1차!O$3,전체모델결과!$A$2:$A$910,0),7)</f>
        <v>18253.897757843115</v>
      </c>
      <c r="P14" s="8"/>
    </row>
    <row r="15" spans="1:18" x14ac:dyDescent="0.3">
      <c r="A15" s="1">
        <v>29</v>
      </c>
      <c r="B15" s="2">
        <v>0</v>
      </c>
      <c r="C15" s="2">
        <v>8138.3519837232961</v>
      </c>
      <c r="D15" s="2">
        <v>5686.6647711117421</v>
      </c>
      <c r="E15" s="2">
        <v>12372.061635361601</v>
      </c>
      <c r="F15" s="2">
        <v>4558.7162654996355</v>
      </c>
      <c r="G15" s="2">
        <v>9809.8400241472991</v>
      </c>
      <c r="H15" s="18">
        <v>8822.5313878520519</v>
      </c>
      <c r="I15" s="18">
        <v>15013.211626231083</v>
      </c>
      <c r="J15" s="18">
        <v>13830.493472007081</v>
      </c>
      <c r="K15" s="18">
        <v>9370.5214419578879</v>
      </c>
      <c r="L15" s="18">
        <v>11976.645541194672</v>
      </c>
      <c r="M15" s="8">
        <f>INDEX(전체모델결과!$A$2:$I$910,MATCH(GLM1차!$A15&amp;"_"&amp;GLM1차!M$3,전체모델결과!$A$2:$A$910,0),7)</f>
        <v>15797.645863056994</v>
      </c>
      <c r="N15" s="8">
        <f>INDEX(전체모델결과!$A$2:$I$910,MATCH(GLM1차!$A15&amp;"_"&amp;GLM1차!N$3,전체모델결과!$A$2:$A$910,0),7)</f>
        <v>17481.070293914599</v>
      </c>
      <c r="O15" s="8">
        <f>INDEX(전체모델결과!$A$2:$I$910,MATCH(GLM1차!$A15&amp;"_"&amp;GLM1차!O$3,전체모델결과!$A$2:$A$910,0),7)</f>
        <v>19343.883339948348</v>
      </c>
      <c r="P15" s="8"/>
    </row>
    <row r="16" spans="1:18" x14ac:dyDescent="0.3">
      <c r="A16" s="1">
        <v>30</v>
      </c>
      <c r="B16" s="2">
        <v>3208.2130253448827</v>
      </c>
      <c r="C16" s="2">
        <v>3601.0082823190496</v>
      </c>
      <c r="D16" s="2">
        <v>9418.7298170075355</v>
      </c>
      <c r="E16" s="2">
        <v>11998.25479930192</v>
      </c>
      <c r="F16" s="2">
        <v>3609.4567767550984</v>
      </c>
      <c r="G16" s="2">
        <v>8103.7277147487839</v>
      </c>
      <c r="H16" s="18">
        <v>3729.2560134253217</v>
      </c>
      <c r="I16" s="18">
        <v>10821.894401093581</v>
      </c>
      <c r="J16" s="18">
        <v>12097.622554176309</v>
      </c>
      <c r="K16" s="18">
        <v>9980.5379509955583</v>
      </c>
      <c r="L16" s="18">
        <v>12918.704438497738</v>
      </c>
      <c r="M16" s="8">
        <f>INDEX(전체모델결과!$A$2:$I$910,MATCH(GLM1차!$A16&amp;"_"&amp;GLM1차!M$3,전체모델결과!$A$2:$A$910,0),7)</f>
        <v>13461.340162014096</v>
      </c>
      <c r="N16" s="8">
        <f>INDEX(전체모델결과!$A$2:$I$910,MATCH(GLM1차!$A16&amp;"_"&amp;GLM1차!N$3,전체모델결과!$A$2:$A$910,0),7)</f>
        <v>14739.980945583704</v>
      </c>
      <c r="O16" s="8">
        <f>INDEX(전체모델결과!$A$2:$I$910,MATCH(GLM1차!$A16&amp;"_"&amp;GLM1차!O$3,전체모델결과!$A$2:$A$910,0),7)</f>
        <v>16140.074885654562</v>
      </c>
      <c r="P16" s="8"/>
    </row>
    <row r="17" spans="1:16" x14ac:dyDescent="0.3">
      <c r="A17" s="1">
        <v>31</v>
      </c>
      <c r="B17" s="2">
        <v>2635.0461133069825</v>
      </c>
      <c r="C17" s="2">
        <v>1613.6840406648378</v>
      </c>
      <c r="D17" s="2">
        <v>8420.5461325634551</v>
      </c>
      <c r="E17" s="2">
        <v>9281.2209961843873</v>
      </c>
      <c r="F17" s="2">
        <v>8716.1160986664345</v>
      </c>
      <c r="G17" s="2">
        <v>5767.8442682047589</v>
      </c>
      <c r="H17" s="18">
        <v>9616.5404495732673</v>
      </c>
      <c r="I17" s="18">
        <v>9469.1988005681524</v>
      </c>
      <c r="J17" s="18">
        <v>9594.0214098161978</v>
      </c>
      <c r="K17" s="18">
        <v>11338.939809127845</v>
      </c>
      <c r="L17" s="18">
        <v>13524.364988800135</v>
      </c>
      <c r="M17" s="8">
        <f>INDEX(전체모델결과!$A$2:$I$910,MATCH(GLM1차!$A17&amp;"_"&amp;GLM1차!M$3,전체모델결과!$A$2:$A$910,0),7)</f>
        <v>15042.006799778523</v>
      </c>
      <c r="N17" s="8">
        <f>INDEX(전체모델결과!$A$2:$I$910,MATCH(GLM1차!$A17&amp;"_"&amp;GLM1차!N$3,전체모델결과!$A$2:$A$910,0),7)</f>
        <v>16821.665299261502</v>
      </c>
      <c r="O17" s="8">
        <f>INDEX(전체모델결과!$A$2:$I$910,MATCH(GLM1차!$A17&amp;"_"&amp;GLM1차!O$3,전체모델결과!$A$2:$A$910,0),7)</f>
        <v>18811.879771557138</v>
      </c>
      <c r="P17" s="8"/>
    </row>
    <row r="18" spans="1:16" x14ac:dyDescent="0.3">
      <c r="A18" s="1">
        <v>32</v>
      </c>
      <c r="B18" s="2">
        <v>6674.0823136818681</v>
      </c>
      <c r="C18" s="2">
        <v>4416.9611307420491</v>
      </c>
      <c r="D18" s="2">
        <v>11346.873936230568</v>
      </c>
      <c r="E18" s="2">
        <v>8467.4005080440293</v>
      </c>
      <c r="F18" s="2">
        <v>6650.0415627597667</v>
      </c>
      <c r="G18" s="2">
        <v>6344.7303489601691</v>
      </c>
      <c r="H18" s="18">
        <v>9434.5185447255135</v>
      </c>
      <c r="I18" s="18">
        <v>12247.397428046541</v>
      </c>
      <c r="J18" s="18">
        <v>9810.7918710581653</v>
      </c>
      <c r="K18" s="18">
        <v>14256.806475349522</v>
      </c>
      <c r="L18" s="18">
        <v>12478.866435874726</v>
      </c>
      <c r="M18" s="8">
        <f>INDEX(전체모델결과!$A$2:$I$910,MATCH(GLM1차!$A18&amp;"_"&amp;GLM1차!M$3,전체모델결과!$A$2:$A$910,0),7)</f>
        <v>14037.923028989955</v>
      </c>
      <c r="N18" s="8">
        <f>INDEX(전체모델결과!$A$2:$I$910,MATCH(GLM1차!$A18&amp;"_"&amp;GLM1차!N$3,전체모델결과!$A$2:$A$910,0),7)</f>
        <v>15106.542647790528</v>
      </c>
      <c r="O18" s="8">
        <f>INDEX(전체모델결과!$A$2:$I$910,MATCH(GLM1차!$A18&amp;"_"&amp;GLM1차!O$3,전체모델결과!$A$2:$A$910,0),7)</f>
        <v>16256.509620279194</v>
      </c>
      <c r="P18" s="8"/>
    </row>
    <row r="19" spans="1:16" x14ac:dyDescent="0.3">
      <c r="A19" s="1">
        <v>33</v>
      </c>
      <c r="B19" s="2">
        <v>5278.9019883864157</v>
      </c>
      <c r="C19" s="2">
        <v>10710.938545990091</v>
      </c>
      <c r="D19" s="2">
        <v>8540.6213302017713</v>
      </c>
      <c r="E19" s="2">
        <v>7980.1383223975881</v>
      </c>
      <c r="F19" s="2">
        <v>4600.1686728513378</v>
      </c>
      <c r="G19" s="2">
        <v>10099.649878804201</v>
      </c>
      <c r="H19" s="18">
        <v>10472.422620432861</v>
      </c>
      <c r="I19" s="18">
        <v>8085.7085102082065</v>
      </c>
      <c r="J19" s="18">
        <v>7292.9486302930854</v>
      </c>
      <c r="K19" s="18">
        <v>12001.200120012003</v>
      </c>
      <c r="L19" s="18">
        <v>13450.431205000395</v>
      </c>
      <c r="M19" s="8">
        <f>INDEX(전체모델결과!$A$2:$I$910,MATCH(GLM1차!$A19&amp;"_"&amp;GLM1차!M$3,전체모델결과!$A$2:$A$910,0),7)</f>
        <v>11895.317056476813</v>
      </c>
      <c r="N19" s="8">
        <f>INDEX(전체모델결과!$A$2:$I$910,MATCH(GLM1차!$A19&amp;"_"&amp;GLM1차!N$3,전체모델결과!$A$2:$A$910,0),7)</f>
        <v>12496.844373947359</v>
      </c>
      <c r="O19" s="8">
        <f>INDEX(전체모델결과!$A$2:$I$910,MATCH(GLM1차!$A19&amp;"_"&amp;GLM1차!O$3,전체모델결과!$A$2:$A$910,0),7)</f>
        <v>13128.789973834686</v>
      </c>
      <c r="P19" s="8"/>
    </row>
    <row r="20" spans="1:16" x14ac:dyDescent="0.3">
      <c r="A20" s="1">
        <v>34</v>
      </c>
      <c r="B20" s="2">
        <v>4407.8754040552449</v>
      </c>
      <c r="C20" s="2">
        <v>7027.4068868587492</v>
      </c>
      <c r="D20" s="2">
        <v>4959.8254141454217</v>
      </c>
      <c r="E20" s="2">
        <v>10157.440325038089</v>
      </c>
      <c r="F20" s="2">
        <v>8758.4847821326912</v>
      </c>
      <c r="G20" s="2">
        <v>2548.0952987641735</v>
      </c>
      <c r="H20" s="18">
        <v>5005.5617352614017</v>
      </c>
      <c r="I20" s="18">
        <v>9487.666034155598</v>
      </c>
      <c r="J20" s="18">
        <v>7637.3601689204361</v>
      </c>
      <c r="K20" s="18">
        <v>12194.609141751818</v>
      </c>
      <c r="L20" s="18">
        <v>11976.047904191617</v>
      </c>
      <c r="M20" s="8">
        <f>INDEX(전체모델결과!$A$2:$I$910,MATCH(GLM1차!$A20&amp;"_"&amp;GLM1차!M$3,전체모델결과!$A$2:$A$910,0),7)</f>
        <v>11595.925642939761</v>
      </c>
      <c r="N20" s="8">
        <f>INDEX(전체모델결과!$A$2:$I$910,MATCH(GLM1차!$A20&amp;"_"&amp;GLM1차!N$3,전체모델결과!$A$2:$A$910,0),7)</f>
        <v>12484.330090981917</v>
      </c>
      <c r="O20" s="8">
        <f>INDEX(전체모델결과!$A$2:$I$910,MATCH(GLM1차!$A20&amp;"_"&amp;GLM1차!O$3,전체모델결과!$A$2:$A$910,0),7)</f>
        <v>13440.798313111967</v>
      </c>
      <c r="P20" s="8"/>
    </row>
    <row r="21" spans="1:16" x14ac:dyDescent="0.3">
      <c r="A21" s="1">
        <v>35</v>
      </c>
      <c r="B21" s="2">
        <v>2579.6465884173867</v>
      </c>
      <c r="C21" s="2">
        <v>5306.7289322861388</v>
      </c>
      <c r="D21" s="2">
        <v>7316.6270349368942</v>
      </c>
      <c r="E21" s="2">
        <v>8127.4382314694403</v>
      </c>
      <c r="F21" s="2">
        <v>6387.5088715400998</v>
      </c>
      <c r="G21" s="2">
        <v>10503.552672227372</v>
      </c>
      <c r="H21" s="18">
        <v>9042.0722302005215</v>
      </c>
      <c r="I21" s="18">
        <v>9153.5385653032699</v>
      </c>
      <c r="J21" s="18">
        <v>5340.9293217019758</v>
      </c>
      <c r="K21" s="18">
        <v>7879.5670385269359</v>
      </c>
      <c r="L21" s="18">
        <v>9170.6100289791284</v>
      </c>
      <c r="M21" s="8">
        <f>INDEX(전체모델결과!$A$2:$I$910,MATCH(GLM1차!$A21&amp;"_"&amp;GLM1차!M$3,전체모델결과!$A$2:$A$910,0),7)</f>
        <v>9917.6866753744198</v>
      </c>
      <c r="N21" s="8">
        <f>INDEX(전체모델결과!$A$2:$I$910,MATCH(GLM1차!$A21&amp;"_"&amp;GLM1차!N$3,전체모델결과!$A$2:$A$910,0),7)</f>
        <v>10450.137281363326</v>
      </c>
      <c r="O21" s="8">
        <f>INDEX(전체모델결과!$A$2:$I$910,MATCH(GLM1차!$A21&amp;"_"&amp;GLM1차!O$3,전체모델결과!$A$2:$A$910,0),7)</f>
        <v>11011.173550228983</v>
      </c>
      <c r="P21" s="8"/>
    </row>
    <row r="22" spans="1:16" x14ac:dyDescent="0.3">
      <c r="A22" s="1">
        <v>36</v>
      </c>
      <c r="B22" s="2">
        <v>4581.3767036994623</v>
      </c>
      <c r="C22" s="2">
        <v>7870.1426463354646</v>
      </c>
      <c r="D22" s="2">
        <v>11857.372744981791</v>
      </c>
      <c r="E22" s="2">
        <v>12279.355333844973</v>
      </c>
      <c r="F22" s="2">
        <v>8992.8057553956842</v>
      </c>
      <c r="G22" s="2">
        <v>8304.1698795895372</v>
      </c>
      <c r="H22" s="18">
        <v>7304.220796160067</v>
      </c>
      <c r="I22" s="18">
        <v>13891.461381737359</v>
      </c>
      <c r="J22" s="18">
        <v>6909.059504274981</v>
      </c>
      <c r="K22" s="18">
        <v>8572.8282168517308</v>
      </c>
      <c r="L22" s="18">
        <v>11244.921648287871</v>
      </c>
      <c r="M22" s="8">
        <f>INDEX(전체모델결과!$A$2:$I$910,MATCH(GLM1차!$A22&amp;"_"&amp;GLM1차!M$3,전체모델결과!$A$2:$A$910,0),7)</f>
        <v>10562.355015373305</v>
      </c>
      <c r="N22" s="8">
        <f>INDEX(전체모델결과!$A$2:$I$910,MATCH(GLM1차!$A22&amp;"_"&amp;GLM1차!N$3,전체모델결과!$A$2:$A$910,0),7)</f>
        <v>10802.02021259685</v>
      </c>
      <c r="O22" s="8">
        <f>INDEX(전체모델결과!$A$2:$I$910,MATCH(GLM1차!$A22&amp;"_"&amp;GLM1차!O$3,전체모델결과!$A$2:$A$910,0),7)</f>
        <v>11047.123534810267</v>
      </c>
      <c r="P22" s="8"/>
    </row>
    <row r="23" spans="1:16" x14ac:dyDescent="0.3">
      <c r="A23" s="1">
        <v>37</v>
      </c>
      <c r="B23" s="2">
        <v>4044.0804772014963</v>
      </c>
      <c r="C23" s="2">
        <v>8047.2103004291848</v>
      </c>
      <c r="D23" s="2">
        <v>7230.0771208226224</v>
      </c>
      <c r="E23" s="2">
        <v>7182.8760235598329</v>
      </c>
      <c r="F23" s="2">
        <v>6554.7981122181436</v>
      </c>
      <c r="G23" s="2">
        <v>7580.6169455944955</v>
      </c>
      <c r="H23" s="18">
        <v>9089.5318891077113</v>
      </c>
      <c r="I23" s="18">
        <v>14607.869989957089</v>
      </c>
      <c r="J23" s="18">
        <v>10902.838931521786</v>
      </c>
      <c r="K23" s="18">
        <v>10357.740419090111</v>
      </c>
      <c r="L23" s="18">
        <v>11061.552185548617</v>
      </c>
      <c r="M23" s="8">
        <f>INDEX(전체모델결과!$A$2:$I$910,MATCH(GLM1차!$A23&amp;"_"&amp;GLM1차!M$3,전체모델결과!$A$2:$A$910,0),7)</f>
        <v>13480.704271576207</v>
      </c>
      <c r="N23" s="8">
        <f>INDEX(전체모델결과!$A$2:$I$910,MATCH(GLM1차!$A23&amp;"_"&amp;GLM1차!N$3,전체모델결과!$A$2:$A$910,0),7)</f>
        <v>14547.04785342166</v>
      </c>
      <c r="O23" s="8">
        <f>INDEX(전체모델결과!$A$2:$I$910,MATCH(GLM1차!$A23&amp;"_"&amp;GLM1차!O$3,전체모델결과!$A$2:$A$910,0),7)</f>
        <v>15697.740784651367</v>
      </c>
      <c r="P23" s="8"/>
    </row>
    <row r="24" spans="1:16" x14ac:dyDescent="0.3">
      <c r="A24" s="1">
        <v>38</v>
      </c>
      <c r="B24" s="2">
        <v>4474.2729306487699</v>
      </c>
      <c r="C24" s="2">
        <v>9110.4853404008609</v>
      </c>
      <c r="D24" s="2">
        <v>6726.9601614470439</v>
      </c>
      <c r="E24" s="2">
        <v>6309.1482649842274</v>
      </c>
      <c r="F24" s="2">
        <v>6794.7371672123045</v>
      </c>
      <c r="G24" s="2">
        <v>10255.24156791249</v>
      </c>
      <c r="H24" s="18">
        <v>9474.4190685150097</v>
      </c>
      <c r="I24" s="18">
        <v>9795.191451469278</v>
      </c>
      <c r="J24" s="18">
        <v>10772.736689455147</v>
      </c>
      <c r="K24" s="18">
        <v>6246.0961898813239</v>
      </c>
      <c r="L24" s="18">
        <v>11921.458625525946</v>
      </c>
      <c r="M24" s="8">
        <f>INDEX(전체모델결과!$A$2:$I$910,MATCH(GLM1차!$A24&amp;"_"&amp;GLM1차!M$3,전체모델결과!$A$2:$A$910,0),7)</f>
        <v>11261.810116291968</v>
      </c>
      <c r="N24" s="8">
        <f>INDEX(전체모델결과!$A$2:$I$910,MATCH(GLM1차!$A24&amp;"_"&amp;GLM1차!N$3,전체모델결과!$A$2:$A$910,0),7)</f>
        <v>11863.575718203734</v>
      </c>
      <c r="O24" s="8">
        <f>INDEX(전체모델결과!$A$2:$I$910,MATCH(GLM1차!$A24&amp;"_"&amp;GLM1차!O$3,전체모델결과!$A$2:$A$910,0),7)</f>
        <v>12497.496172302039</v>
      </c>
      <c r="P24" s="8"/>
    </row>
    <row r="25" spans="1:16" x14ac:dyDescent="0.3">
      <c r="A25" s="1">
        <v>39</v>
      </c>
      <c r="B25" s="2">
        <v>6923.609508423724</v>
      </c>
      <c r="C25" s="2">
        <v>8971.2918660287087</v>
      </c>
      <c r="D25" s="2">
        <v>19281.58251803185</v>
      </c>
      <c r="E25" s="2">
        <v>10425.490323841794</v>
      </c>
      <c r="F25" s="2">
        <v>10448.678549477565</v>
      </c>
      <c r="G25" s="2">
        <v>7067.9062686891757</v>
      </c>
      <c r="H25" s="18">
        <v>7373.1812819504521</v>
      </c>
      <c r="I25" s="18">
        <v>13184.495033840205</v>
      </c>
      <c r="J25" s="18">
        <v>10957.347510247149</v>
      </c>
      <c r="K25" s="18">
        <v>12390.134355519416</v>
      </c>
      <c r="L25" s="18">
        <v>13385.96190149305</v>
      </c>
      <c r="M25" s="8">
        <f>INDEX(전체모델결과!$A$2:$I$910,MATCH(GLM1차!$A25&amp;"_"&amp;GLM1차!M$3,전체모델결과!$A$2:$A$910,0),7)</f>
        <v>12281.337930213522</v>
      </c>
      <c r="N25" s="8">
        <f>INDEX(전체모델결과!$A$2:$I$910,MATCH(GLM1차!$A25&amp;"_"&amp;GLM1차!N$3,전체모델결과!$A$2:$A$910,0),7)</f>
        <v>12523.124075114112</v>
      </c>
      <c r="O25" s="8">
        <f>INDEX(전체모델결과!$A$2:$I$910,MATCH(GLM1차!$A25&amp;"_"&amp;GLM1차!O$3,전체모델결과!$A$2:$A$910,0),7)</f>
        <v>12769.670331673298</v>
      </c>
      <c r="P25" s="8"/>
    </row>
    <row r="26" spans="1:16" x14ac:dyDescent="0.3">
      <c r="A26" s="1">
        <v>40</v>
      </c>
      <c r="B26" s="2">
        <v>4884.5160840136768</v>
      </c>
      <c r="C26" s="2">
        <v>8628.7003849727862</v>
      </c>
      <c r="D26" s="2">
        <v>12404.517855977019</v>
      </c>
      <c r="E26" s="2">
        <v>9515.3514336462831</v>
      </c>
      <c r="F26" s="2">
        <v>9876.2563178992623</v>
      </c>
      <c r="G26" s="2">
        <v>7020.9548498595814</v>
      </c>
      <c r="H26" s="18">
        <v>6629.1017567119652</v>
      </c>
      <c r="I26" s="18">
        <v>10993.843447669306</v>
      </c>
      <c r="J26" s="18">
        <v>11690.719987099896</v>
      </c>
      <c r="K26" s="18">
        <v>11703.854721183976</v>
      </c>
      <c r="L26" s="18">
        <v>15097.965206052912</v>
      </c>
      <c r="M26" s="8">
        <f>INDEX(전체모델결과!$A$2:$I$910,MATCH(GLM1차!$A26&amp;"_"&amp;GLM1차!M$3,전체모델결과!$A$2:$A$910,0),7)</f>
        <v>13622.795287217659</v>
      </c>
      <c r="N26" s="8">
        <f>INDEX(전체모델결과!$A$2:$I$910,MATCH(GLM1차!$A26&amp;"_"&amp;GLM1차!N$3,전체모델결과!$A$2:$A$910,0),7)</f>
        <v>14415.435345220081</v>
      </c>
      <c r="O26" s="8">
        <f>INDEX(전체모델결과!$A$2:$I$910,MATCH(GLM1차!$A26&amp;"_"&amp;GLM1차!O$3,전체모델결과!$A$2:$A$910,0),7)</f>
        <v>15254.195031999179</v>
      </c>
      <c r="P26" s="8"/>
    </row>
    <row r="27" spans="1:16" x14ac:dyDescent="0.3">
      <c r="A27" s="1">
        <v>41</v>
      </c>
      <c r="B27" s="2">
        <v>1973.4245494013944</v>
      </c>
      <c r="C27" s="2">
        <v>8552.2296884544903</v>
      </c>
      <c r="D27" s="2">
        <v>13170.498084291188</v>
      </c>
      <c r="E27" s="2">
        <v>7635.3811817220721</v>
      </c>
      <c r="F27" s="2">
        <v>11899.365367180417</v>
      </c>
      <c r="G27" s="2">
        <v>12374.323279195669</v>
      </c>
      <c r="H27" s="18">
        <v>8451.49779322002</v>
      </c>
      <c r="I27" s="18">
        <v>9782.2388567539983</v>
      </c>
      <c r="J27" s="18">
        <v>10460.251046025103</v>
      </c>
      <c r="K27" s="18">
        <v>7889.3981516267186</v>
      </c>
      <c r="L27" s="18">
        <v>11725.293132328308</v>
      </c>
      <c r="M27" s="8">
        <f>INDEX(전체모델결과!$A$2:$I$910,MATCH(GLM1차!$A27&amp;"_"&amp;GLM1차!M$3,전체모델결과!$A$2:$A$910,0),7)</f>
        <v>11745.411056355761</v>
      </c>
      <c r="N27" s="8">
        <f>INDEX(전체모델결과!$A$2:$I$910,MATCH(GLM1차!$A27&amp;"_"&amp;GLM1차!N$3,전체모델결과!$A$2:$A$910,0),7)</f>
        <v>12193.828809413333</v>
      </c>
      <c r="O27" s="8">
        <f>INDEX(전체모델결과!$A$2:$I$910,MATCH(GLM1차!$A27&amp;"_"&amp;GLM1차!O$3,전체모델결과!$A$2:$A$910,0),7)</f>
        <v>12659.366310795798</v>
      </c>
      <c r="P27" s="8"/>
    </row>
    <row r="28" spans="1:16" x14ac:dyDescent="0.3">
      <c r="A28" s="1">
        <v>42</v>
      </c>
      <c r="B28" s="2">
        <v>7269.8433679201644</v>
      </c>
      <c r="C28" s="2">
        <v>8723.4661238732187</v>
      </c>
      <c r="D28" s="2">
        <v>14202.217730922599</v>
      </c>
      <c r="E28" s="2">
        <v>10307.041336660519</v>
      </c>
      <c r="F28" s="2">
        <v>12214.551248008498</v>
      </c>
      <c r="G28" s="2">
        <v>10576.680936791741</v>
      </c>
      <c r="H28" s="18">
        <v>13759.574370499471</v>
      </c>
      <c r="I28" s="18">
        <v>10646.906009113753</v>
      </c>
      <c r="J28" s="18">
        <v>8198.0012492192382</v>
      </c>
      <c r="K28" s="18">
        <v>11699.437672189304</v>
      </c>
      <c r="L28" s="18">
        <v>15118.935626931863</v>
      </c>
      <c r="M28" s="8">
        <f>INDEX(전체모델결과!$A$2:$I$910,MATCH(GLM1차!$A28&amp;"_"&amp;GLM1차!M$3,전체모델결과!$A$2:$A$910,0),7)</f>
        <v>13210.426971929301</v>
      </c>
      <c r="N28" s="8">
        <f>INDEX(전체모델결과!$A$2:$I$910,MATCH(GLM1차!$A28&amp;"_"&amp;GLM1차!N$3,전체모델결과!$A$2:$A$910,0),7)</f>
        <v>13597.293253657364</v>
      </c>
      <c r="O28" s="8">
        <f>INDEX(전체모델결과!$A$2:$I$910,MATCH(GLM1차!$A28&amp;"_"&amp;GLM1차!O$3,전체모델결과!$A$2:$A$910,0),7)</f>
        <v>13995.488883048158</v>
      </c>
      <c r="P28" s="8"/>
    </row>
    <row r="29" spans="1:16" x14ac:dyDescent="0.3">
      <c r="A29" s="1">
        <v>43</v>
      </c>
      <c r="B29" s="2">
        <v>7958.6152009550333</v>
      </c>
      <c r="C29" s="2">
        <v>11751.571772724601</v>
      </c>
      <c r="D29" s="2">
        <v>11621.150493898895</v>
      </c>
      <c r="E29" s="2">
        <v>9031.6106372303057</v>
      </c>
      <c r="F29" s="2">
        <v>8936.9941909537756</v>
      </c>
      <c r="G29" s="2">
        <v>11150.974498206147</v>
      </c>
      <c r="H29" s="18">
        <v>12718.023255813954</v>
      </c>
      <c r="I29" s="18">
        <v>13815.045840833927</v>
      </c>
      <c r="J29" s="18">
        <v>10653.40909090909</v>
      </c>
      <c r="K29" s="18">
        <v>12516.105282532671</v>
      </c>
      <c r="L29" s="18">
        <v>10810.810810810812</v>
      </c>
      <c r="M29" s="8">
        <f>INDEX(전체모델결과!$A$2:$I$910,MATCH(GLM1차!$A29&amp;"_"&amp;GLM1차!M$3,전체모델결과!$A$2:$A$910,0),7)</f>
        <v>12588.983540288051</v>
      </c>
      <c r="N29" s="8">
        <f>INDEX(전체모델결과!$A$2:$I$910,MATCH(GLM1차!$A29&amp;"_"&amp;GLM1차!N$3,전체모델결과!$A$2:$A$910,0),7)</f>
        <v>12881.585162700238</v>
      </c>
      <c r="O29" s="8">
        <f>INDEX(전체모델결과!$A$2:$I$910,MATCH(GLM1차!$A29&amp;"_"&amp;GLM1차!O$3,전체모델결과!$A$2:$A$910,0),7)</f>
        <v>13180.987628815514</v>
      </c>
      <c r="P29" s="8"/>
    </row>
    <row r="30" spans="1:16" x14ac:dyDescent="0.3">
      <c r="A30" s="1">
        <v>44</v>
      </c>
      <c r="B30" s="2">
        <v>5276.0007914001189</v>
      </c>
      <c r="C30" s="2">
        <v>10090.817356205853</v>
      </c>
      <c r="D30" s="2">
        <v>11198.805460750853</v>
      </c>
      <c r="E30" s="2">
        <v>11220.059515098299</v>
      </c>
      <c r="F30" s="2">
        <v>13031.135104947178</v>
      </c>
      <c r="G30" s="2">
        <v>10425.638003716967</v>
      </c>
      <c r="H30" s="18">
        <v>13968.91915488039</v>
      </c>
      <c r="I30" s="18">
        <v>19619.302053765237</v>
      </c>
      <c r="J30" s="18">
        <v>15609.756097560976</v>
      </c>
      <c r="K30" s="18">
        <v>12572.104718236946</v>
      </c>
      <c r="L30" s="18">
        <v>16988.674217188542</v>
      </c>
      <c r="M30" s="8">
        <f>INDEX(전체모델결과!$A$2:$I$910,MATCH(GLM1차!$A30&amp;"_"&amp;GLM1차!M$3,전체모델결과!$A$2:$A$910,0),7)</f>
        <v>19083.348182397494</v>
      </c>
      <c r="N30" s="8">
        <f>INDEX(전체모델결과!$A$2:$I$910,MATCH(GLM1차!$A30&amp;"_"&amp;GLM1차!N$3,전체모델결과!$A$2:$A$910,0),7)</f>
        <v>20503.543929008356</v>
      </c>
      <c r="O30" s="8">
        <f>INDEX(전체모델결과!$A$2:$I$910,MATCH(GLM1차!$A30&amp;"_"&amp;GLM1차!O$3,전체모델결과!$A$2:$A$910,0),7)</f>
        <v>22029.431608681782</v>
      </c>
      <c r="P30" s="8"/>
    </row>
    <row r="31" spans="1:16" x14ac:dyDescent="0.3">
      <c r="A31" s="1">
        <v>45</v>
      </c>
      <c r="B31" s="2">
        <v>7879.7031978462146</v>
      </c>
      <c r="C31" s="2">
        <v>8280.5938368723018</v>
      </c>
      <c r="D31" s="2">
        <v>10772.95987072448</v>
      </c>
      <c r="E31" s="2">
        <v>7932.5731284085277</v>
      </c>
      <c r="F31" s="2">
        <v>18097.909691430639</v>
      </c>
      <c r="G31" s="2">
        <v>10307.507301151005</v>
      </c>
      <c r="H31" s="18">
        <v>14921.04281510341</v>
      </c>
      <c r="I31" s="18">
        <v>17872.374994922622</v>
      </c>
      <c r="J31" s="18">
        <v>13267.774916100834</v>
      </c>
      <c r="K31" s="18">
        <v>11886.189733303618</v>
      </c>
      <c r="L31" s="18">
        <v>15280.135823429542</v>
      </c>
      <c r="M31" s="8">
        <f>INDEX(전체모델결과!$A$2:$I$910,MATCH(GLM1차!$A31&amp;"_"&amp;GLM1차!M$3,전체모델결과!$A$2:$A$910,0),7)</f>
        <v>17071.142078645797</v>
      </c>
      <c r="N31" s="8">
        <f>INDEX(전체모델결과!$A$2:$I$910,MATCH(GLM1차!$A31&amp;"_"&amp;GLM1차!N$3,전체모델결과!$A$2:$A$910,0),7)</f>
        <v>18049.756840820963</v>
      </c>
      <c r="O31" s="8">
        <f>INDEX(전체모델결과!$A$2:$I$910,MATCH(GLM1차!$A31&amp;"_"&amp;GLM1차!O$3,전체모델결과!$A$2:$A$910,0),7)</f>
        <v>19084.47135592013</v>
      </c>
      <c r="P31" s="8"/>
    </row>
    <row r="32" spans="1:16" x14ac:dyDescent="0.3">
      <c r="A32" s="1">
        <v>46</v>
      </c>
      <c r="B32" s="2">
        <v>8989.3412097084893</v>
      </c>
      <c r="C32" s="2">
        <v>13023.91664693346</v>
      </c>
      <c r="D32" s="2">
        <v>20922.746781115879</v>
      </c>
      <c r="E32" s="2">
        <v>9566.0054375188811</v>
      </c>
      <c r="F32" s="2">
        <v>16658.954187875981</v>
      </c>
      <c r="G32" s="2">
        <v>11757.295821960948</v>
      </c>
      <c r="H32" s="18">
        <v>15470.665238605261</v>
      </c>
      <c r="I32" s="18">
        <v>12760.527435133987</v>
      </c>
      <c r="J32" s="18">
        <v>9575.6090087329558</v>
      </c>
      <c r="K32" s="18">
        <v>14453.009190631486</v>
      </c>
      <c r="L32" s="18">
        <v>18072.08374535411</v>
      </c>
      <c r="M32" s="8">
        <f>INDEX(전체모델결과!$A$2:$I$910,MATCH(GLM1차!$A32&amp;"_"&amp;GLM1차!M$3,전체모델결과!$A$2:$A$910,0),7)</f>
        <v>15005.444495273976</v>
      </c>
      <c r="N32" s="8">
        <f>INDEX(전체모델결과!$A$2:$I$910,MATCH(GLM1차!$A32&amp;"_"&amp;GLM1차!N$3,전체모델결과!$A$2:$A$910,0),7)</f>
        <v>15228.313239370094</v>
      </c>
      <c r="O32" s="8">
        <f>INDEX(전체모델결과!$A$2:$I$910,MATCH(GLM1차!$A32&amp;"_"&amp;GLM1차!O$3,전체모델결과!$A$2:$A$910,0),7)</f>
        <v>15454.492147127852</v>
      </c>
      <c r="P32" s="8"/>
    </row>
    <row r="33" spans="1:16" x14ac:dyDescent="0.3">
      <c r="A33" s="1">
        <v>47</v>
      </c>
      <c r="B33" s="2">
        <v>10161.956176563988</v>
      </c>
      <c r="C33" s="2">
        <v>17562.346329469616</v>
      </c>
      <c r="D33" s="2">
        <v>14771.856877120035</v>
      </c>
      <c r="E33" s="2">
        <v>16649.848637739658</v>
      </c>
      <c r="F33" s="2">
        <v>17081.040045549442</v>
      </c>
      <c r="G33" s="2">
        <v>12095.554883580284</v>
      </c>
      <c r="H33" s="18">
        <v>18373.011219264299</v>
      </c>
      <c r="I33" s="18">
        <v>17483.167801212661</v>
      </c>
      <c r="J33" s="18">
        <v>16936.671575846834</v>
      </c>
      <c r="K33" s="18">
        <v>17693.243392679422</v>
      </c>
      <c r="L33" s="18">
        <v>22674.957913903872</v>
      </c>
      <c r="M33" s="8">
        <f>INDEX(전체모델결과!$A$2:$I$910,MATCH(GLM1차!$A33&amp;"_"&amp;GLM1차!M$3,전체모델결과!$A$2:$A$910,0),7)</f>
        <v>20818.758898101256</v>
      </c>
      <c r="N33" s="8">
        <f>INDEX(전체모델결과!$A$2:$I$910,MATCH(GLM1차!$A33&amp;"_"&amp;GLM1차!N$3,전체모델결과!$A$2:$A$910,0),7)</f>
        <v>21670.598372383236</v>
      </c>
      <c r="O33" s="8">
        <f>INDEX(전체모델결과!$A$2:$I$910,MATCH(GLM1차!$A33&amp;"_"&amp;GLM1차!O$3,전체모델결과!$A$2:$A$910,0),7)</f>
        <v>22557.292493548983</v>
      </c>
      <c r="P33" s="8"/>
    </row>
    <row r="34" spans="1:16" x14ac:dyDescent="0.3">
      <c r="A34" s="1">
        <v>48</v>
      </c>
      <c r="B34" s="2">
        <v>10326.578030205239</v>
      </c>
      <c r="C34" s="2">
        <v>16940.241836555873</v>
      </c>
      <c r="D34" s="2">
        <v>15603.981705676622</v>
      </c>
      <c r="E34" s="2">
        <v>17469.941424314049</v>
      </c>
      <c r="F34" s="2">
        <v>13391.362571141615</v>
      </c>
      <c r="G34" s="2">
        <v>19128.964811601942</v>
      </c>
      <c r="H34" s="18">
        <v>18121.048604679258</v>
      </c>
      <c r="I34" s="18">
        <v>16621.112506463767</v>
      </c>
      <c r="J34" s="18">
        <v>15930.331350892098</v>
      </c>
      <c r="K34" s="18">
        <v>14183.391248847598</v>
      </c>
      <c r="L34" s="18">
        <v>21665.119158155368</v>
      </c>
      <c r="M34" s="8">
        <f>INDEX(전체모델결과!$A$2:$I$910,MATCH(GLM1차!$A34&amp;"_"&amp;GLM1차!M$3,전체모델결과!$A$2:$A$910,0),7)</f>
        <v>19186.31593508448</v>
      </c>
      <c r="N34" s="8">
        <f>INDEX(전체모델결과!$A$2:$I$910,MATCH(GLM1차!$A34&amp;"_"&amp;GLM1차!N$3,전체모델결과!$A$2:$A$910,0),7)</f>
        <v>19725.923044613002</v>
      </c>
      <c r="O34" s="8">
        <f>INDEX(전체모델결과!$A$2:$I$910,MATCH(GLM1차!$A34&amp;"_"&amp;GLM1차!O$3,전체모델결과!$A$2:$A$910,0),7)</f>
        <v>20280.706378365026</v>
      </c>
      <c r="P34" s="8"/>
    </row>
    <row r="35" spans="1:16" x14ac:dyDescent="0.3">
      <c r="A35" s="1">
        <v>49</v>
      </c>
      <c r="B35" s="2">
        <v>10552.697533306951</v>
      </c>
      <c r="C35" s="2">
        <v>20089.81328291184</v>
      </c>
      <c r="D35" s="2">
        <v>20002.162395934694</v>
      </c>
      <c r="E35" s="2">
        <v>16748.718469268639</v>
      </c>
      <c r="F35" s="2">
        <v>12609.728890828848</v>
      </c>
      <c r="G35" s="2">
        <v>18388.12396286496</v>
      </c>
      <c r="H35" s="18">
        <v>17440.411925919776</v>
      </c>
      <c r="I35" s="18">
        <v>14090.407098518603</v>
      </c>
      <c r="J35" s="18">
        <v>17761.989342806395</v>
      </c>
      <c r="K35" s="18">
        <v>14376.176621598495</v>
      </c>
      <c r="L35" s="18">
        <v>17368.649587494572</v>
      </c>
      <c r="M35" s="8">
        <f>INDEX(전체모델결과!$A$2:$I$910,MATCH(GLM1차!$A35&amp;"_"&amp;GLM1차!M$3,전체모델결과!$A$2:$A$910,0),7)</f>
        <v>16531.988192013923</v>
      </c>
      <c r="N35" s="8">
        <f>INDEX(전체모델결과!$A$2:$I$910,MATCH(GLM1차!$A35&amp;"_"&amp;GLM1차!N$3,전체모델결과!$A$2:$A$910,0),7)</f>
        <v>16569.057555401807</v>
      </c>
      <c r="O35" s="8">
        <f>INDEX(전체모델결과!$A$2:$I$910,MATCH(GLM1차!$A35&amp;"_"&amp;GLM1차!O$3,전체모델결과!$A$2:$A$910,0),7)</f>
        <v>16606.210038719677</v>
      </c>
      <c r="P35" s="8"/>
    </row>
    <row r="36" spans="1:16" x14ac:dyDescent="0.3">
      <c r="A36" s="1">
        <v>50</v>
      </c>
      <c r="B36" s="2">
        <v>9512.8083169124147</v>
      </c>
      <c r="C36" s="2">
        <v>19582.644880974236</v>
      </c>
      <c r="D36" s="2">
        <v>22448.532632501094</v>
      </c>
      <c r="E36" s="2">
        <v>18286.178696601819</v>
      </c>
      <c r="F36" s="2">
        <v>15255.530129672006</v>
      </c>
      <c r="G36" s="2">
        <v>20525.451559934321</v>
      </c>
      <c r="H36" s="18">
        <v>17319.308917331982</v>
      </c>
      <c r="I36" s="18">
        <v>24558.345876574505</v>
      </c>
      <c r="J36" s="18">
        <v>15075.746433299015</v>
      </c>
      <c r="K36" s="18">
        <v>17613.538249007081</v>
      </c>
      <c r="L36" s="18">
        <v>25563.03391146777</v>
      </c>
      <c r="M36" s="8">
        <f>INDEX(전체모델결과!$A$2:$I$910,MATCH(GLM1차!$A36&amp;"_"&amp;GLM1차!M$3,전체모델결과!$A$2:$A$910,0),7)</f>
        <v>22494.825762959743</v>
      </c>
      <c r="N36" s="8">
        <f>INDEX(전체모델결과!$A$2:$I$910,MATCH(GLM1차!$A36&amp;"_"&amp;GLM1차!N$3,전체모델결과!$A$2:$A$910,0),7)</f>
        <v>23216.807093095322</v>
      </c>
      <c r="O36" s="8">
        <f>INDEX(전체모델결과!$A$2:$I$910,MATCH(GLM1차!$A36&amp;"_"&amp;GLM1차!O$3,전체모델결과!$A$2:$A$910,0),7)</f>
        <v>23961.960731678948</v>
      </c>
      <c r="P36" s="8"/>
    </row>
    <row r="37" spans="1:16" x14ac:dyDescent="0.3">
      <c r="A37" s="1">
        <v>51</v>
      </c>
      <c r="B37" s="2">
        <v>10868.777624809796</v>
      </c>
      <c r="C37" s="2">
        <v>23135.12161570687</v>
      </c>
      <c r="D37" s="2">
        <v>26091.888825865</v>
      </c>
      <c r="E37" s="2">
        <v>16574.299476873675</v>
      </c>
      <c r="F37" s="2">
        <v>19235.393123346959</v>
      </c>
      <c r="G37" s="2">
        <v>16592.672317144265</v>
      </c>
      <c r="H37" s="18">
        <v>25644.313373509427</v>
      </c>
      <c r="I37" s="18">
        <v>19060.751074701922</v>
      </c>
      <c r="J37" s="18">
        <v>26743.075453677175</v>
      </c>
      <c r="K37" s="18">
        <v>23584.062890834379</v>
      </c>
      <c r="L37" s="18">
        <v>17652.250661959399</v>
      </c>
      <c r="M37" s="8">
        <f>INDEX(전체모델결과!$A$2:$I$910,MATCH(GLM1차!$A37&amp;"_"&amp;GLM1차!M$3,전체모델결과!$A$2:$A$910,0),7)</f>
        <v>23276.795926059629</v>
      </c>
      <c r="N37" s="8">
        <f>INDEX(전체모델결과!$A$2:$I$910,MATCH(GLM1차!$A37&amp;"_"&amp;GLM1차!N$3,전체모델결과!$A$2:$A$910,0),7)</f>
        <v>23789.865910389271</v>
      </c>
      <c r="O37" s="8">
        <f>INDEX(전체모델결과!$A$2:$I$910,MATCH(GLM1차!$A37&amp;"_"&amp;GLM1차!O$3,전체모델결과!$A$2:$A$910,0),7)</f>
        <v>24314.245046100921</v>
      </c>
      <c r="P37" s="8"/>
    </row>
    <row r="38" spans="1:16" x14ac:dyDescent="0.3">
      <c r="A38" s="1">
        <v>52</v>
      </c>
      <c r="B38" s="2">
        <v>12180.267965895249</v>
      </c>
      <c r="C38" s="2">
        <v>21406.114121345909</v>
      </c>
      <c r="D38" s="2">
        <v>22835.060600737746</v>
      </c>
      <c r="E38" s="2">
        <v>23737.591713422527</v>
      </c>
      <c r="F38" s="2">
        <v>22442.770934117998</v>
      </c>
      <c r="G38" s="2">
        <v>16944.495328814799</v>
      </c>
      <c r="H38" s="18">
        <v>18062.962325821434</v>
      </c>
      <c r="I38" s="18">
        <v>21700.121019905684</v>
      </c>
      <c r="J38" s="18">
        <v>21787.355411186818</v>
      </c>
      <c r="K38" s="18">
        <v>26071.185672183179</v>
      </c>
      <c r="L38" s="18">
        <v>29011.535539131033</v>
      </c>
      <c r="M38" s="8">
        <f>INDEX(전체모델결과!$A$2:$I$910,MATCH(GLM1차!$A38&amp;"_"&amp;GLM1차!M$3,전체모델결과!$A$2:$A$910,0),7)</f>
        <v>26887.087954853887</v>
      </c>
      <c r="N38" s="8">
        <f>INDEX(전체모델결과!$A$2:$I$910,MATCH(GLM1차!$A38&amp;"_"&amp;GLM1차!N$3,전체모델결과!$A$2:$A$910,0),7)</f>
        <v>27949.142791435992</v>
      </c>
      <c r="O38" s="8">
        <f>INDEX(전체모델결과!$A$2:$I$910,MATCH(GLM1차!$A38&amp;"_"&amp;GLM1차!O$3,전체모델결과!$A$2:$A$910,0),7)</f>
        <v>29053.149381134735</v>
      </c>
      <c r="P38" s="8"/>
    </row>
    <row r="39" spans="1:16" x14ac:dyDescent="0.3">
      <c r="A39" s="1">
        <v>53</v>
      </c>
      <c r="B39" s="2">
        <v>17510.347023241007</v>
      </c>
      <c r="C39" s="2">
        <v>21309.845148458589</v>
      </c>
      <c r="D39" s="2">
        <v>18730.09926952613</v>
      </c>
      <c r="E39" s="2">
        <v>21324.354657687993</v>
      </c>
      <c r="F39" s="2">
        <v>23215.022699133304</v>
      </c>
      <c r="G39" s="2">
        <v>23745.072897373797</v>
      </c>
      <c r="H39" s="18">
        <v>21397.379912663753</v>
      </c>
      <c r="I39" s="18">
        <v>21434.875803807841</v>
      </c>
      <c r="J39" s="18">
        <v>21280.078572597809</v>
      </c>
      <c r="K39" s="18">
        <v>20219.301656427404</v>
      </c>
      <c r="L39" s="18">
        <v>24333.551245732549</v>
      </c>
      <c r="M39" s="8">
        <f>INDEX(전체모델결과!$A$2:$I$910,MATCH(GLM1차!$A39&amp;"_"&amp;GLM1차!M$3,전체모델결과!$A$2:$A$910,0),7)</f>
        <v>23337.334218393407</v>
      </c>
      <c r="N39" s="8">
        <f>INDEX(전체모델결과!$A$2:$I$910,MATCH(GLM1차!$A39&amp;"_"&amp;GLM1차!N$3,전체모델결과!$A$2:$A$910,0),7)</f>
        <v>23696.592057401158</v>
      </c>
      <c r="O39" s="8">
        <f>INDEX(전체모델결과!$A$2:$I$910,MATCH(GLM1차!$A39&amp;"_"&amp;GLM1차!O$3,전체모델결과!$A$2:$A$910,0),7)</f>
        <v>24061.38035647263</v>
      </c>
      <c r="P39" s="8"/>
    </row>
    <row r="40" spans="1:16" x14ac:dyDescent="0.3">
      <c r="A40" s="1">
        <v>54</v>
      </c>
      <c r="B40" s="2">
        <v>10873.201739712278</v>
      </c>
      <c r="C40" s="2">
        <v>29686.804215526197</v>
      </c>
      <c r="D40" s="2">
        <v>31771.24702144559</v>
      </c>
      <c r="E40" s="2">
        <v>29841.838257236643</v>
      </c>
      <c r="F40" s="2">
        <v>27982.56470968089</v>
      </c>
      <c r="G40" s="2">
        <v>26586.578701196395</v>
      </c>
      <c r="H40" s="18">
        <v>17649.454677105488</v>
      </c>
      <c r="I40" s="18">
        <v>25232.00615832015</v>
      </c>
      <c r="J40" s="18">
        <v>24301.837054123072</v>
      </c>
      <c r="K40" s="18">
        <v>29503.293860889949</v>
      </c>
      <c r="L40" s="18">
        <v>30136.367060950801</v>
      </c>
      <c r="M40" s="8">
        <f>INDEX(전체모델결과!$A$2:$I$910,MATCH(GLM1차!$A40&amp;"_"&amp;GLM1차!M$3,전체모델결과!$A$2:$A$910,0),7)</f>
        <v>28826.54351441385</v>
      </c>
      <c r="N40" s="8">
        <f>INDEX(전체모델결과!$A$2:$I$910,MATCH(GLM1차!$A40&amp;"_"&amp;GLM1차!N$3,전체모델결과!$A$2:$A$910,0),7)</f>
        <v>29377.229985265367</v>
      </c>
      <c r="O40" s="8">
        <f>INDEX(전체모델결과!$A$2:$I$910,MATCH(GLM1차!$A40&amp;"_"&amp;GLM1차!O$3,전체모델결과!$A$2:$A$910,0),7)</f>
        <v>29938.436468307293</v>
      </c>
      <c r="P40" s="8"/>
    </row>
    <row r="41" spans="1:16" x14ac:dyDescent="0.3">
      <c r="A41" s="1">
        <v>55</v>
      </c>
      <c r="B41" s="2">
        <v>15827.204170933806</v>
      </c>
      <c r="C41" s="2">
        <v>21893.814997263275</v>
      </c>
      <c r="D41" s="2">
        <v>34320.935770820201</v>
      </c>
      <c r="E41" s="2">
        <v>33605.985669900452</v>
      </c>
      <c r="F41" s="2">
        <v>20528.026458345212</v>
      </c>
      <c r="G41" s="2">
        <v>33268.502405568637</v>
      </c>
      <c r="H41" s="18">
        <v>26224.594923667693</v>
      </c>
      <c r="I41" s="18">
        <v>35407.63034433921</v>
      </c>
      <c r="J41" s="18">
        <v>30976.600108836701</v>
      </c>
      <c r="K41" s="18">
        <v>29301.644147810519</v>
      </c>
      <c r="L41" s="18">
        <v>33187.568327346555</v>
      </c>
      <c r="M41" s="8">
        <f>INDEX(전체모델결과!$A$2:$I$910,MATCH(GLM1차!$A41&amp;"_"&amp;GLM1차!M$3,전체모델결과!$A$2:$A$910,0),7)</f>
        <v>35436.488978050649</v>
      </c>
      <c r="N41" s="8">
        <f>INDEX(전체모델결과!$A$2:$I$910,MATCH(GLM1차!$A41&amp;"_"&amp;GLM1차!N$3,전체모델결과!$A$2:$A$910,0),7)</f>
        <v>36767.976767461623</v>
      </c>
      <c r="O41" s="8">
        <f>INDEX(전체모델결과!$A$2:$I$910,MATCH(GLM1차!$A41&amp;"_"&amp;GLM1차!O$3,전체모델결과!$A$2:$A$910,0),7)</f>
        <v>38149.493772082053</v>
      </c>
      <c r="P41" s="8"/>
    </row>
    <row r="42" spans="1:16" x14ac:dyDescent="0.3">
      <c r="A42" s="1">
        <v>56</v>
      </c>
      <c r="B42" s="2">
        <v>11867.088607594937</v>
      </c>
      <c r="C42" s="2">
        <v>29503.644567858384</v>
      </c>
      <c r="D42" s="2">
        <v>40893.822111873815</v>
      </c>
      <c r="E42" s="2">
        <v>35591.968303001813</v>
      </c>
      <c r="F42" s="2">
        <v>30612.244897959183</v>
      </c>
      <c r="G42" s="2">
        <v>33155.777801934993</v>
      </c>
      <c r="H42" s="18">
        <v>27901.512555680649</v>
      </c>
      <c r="I42" s="18">
        <v>27611.596870685687</v>
      </c>
      <c r="J42" s="18">
        <v>37482.566248256626</v>
      </c>
      <c r="K42" s="18">
        <v>37693.645928257807</v>
      </c>
      <c r="L42" s="18">
        <v>33108.66737613811</v>
      </c>
      <c r="M42" s="8">
        <f>INDEX(전체모델결과!$A$2:$I$910,MATCH(GLM1차!$A42&amp;"_"&amp;GLM1차!M$3,전체모델결과!$A$2:$A$910,0),7)</f>
        <v>37839.599947917668</v>
      </c>
      <c r="N42" s="8">
        <f>INDEX(전체모델결과!$A$2:$I$910,MATCH(GLM1차!$A42&amp;"_"&amp;GLM1차!N$3,전체모델결과!$A$2:$A$910,0),7)</f>
        <v>39067.282819767286</v>
      </c>
      <c r="O42" s="8">
        <f>INDEX(전체모델결과!$A$2:$I$910,MATCH(GLM1차!$A42&amp;"_"&amp;GLM1차!O$3,전체모델결과!$A$2:$A$910,0),7)</f>
        <v>40334.797117845759</v>
      </c>
      <c r="P42" s="8"/>
    </row>
    <row r="43" spans="1:16" x14ac:dyDescent="0.3">
      <c r="A43" s="1">
        <v>57</v>
      </c>
      <c r="B43" s="2">
        <v>17081.242660403543</v>
      </c>
      <c r="C43" s="2">
        <v>40443.942814145972</v>
      </c>
      <c r="D43" s="2">
        <v>35778.175313059037</v>
      </c>
      <c r="E43" s="2">
        <v>29579.547855482779</v>
      </c>
      <c r="F43" s="2">
        <v>37303.833290455361</v>
      </c>
      <c r="G43" s="2">
        <v>33427.468157454903</v>
      </c>
      <c r="H43" s="18">
        <v>29724.655819774718</v>
      </c>
      <c r="I43" s="18">
        <v>39717.136491330042</v>
      </c>
      <c r="J43" s="18">
        <v>39813.289401427792</v>
      </c>
      <c r="K43" s="18">
        <v>31701.915143092891</v>
      </c>
      <c r="L43" s="18">
        <v>35097.743133493859</v>
      </c>
      <c r="M43" s="8">
        <f>INDEX(전체모델결과!$A$2:$I$910,MATCH(GLM1차!$A43&amp;"_"&amp;GLM1차!M$3,전체모델결과!$A$2:$A$910,0),7)</f>
        <v>38175.926351089562</v>
      </c>
      <c r="N43" s="8">
        <f>INDEX(전체모델결과!$A$2:$I$910,MATCH(GLM1차!$A43&amp;"_"&amp;GLM1차!N$3,전체모델결과!$A$2:$A$910,0),7)</f>
        <v>39011.008681850042</v>
      </c>
      <c r="O43" s="8">
        <f>INDEX(전체모델결과!$A$2:$I$910,MATCH(GLM1차!$A43&amp;"_"&amp;GLM1차!O$3,전체모델결과!$A$2:$A$910,0),7)</f>
        <v>39864.358087330205</v>
      </c>
      <c r="P43" s="8"/>
    </row>
    <row r="44" spans="1:16" x14ac:dyDescent="0.3">
      <c r="A44" s="1">
        <v>58</v>
      </c>
      <c r="B44" s="2">
        <v>14189.428875487762</v>
      </c>
      <c r="C44" s="2">
        <v>50327.126321087067</v>
      </c>
      <c r="D44" s="2">
        <v>32633.62144999118</v>
      </c>
      <c r="E44" s="2">
        <v>33578.010307668279</v>
      </c>
      <c r="F44" s="2">
        <v>39181.247044518001</v>
      </c>
      <c r="G44" s="2">
        <v>43700.375453929955</v>
      </c>
      <c r="H44" s="18">
        <v>38172.161982739548</v>
      </c>
      <c r="I44" s="18">
        <v>42798.948074047337</v>
      </c>
      <c r="J44" s="18">
        <v>31775.071012469311</v>
      </c>
      <c r="K44" s="18">
        <v>36284.470246734396</v>
      </c>
      <c r="L44" s="18">
        <v>35769.034236075626</v>
      </c>
      <c r="M44" s="8">
        <f>INDEX(전체모델결과!$A$2:$I$910,MATCH(GLM1차!$A44&amp;"_"&amp;GLM1차!M$3,전체모델결과!$A$2:$A$910,0),7)</f>
        <v>39985.6194864024</v>
      </c>
      <c r="N44" s="8">
        <f>INDEX(전체모델결과!$A$2:$I$910,MATCH(GLM1차!$A44&amp;"_"&amp;GLM1차!N$3,전체모델결과!$A$2:$A$910,0),7)</f>
        <v>40659.884429770565</v>
      </c>
      <c r="O44" s="8">
        <f>INDEX(전체모델결과!$A$2:$I$910,MATCH(GLM1차!$A44&amp;"_"&amp;GLM1차!O$3,전체모델결과!$A$2:$A$910,0),7)</f>
        <v>41345.519291116616</v>
      </c>
      <c r="P44" s="8"/>
    </row>
    <row r="45" spans="1:16" x14ac:dyDescent="0.3">
      <c r="A45" s="1">
        <v>59</v>
      </c>
      <c r="B45" s="2">
        <v>19636.078020683337</v>
      </c>
      <c r="C45" s="2">
        <v>41211.851191802183</v>
      </c>
      <c r="D45" s="2">
        <v>41984.732824427483</v>
      </c>
      <c r="E45" s="2">
        <v>33115.394412838585</v>
      </c>
      <c r="F45" s="2">
        <v>33829.499323410011</v>
      </c>
      <c r="G45" s="2">
        <v>35667.963683527887</v>
      </c>
      <c r="H45" s="18">
        <v>32440.721953521293</v>
      </c>
      <c r="I45" s="18">
        <v>43478.260869565216</v>
      </c>
      <c r="J45" s="18">
        <v>43083.551315587014</v>
      </c>
      <c r="K45" s="18">
        <v>43804.755944931159</v>
      </c>
      <c r="L45" s="18">
        <v>46387.154326494208</v>
      </c>
      <c r="M45" s="8">
        <f>INDEX(전체모델결과!$A$2:$I$910,MATCH(GLM1차!$A45&amp;"_"&amp;GLM1차!M$3,전체모델결과!$A$2:$A$910,0),7)</f>
        <v>47631.496538117346</v>
      </c>
      <c r="N45" s="8">
        <f>INDEX(전체모델결과!$A$2:$I$910,MATCH(GLM1차!$A45&amp;"_"&amp;GLM1차!N$3,전체모델결과!$A$2:$A$910,0),7)</f>
        <v>49592.78324858335</v>
      </c>
      <c r="O45" s="8">
        <f>INDEX(전체모델결과!$A$2:$I$910,MATCH(GLM1차!$A45&amp;"_"&amp;GLM1차!O$3,전체모델결과!$A$2:$A$910,0),7)</f>
        <v>51634.828403360203</v>
      </c>
      <c r="P45" s="8"/>
    </row>
    <row r="46" spans="1:16" x14ac:dyDescent="0.3">
      <c r="A46" s="1">
        <v>60</v>
      </c>
      <c r="B46" s="2">
        <v>30787.274593168157</v>
      </c>
      <c r="C46" s="2">
        <v>48701.2987012987</v>
      </c>
      <c r="D46" s="2">
        <v>46600.29654734167</v>
      </c>
      <c r="E46" s="2">
        <v>43389.955686853769</v>
      </c>
      <c r="F46" s="2">
        <v>53030.921106306596</v>
      </c>
      <c r="G46" s="2">
        <v>40273.282991729589</v>
      </c>
      <c r="H46" s="18">
        <v>51301.301301301297</v>
      </c>
      <c r="I46" s="18">
        <v>45849.988243592757</v>
      </c>
      <c r="J46" s="18">
        <v>44652.701212789412</v>
      </c>
      <c r="K46" s="18">
        <v>46241.5866002158</v>
      </c>
      <c r="L46" s="18">
        <v>46733.383685800603</v>
      </c>
      <c r="M46" s="8">
        <f>INDEX(전체모델결과!$A$2:$I$910,MATCH(GLM1차!$A46&amp;"_"&amp;GLM1차!M$3,전체모델결과!$A$2:$A$910,0),7)</f>
        <v>49009.981249536104</v>
      </c>
      <c r="N46" s="8">
        <f>INDEX(전체모델결과!$A$2:$I$910,MATCH(GLM1차!$A46&amp;"_"&amp;GLM1차!N$3,전체모델결과!$A$2:$A$910,0),7)</f>
        <v>49677.03540391977</v>
      </c>
      <c r="O46" s="8">
        <f>INDEX(전체모델결과!$A$2:$I$910,MATCH(GLM1차!$A46&amp;"_"&amp;GLM1차!O$3,전체모델결과!$A$2:$A$910,0),7)</f>
        <v>50353.168550654118</v>
      </c>
      <c r="P46" s="8"/>
    </row>
    <row r="47" spans="1:16" x14ac:dyDescent="0.3">
      <c r="A47" s="1">
        <v>61</v>
      </c>
      <c r="B47" s="2">
        <v>30303.030303030304</v>
      </c>
      <c r="C47" s="2">
        <v>55409.336473195734</v>
      </c>
      <c r="D47" s="2">
        <v>36769.066540149448</v>
      </c>
      <c r="E47" s="2">
        <v>53012.539504536653</v>
      </c>
      <c r="F47" s="2">
        <v>46263.345195729533</v>
      </c>
      <c r="G47" s="2">
        <v>48803.526448362725</v>
      </c>
      <c r="H47" s="18">
        <v>55648.302726766829</v>
      </c>
      <c r="I47" s="18">
        <v>51965.940395692458</v>
      </c>
      <c r="J47" s="18">
        <v>51095.319198919366</v>
      </c>
      <c r="K47" s="18">
        <v>53411.1557733605</v>
      </c>
      <c r="L47" s="18">
        <v>55075.539386589866</v>
      </c>
      <c r="M47" s="8">
        <f>INDEX(전체모델결과!$A$2:$I$910,MATCH(GLM1차!$A47&amp;"_"&amp;GLM1차!M$3,전체모델결과!$A$2:$A$910,0),7)</f>
        <v>58583.69618027813</v>
      </c>
      <c r="N47" s="8">
        <f>INDEX(전체모델결과!$A$2:$I$910,MATCH(GLM1차!$A47&amp;"_"&amp;GLM1차!N$3,전체모델결과!$A$2:$A$910,0),7)</f>
        <v>60425.526215543257</v>
      </c>
      <c r="O47" s="8">
        <f>INDEX(전체모델결과!$A$2:$I$910,MATCH(GLM1차!$A47&amp;"_"&amp;GLM1차!O$3,전체모델결과!$A$2:$A$910,0),7)</f>
        <v>62325.262086390889</v>
      </c>
      <c r="P47" s="8"/>
    </row>
    <row r="48" spans="1:16" x14ac:dyDescent="0.3">
      <c r="A48" s="1">
        <v>62</v>
      </c>
      <c r="B48" s="2">
        <v>30697.002527988443</v>
      </c>
      <c r="C48" s="2">
        <v>38461.538461538461</v>
      </c>
      <c r="D48" s="2">
        <v>51082.134695523593</v>
      </c>
      <c r="E48" s="2">
        <v>44222.041196322585</v>
      </c>
      <c r="F48" s="2">
        <v>60012.002400480094</v>
      </c>
      <c r="G48" s="2">
        <v>60837.823744133493</v>
      </c>
      <c r="H48" s="18">
        <v>40989.945862335648</v>
      </c>
      <c r="I48" s="18">
        <v>56405.5559472608</v>
      </c>
      <c r="J48" s="18">
        <v>58925.254595529368</v>
      </c>
      <c r="K48" s="18">
        <v>53856.741068757103</v>
      </c>
      <c r="L48" s="18">
        <v>68295.391449194896</v>
      </c>
      <c r="M48" s="8">
        <f>INDEX(전체모델결과!$A$2:$I$910,MATCH(GLM1차!$A48&amp;"_"&amp;GLM1차!M$3,전체모델결과!$A$2:$A$910,0),7)</f>
        <v>68190.488231325318</v>
      </c>
      <c r="N48" s="8">
        <f>INDEX(전체모델결과!$A$2:$I$910,MATCH(GLM1차!$A48&amp;"_"&amp;GLM1차!N$3,전체모델결과!$A$2:$A$910,0),7)</f>
        <v>71660.581531730728</v>
      </c>
      <c r="O48" s="8">
        <f>INDEX(전체모델결과!$A$2:$I$910,MATCH(GLM1차!$A48&amp;"_"&amp;GLM1차!O$3,전체모델결과!$A$2:$A$910,0),7)</f>
        <v>75307.26174074928</v>
      </c>
      <c r="P48" s="8"/>
    </row>
    <row r="49" spans="1:16" x14ac:dyDescent="0.3">
      <c r="A49" s="1">
        <v>63</v>
      </c>
      <c r="B49" s="2">
        <v>35728.463676061932</v>
      </c>
      <c r="C49" s="2">
        <v>57915.057915057914</v>
      </c>
      <c r="D49" s="2">
        <v>68913.857677902619</v>
      </c>
      <c r="E49" s="2">
        <v>51525.961157352365</v>
      </c>
      <c r="F49" s="2">
        <v>65834.279228149826</v>
      </c>
      <c r="G49" s="2">
        <v>65480.844409695077</v>
      </c>
      <c r="H49" s="18">
        <v>54361.675019111528</v>
      </c>
      <c r="I49" s="18">
        <v>66152.149944873207</v>
      </c>
      <c r="J49" s="18">
        <v>59082.066431299085</v>
      </c>
      <c r="K49" s="18">
        <v>62561.094819159334</v>
      </c>
      <c r="L49" s="18">
        <v>59114.489081915788</v>
      </c>
      <c r="M49" s="8">
        <f>INDEX(전체모델결과!$A$2:$I$910,MATCH(GLM1차!$A49&amp;"_"&amp;GLM1차!M$3,전체모델결과!$A$2:$A$910,0),7)</f>
        <v>65828.712131546519</v>
      </c>
      <c r="N49" s="8">
        <f>INDEX(전체모델결과!$A$2:$I$910,MATCH(GLM1차!$A49&amp;"_"&amp;GLM1차!N$3,전체모델결과!$A$2:$A$910,0),7)</f>
        <v>67102.037510547976</v>
      </c>
      <c r="O49" s="8">
        <f>INDEX(전체모델결과!$A$2:$I$910,MATCH(GLM1차!$A49&amp;"_"&amp;GLM1차!O$3,전체모델결과!$A$2:$A$910,0),7)</f>
        <v>68399.992833965443</v>
      </c>
      <c r="P49" s="8"/>
    </row>
    <row r="50" spans="1:16" x14ac:dyDescent="0.3">
      <c r="A50" s="1">
        <v>64</v>
      </c>
      <c r="B50" s="2">
        <v>23041.474654377882</v>
      </c>
      <c r="C50" s="2">
        <v>50048.123195380176</v>
      </c>
      <c r="D50" s="2">
        <v>65878.378378378387</v>
      </c>
      <c r="E50" s="2">
        <v>77815.298781383055</v>
      </c>
      <c r="F50" s="2">
        <v>64300.411522633745</v>
      </c>
      <c r="G50" s="2">
        <v>74419.637898478293</v>
      </c>
      <c r="H50" s="18">
        <v>63925.197977292242</v>
      </c>
      <c r="I50" s="18">
        <v>63826.116957046754</v>
      </c>
      <c r="J50" s="18">
        <v>60921.843687374749</v>
      </c>
      <c r="K50" s="18">
        <v>63128.532628642737</v>
      </c>
      <c r="L50" s="18">
        <v>77331.410970574754</v>
      </c>
      <c r="M50" s="8">
        <f>INDEX(전체모델결과!$A$2:$I$910,MATCH(GLM1차!$A50&amp;"_"&amp;GLM1차!M$3,전체모델결과!$A$2:$A$910,0),7)</f>
        <v>78985.450936088208</v>
      </c>
      <c r="N50" s="8">
        <f>INDEX(전체모델결과!$A$2:$I$910,MATCH(GLM1차!$A50&amp;"_"&amp;GLM1차!N$3,전체모델결과!$A$2:$A$910,0),7)</f>
        <v>82300.898383940075</v>
      </c>
      <c r="O50" s="8">
        <f>INDEX(전체모델결과!$A$2:$I$910,MATCH(GLM1차!$A50&amp;"_"&amp;GLM1차!O$3,전체모델결과!$A$2:$A$910,0),7)</f>
        <v>85755.513129682819</v>
      </c>
      <c r="P50" s="8"/>
    </row>
    <row r="51" spans="1:16" x14ac:dyDescent="0.3">
      <c r="A51" s="1">
        <v>65</v>
      </c>
      <c r="B51" s="2">
        <v>39535.458364220409</v>
      </c>
      <c r="C51" s="2">
        <v>70568.700705687006</v>
      </c>
      <c r="D51" s="2">
        <v>97216.927182615327</v>
      </c>
      <c r="E51" s="2">
        <v>73999.327278842917</v>
      </c>
      <c r="F51" s="2">
        <v>47916.364164367646</v>
      </c>
      <c r="G51" s="2">
        <v>77548.944825832688</v>
      </c>
      <c r="H51" s="18">
        <v>74123.243721650622</v>
      </c>
      <c r="I51" s="18">
        <v>60718.83263147586</v>
      </c>
      <c r="J51" s="18">
        <v>73418.8412206988</v>
      </c>
      <c r="K51" s="18">
        <v>89219.939428664977</v>
      </c>
      <c r="L51" s="18">
        <v>66984.221494492405</v>
      </c>
      <c r="M51" s="8">
        <f>INDEX(전체모델결과!$A$2:$I$910,MATCH(GLM1차!$A51&amp;"_"&amp;GLM1차!M$3,전체모델결과!$A$2:$A$910,0),7)</f>
        <v>78064.240390872059</v>
      </c>
      <c r="N51" s="8">
        <f>INDEX(전체모델결과!$A$2:$I$910,MATCH(GLM1차!$A51&amp;"_"&amp;GLM1차!N$3,전체모델결과!$A$2:$A$910,0),7)</f>
        <v>79496.232696053165</v>
      </c>
      <c r="O51" s="8">
        <f>INDEX(전체모델결과!$A$2:$I$910,MATCH(GLM1차!$A51&amp;"_"&amp;GLM1차!O$3,전체모델결과!$A$2:$A$910,0),7)</f>
        <v>80954.493135681361</v>
      </c>
      <c r="P51" s="8"/>
    </row>
    <row r="52" spans="1:16" x14ac:dyDescent="0.3">
      <c r="A52" s="1">
        <v>66</v>
      </c>
      <c r="B52" s="2">
        <v>42735.042735042742</v>
      </c>
      <c r="C52" s="2">
        <v>77403.245942571783</v>
      </c>
      <c r="D52" s="2">
        <v>90052.356020942418</v>
      </c>
      <c r="E52" s="2">
        <v>78274.150439098885</v>
      </c>
      <c r="F52" s="2">
        <v>103592.31411862992</v>
      </c>
      <c r="G52" s="2">
        <v>83308.973984215147</v>
      </c>
      <c r="H52" s="18">
        <v>74578.886460074573</v>
      </c>
      <c r="I52" s="18">
        <v>90330.052113491605</v>
      </c>
      <c r="J52" s="18">
        <v>72164.948453608245</v>
      </c>
      <c r="K52" s="18">
        <v>68818.004277875938</v>
      </c>
      <c r="L52" s="18">
        <v>110587.22674667809</v>
      </c>
      <c r="M52" s="8">
        <f>INDEX(전체모델결과!$A$2:$I$910,MATCH(GLM1차!$A52&amp;"_"&amp;GLM1차!M$3,전체모델결과!$A$2:$A$910,0),7)</f>
        <v>95351.505872870301</v>
      </c>
      <c r="N52" s="8">
        <f>INDEX(전체모델결과!$A$2:$I$910,MATCH(GLM1차!$A52&amp;"_"&amp;GLM1차!N$3,전체모델결과!$A$2:$A$910,0),7)</f>
        <v>98026.346045949089</v>
      </c>
      <c r="O52" s="8">
        <f>INDEX(전체모델결과!$A$2:$I$910,MATCH(GLM1차!$A52&amp;"_"&amp;GLM1차!O$3,전체모델결과!$A$2:$A$910,0),7)</f>
        <v>100776.22195009566</v>
      </c>
      <c r="P52" s="8"/>
    </row>
    <row r="53" spans="1:16" x14ac:dyDescent="0.3">
      <c r="A53" s="1">
        <v>67</v>
      </c>
      <c r="B53" s="2">
        <v>54704.595185995619</v>
      </c>
      <c r="C53" s="2">
        <v>61389.337641357029</v>
      </c>
      <c r="D53" s="2">
        <v>86010.624841892233</v>
      </c>
      <c r="E53" s="2">
        <v>106083.56787183373</v>
      </c>
      <c r="F53" s="2">
        <v>95347.063310450045</v>
      </c>
      <c r="G53" s="2">
        <v>85858.585858585851</v>
      </c>
      <c r="H53" s="18">
        <v>86156.542056074759</v>
      </c>
      <c r="I53" s="18">
        <v>104124.94993992792</v>
      </c>
      <c r="J53" s="18">
        <v>92367.525522605734</v>
      </c>
      <c r="K53" s="18">
        <v>80575.848732273327</v>
      </c>
      <c r="L53" s="18">
        <v>86106.811145510845</v>
      </c>
      <c r="M53" s="8">
        <f>INDEX(전체모델결과!$A$2:$I$910,MATCH(GLM1차!$A53&amp;"_"&amp;GLM1차!M$3,전체모델결과!$A$2:$A$910,0),7)</f>
        <v>99164.968095234639</v>
      </c>
      <c r="N53" s="8">
        <f>INDEX(전체모델결과!$A$2:$I$910,MATCH(GLM1차!$A53&amp;"_"&amp;GLM1차!N$3,전체모델결과!$A$2:$A$910,0),7)</f>
        <v>101733.38318866296</v>
      </c>
      <c r="O53" s="8">
        <f>INDEX(전체모델결과!$A$2:$I$910,MATCH(GLM1차!$A53&amp;"_"&amp;GLM1차!O$3,전체모델결과!$A$2:$A$910,0),7)</f>
        <v>104368.32133170107</v>
      </c>
      <c r="P53" s="8"/>
    </row>
    <row r="54" spans="1:16" x14ac:dyDescent="0.3">
      <c r="A54" s="1">
        <v>68</v>
      </c>
      <c r="B54" s="2">
        <v>51485.148514851484</v>
      </c>
      <c r="C54" s="2">
        <v>95482.923246419377</v>
      </c>
      <c r="D54" s="2">
        <v>108946.84714427203</v>
      </c>
      <c r="E54" s="2">
        <v>105568.75164951175</v>
      </c>
      <c r="F54" s="2">
        <v>77854.671280276816</v>
      </c>
      <c r="G54" s="2">
        <v>104186.76442214932</v>
      </c>
      <c r="H54" s="18">
        <v>112647.20942140296</v>
      </c>
      <c r="I54" s="18">
        <v>96878.363832077506</v>
      </c>
      <c r="J54" s="18">
        <v>93120.222376650447</v>
      </c>
      <c r="K54" s="18">
        <v>92020.673137526785</v>
      </c>
      <c r="L54" s="18">
        <v>100558.6592178771</v>
      </c>
      <c r="M54" s="8">
        <f>INDEX(전체모델결과!$A$2:$I$910,MATCH(GLM1차!$A54&amp;"_"&amp;GLM1차!M$3,전체모델결과!$A$2:$A$910,0),7)</f>
        <v>105894.77655415423</v>
      </c>
      <c r="N54" s="8">
        <f>INDEX(전체모델결과!$A$2:$I$910,MATCH(GLM1차!$A54&amp;"_"&amp;GLM1차!N$3,전체모델결과!$A$2:$A$910,0),7)</f>
        <v>107970.09776937596</v>
      </c>
      <c r="O54" s="8">
        <f>INDEX(전체모델결과!$A$2:$I$910,MATCH(GLM1차!$A54&amp;"_"&amp;GLM1차!O$3,전체모델결과!$A$2:$A$910,0),7)</f>
        <v>110086.09103931559</v>
      </c>
      <c r="P54" s="8"/>
    </row>
    <row r="55" spans="1:16" x14ac:dyDescent="0.3">
      <c r="A55" s="1">
        <v>69</v>
      </c>
      <c r="B55" s="2">
        <v>32139.577594123046</v>
      </c>
      <c r="C55" s="2">
        <v>137093.61535448494</v>
      </c>
      <c r="D55" s="2">
        <v>136682.67454746953</v>
      </c>
      <c r="E55" s="2">
        <v>101419.87829614604</v>
      </c>
      <c r="F55" s="2">
        <v>77066.170608557004</v>
      </c>
      <c r="G55" s="2">
        <v>97366.674042929852</v>
      </c>
      <c r="H55" s="18">
        <v>104228.12192723696</v>
      </c>
      <c r="I55" s="18">
        <v>126330.98718642844</v>
      </c>
      <c r="J55" s="18">
        <v>93382.708098534858</v>
      </c>
      <c r="K55" s="18">
        <v>94821.298322392424</v>
      </c>
      <c r="L55" s="18">
        <v>126565.58998022413</v>
      </c>
      <c r="M55" s="8">
        <f>INDEX(전체모델결과!$A$2:$I$910,MATCH(GLM1차!$A55&amp;"_"&amp;GLM1차!M$3,전체모델결과!$A$2:$A$910,0),7)</f>
        <v>116783.85096628118</v>
      </c>
      <c r="N55" s="8">
        <f>INDEX(전체모델결과!$A$2:$I$910,MATCH(GLM1차!$A55&amp;"_"&amp;GLM1차!N$3,전체모델결과!$A$2:$A$910,0),7)</f>
        <v>119407.14306241809</v>
      </c>
      <c r="O55" s="8">
        <f>INDEX(전체모델결과!$A$2:$I$910,MATCH(GLM1차!$A55&amp;"_"&amp;GLM1차!O$3,전체모델결과!$A$2:$A$910,0),7)</f>
        <v>122089.36163995476</v>
      </c>
      <c r="P55" s="8"/>
    </row>
    <row r="56" spans="1:16" x14ac:dyDescent="0.3">
      <c r="A56" s="1">
        <v>70</v>
      </c>
      <c r="B56" s="2">
        <v>71546.50522839847</v>
      </c>
      <c r="C56" s="2">
        <v>102948.05802526907</v>
      </c>
      <c r="D56" s="2">
        <v>110429.44785276074</v>
      </c>
      <c r="E56" s="2">
        <v>126776.79600461006</v>
      </c>
      <c r="F56" s="2">
        <v>138408.30449826989</v>
      </c>
      <c r="G56" s="2">
        <v>114785.4605083356</v>
      </c>
      <c r="H56" s="18">
        <v>93543.235227013472</v>
      </c>
      <c r="I56" s="18">
        <v>114036.90648973668</v>
      </c>
      <c r="J56" s="18">
        <v>99980.772928283026</v>
      </c>
      <c r="K56" s="18">
        <v>136893.69612979551</v>
      </c>
      <c r="L56" s="18">
        <v>105649.97703261369</v>
      </c>
      <c r="M56" s="8">
        <f>INDEX(전체모델결과!$A$2:$I$910,MATCH(GLM1차!$A56&amp;"_"&amp;GLM1차!M$3,전체모델결과!$A$2:$A$910,0),7)</f>
        <v>122032.0945337544</v>
      </c>
      <c r="N56" s="8">
        <f>INDEX(전체모델결과!$A$2:$I$910,MATCH(GLM1차!$A56&amp;"_"&amp;GLM1차!N$3,전체모델결과!$A$2:$A$910,0),7)</f>
        <v>124105.75455917542</v>
      </c>
      <c r="O56" s="8">
        <f>INDEX(전체모델결과!$A$2:$I$910,MATCH(GLM1차!$A56&amp;"_"&amp;GLM1차!O$3,전체모델결과!$A$2:$A$910,0),7)</f>
        <v>126214.65175656714</v>
      </c>
      <c r="P56" s="8"/>
    </row>
    <row r="57" spans="1:16" x14ac:dyDescent="0.3">
      <c r="A57" s="1">
        <v>71</v>
      </c>
      <c r="B57" s="2">
        <v>45836.516424751724</v>
      </c>
      <c r="C57" s="2">
        <v>109763.1426920855</v>
      </c>
      <c r="D57" s="2">
        <v>71465.033180193976</v>
      </c>
      <c r="E57" s="2">
        <v>152808.98876404495</v>
      </c>
      <c r="F57" s="2">
        <v>127362.36647493838</v>
      </c>
      <c r="G57" s="2">
        <v>107646.62212323683</v>
      </c>
      <c r="H57" s="18">
        <v>108919.63497203415</v>
      </c>
      <c r="I57" s="18">
        <v>124378.10945273633</v>
      </c>
      <c r="J57" s="18">
        <v>140562.24899598394</v>
      </c>
      <c r="K57" s="18">
        <v>98663.926002055494</v>
      </c>
      <c r="L57" s="18">
        <v>134867.82952706347</v>
      </c>
      <c r="M57" s="8">
        <f>INDEX(전체모델결과!$A$2:$I$910,MATCH(GLM1차!$A57&amp;"_"&amp;GLM1차!M$3,전체모델결과!$A$2:$A$910,0),7)</f>
        <v>143101.56379849638</v>
      </c>
      <c r="N57" s="8">
        <f>INDEX(전체모델결과!$A$2:$I$910,MATCH(GLM1차!$A57&amp;"_"&amp;GLM1차!N$3,전체모델결과!$A$2:$A$910,0),7)</f>
        <v>149502.11486804707</v>
      </c>
      <c r="O57" s="8">
        <f>INDEX(전체모델결과!$A$2:$I$910,MATCH(GLM1차!$A57&amp;"_"&amp;GLM1차!O$3,전체모델결과!$A$2:$A$910,0),7)</f>
        <v>156188.94550650541</v>
      </c>
      <c r="P57" s="8"/>
    </row>
    <row r="58" spans="1:16" x14ac:dyDescent="0.3">
      <c r="A58" s="1">
        <v>72</v>
      </c>
      <c r="B58" s="2">
        <v>82568.807339449544</v>
      </c>
      <c r="C58" s="2">
        <v>175000.00000000003</v>
      </c>
      <c r="D58" s="2">
        <v>122343.85061171926</v>
      </c>
      <c r="E58" s="2">
        <v>154816.51376146791</v>
      </c>
      <c r="F58" s="2">
        <v>210828.94106372783</v>
      </c>
      <c r="G58" s="2">
        <v>144209.10319963947</v>
      </c>
      <c r="H58" s="18">
        <v>112812.24818694602</v>
      </c>
      <c r="I58" s="18">
        <v>117878.19253438115</v>
      </c>
      <c r="J58" s="18">
        <v>98360.655737704932</v>
      </c>
      <c r="K58" s="18">
        <v>149686.1419604056</v>
      </c>
      <c r="L58" s="18">
        <v>116279.06976744186</v>
      </c>
      <c r="M58" s="8">
        <f>INDEX(전체모델결과!$A$2:$I$910,MATCH(GLM1차!$A58&amp;"_"&amp;GLM1차!M$3,전체모델결과!$A$2:$A$910,0),7)</f>
        <v>125594.53237884138</v>
      </c>
      <c r="N58" s="8">
        <f>INDEX(전체모델결과!$A$2:$I$910,MATCH(GLM1차!$A58&amp;"_"&amp;GLM1차!N$3,전체모델결과!$A$2:$A$910,0),7)</f>
        <v>124109.57917633397</v>
      </c>
      <c r="O58" s="8">
        <f>INDEX(전체모델결과!$A$2:$I$910,MATCH(GLM1차!$A58&amp;"_"&amp;GLM1차!O$3,전체모델결과!$A$2:$A$910,0),7)</f>
        <v>122642.18315543164</v>
      </c>
      <c r="P58" s="8"/>
    </row>
    <row r="59" spans="1:16" x14ac:dyDescent="0.3">
      <c r="A59" s="1">
        <v>73</v>
      </c>
      <c r="B59" s="2">
        <v>107991.3606911447</v>
      </c>
      <c r="C59" s="2">
        <v>171890.79878665318</v>
      </c>
      <c r="D59" s="2">
        <v>238532.11009174315</v>
      </c>
      <c r="E59" s="2">
        <v>107372.94201861131</v>
      </c>
      <c r="F59" s="2">
        <v>131578.94736842104</v>
      </c>
      <c r="G59" s="2">
        <v>161795.40709812107</v>
      </c>
      <c r="H59" s="18">
        <v>190429.6875</v>
      </c>
      <c r="I59" s="18">
        <v>147717.0993733214</v>
      </c>
      <c r="J59" s="18">
        <v>112115.73236889692</v>
      </c>
      <c r="K59" s="18">
        <v>136986.30136986301</v>
      </c>
      <c r="L59" s="18">
        <v>170763.26002587323</v>
      </c>
      <c r="M59" s="8">
        <f>INDEX(전체모델결과!$A$2:$I$910,MATCH(GLM1차!$A59&amp;"_"&amp;GLM1차!M$3,전체모델결과!$A$2:$A$910,0),7)</f>
        <v>148929.35687973618</v>
      </c>
      <c r="N59" s="8">
        <f>INDEX(전체모델결과!$A$2:$I$910,MATCH(GLM1차!$A59&amp;"_"&amp;GLM1차!N$3,전체모델결과!$A$2:$A$910,0),7)</f>
        <v>148349.1254924112</v>
      </c>
      <c r="O59" s="8">
        <f>INDEX(전체모델결과!$A$2:$I$910,MATCH(GLM1차!$A59&amp;"_"&amp;GLM1차!O$3,전체모델결과!$A$2:$A$910,0),7)</f>
        <v>147771.15469675098</v>
      </c>
      <c r="P59" s="8"/>
    </row>
    <row r="60" spans="1:16" x14ac:dyDescent="0.3">
      <c r="A60" s="1">
        <v>74</v>
      </c>
      <c r="B60" s="2">
        <v>147651.0067114094</v>
      </c>
      <c r="C60" s="2">
        <v>216346.15384615384</v>
      </c>
      <c r="D60" s="2">
        <v>267558.52842809365</v>
      </c>
      <c r="E60" s="2">
        <v>145077.72020725388</v>
      </c>
      <c r="F60" s="2">
        <v>184049.07975460123</v>
      </c>
      <c r="G60" s="2">
        <v>178082.19178082192</v>
      </c>
      <c r="H60" s="18">
        <v>193401.59271899887</v>
      </c>
      <c r="I60" s="18">
        <v>208791.20879120877</v>
      </c>
      <c r="J60" s="18">
        <v>137863.121614968</v>
      </c>
      <c r="K60" s="18">
        <v>223179.32654659357</v>
      </c>
      <c r="L60" s="18">
        <v>171966.2556781311</v>
      </c>
      <c r="M60" s="8">
        <f>INDEX(전체모델결과!$A$2:$I$910,MATCH(GLM1차!$A60&amp;"_"&amp;GLM1차!M$3,전체모델결과!$A$2:$A$910,0),7)</f>
        <v>182963.00123688305</v>
      </c>
      <c r="N60" s="8">
        <f>INDEX(전체모델결과!$A$2:$I$910,MATCH(GLM1차!$A60&amp;"_"&amp;GLM1차!N$3,전체모델결과!$A$2:$A$910,0),7)</f>
        <v>182053.06149034944</v>
      </c>
      <c r="O60" s="8">
        <f>INDEX(전체모델결과!$A$2:$I$910,MATCH(GLM1차!$A60&amp;"_"&amp;GLM1차!O$3,전체모델결과!$A$2:$A$910,0),7)</f>
        <v>181147.64719615717</v>
      </c>
      <c r="P60" s="8"/>
    </row>
    <row r="61" spans="1:16" x14ac:dyDescent="0.3">
      <c r="A61" s="1">
        <v>75</v>
      </c>
      <c r="B61" s="2">
        <v>114754.09836065573</v>
      </c>
      <c r="C61" s="2">
        <v>77041.602465331278</v>
      </c>
      <c r="D61" s="2">
        <v>182291.66666666669</v>
      </c>
      <c r="E61" s="2">
        <v>150000</v>
      </c>
      <c r="F61" s="2">
        <v>275229.35779816518</v>
      </c>
      <c r="G61" s="2">
        <v>177815.41066892465</v>
      </c>
      <c r="H61" s="18">
        <v>341685.64920273348</v>
      </c>
      <c r="I61" s="18">
        <v>196700.50761421319</v>
      </c>
      <c r="J61" s="18">
        <v>277435.2651048089</v>
      </c>
      <c r="K61" s="18">
        <v>184983.67791077259</v>
      </c>
      <c r="L61" s="18">
        <v>200940.57289439932</v>
      </c>
      <c r="M61" s="8">
        <f>INDEX(전체모델결과!$A$2:$I$910,MATCH(GLM1차!$A61&amp;"_"&amp;GLM1차!M$3,전체모델결과!$A$2:$A$910,0),7)</f>
        <v>279584.24420350412</v>
      </c>
      <c r="N61" s="8">
        <f>INDEX(전체모델결과!$A$2:$I$910,MATCH(GLM1차!$A61&amp;"_"&amp;GLM1차!N$3,전체모델결과!$A$2:$A$910,0),7)</f>
        <v>297013.94205436844</v>
      </c>
      <c r="O61" s="8">
        <f>INDEX(전체모델결과!$A$2:$I$910,MATCH(GLM1차!$A61&amp;"_"&amp;GLM1차!O$3,전체모델결과!$A$2:$A$910,0),7)</f>
        <v>315530.2332075052</v>
      </c>
      <c r="P61" s="8"/>
    </row>
    <row r="62" spans="1:16" x14ac:dyDescent="0.3">
      <c r="A62" s="1">
        <v>76</v>
      </c>
      <c r="B62" s="2">
        <v>87145.969498910679</v>
      </c>
      <c r="C62" s="2">
        <v>193050.19305019305</v>
      </c>
      <c r="D62" s="2">
        <v>374531.83520599251</v>
      </c>
      <c r="E62" s="2">
        <v>221518.98734177215</v>
      </c>
      <c r="F62" s="2">
        <v>227963.52583586625</v>
      </c>
      <c r="G62" s="2">
        <v>424328.14710042434</v>
      </c>
      <c r="H62" s="18">
        <v>147523.70916754479</v>
      </c>
      <c r="I62" s="18">
        <v>258373.20574162679</v>
      </c>
      <c r="J62" s="18">
        <v>164301.71769977597</v>
      </c>
      <c r="K62" s="18">
        <v>265232.97491039423</v>
      </c>
      <c r="L62" s="18">
        <v>243753.8086532602</v>
      </c>
      <c r="M62" s="8">
        <f>INDEX(전체모델결과!$A$2:$I$910,MATCH(GLM1차!$A62&amp;"_"&amp;GLM1차!M$3,전체모델결과!$A$2:$A$910,0),7)</f>
        <v>261633.15258570053</v>
      </c>
      <c r="N62" s="8">
        <f>INDEX(전체모델결과!$A$2:$I$910,MATCH(GLM1차!$A62&amp;"_"&amp;GLM1차!N$3,전체모델결과!$A$2:$A$910,0),7)</f>
        <v>266029.97186211357</v>
      </c>
      <c r="O62" s="8">
        <f>INDEX(전체모델결과!$A$2:$I$910,MATCH(GLM1차!$A62&amp;"_"&amp;GLM1차!O$3,전체모델결과!$A$2:$A$910,0),7)</f>
        <v>270500.6809325316</v>
      </c>
      <c r="P62" s="8"/>
    </row>
    <row r="63" spans="1:16" x14ac:dyDescent="0.3">
      <c r="A63" s="1">
        <v>77</v>
      </c>
      <c r="B63" s="2">
        <v>156250</v>
      </c>
      <c r="C63" s="2">
        <v>75376.884422110554</v>
      </c>
      <c r="D63" s="2">
        <v>251716.24713958809</v>
      </c>
      <c r="E63" s="2">
        <v>323325.63510392612</v>
      </c>
      <c r="F63" s="2">
        <v>237659.96343692869</v>
      </c>
      <c r="G63" s="2">
        <v>350262.6970227671</v>
      </c>
      <c r="H63" s="18">
        <v>306946.68820678513</v>
      </c>
      <c r="I63" s="18">
        <v>228091.23649459786</v>
      </c>
      <c r="J63" s="18">
        <v>262295.08196721313</v>
      </c>
      <c r="K63" s="18">
        <v>270270.2702702703</v>
      </c>
      <c r="L63" s="18">
        <v>295031.05590062111</v>
      </c>
      <c r="M63" s="8">
        <f>INDEX(전체모델결과!$A$2:$I$910,MATCH(GLM1차!$A63&amp;"_"&amp;GLM1차!M$3,전체모델결과!$A$2:$A$910,0),7)</f>
        <v>334997.82777423214</v>
      </c>
      <c r="N63" s="8">
        <f>INDEX(전체모델결과!$A$2:$I$910,MATCH(GLM1차!$A63&amp;"_"&amp;GLM1차!N$3,전체모델결과!$A$2:$A$910,0),7)</f>
        <v>352334.11534047237</v>
      </c>
      <c r="O63" s="8">
        <f>INDEX(전체모델결과!$A$2:$I$910,MATCH(GLM1차!$A63&amp;"_"&amp;GLM1차!O$3,전체모델결과!$A$2:$A$910,0),7)</f>
        <v>370567.56354974199</v>
      </c>
      <c r="P63" s="8"/>
    </row>
    <row r="64" spans="1:16" x14ac:dyDescent="0.3">
      <c r="A64" s="1">
        <v>78</v>
      </c>
      <c r="B64" s="2">
        <v>77220.077220077219</v>
      </c>
      <c r="C64" s="2">
        <v>273972.60273972602</v>
      </c>
      <c r="D64" s="2">
        <v>384615.38461538462</v>
      </c>
      <c r="E64" s="2">
        <v>341880.34188034193</v>
      </c>
      <c r="F64" s="2">
        <v>353260.86956521735</v>
      </c>
      <c r="G64" s="2">
        <v>311850.31185031187</v>
      </c>
      <c r="H64" s="18">
        <v>255402.75049115915</v>
      </c>
      <c r="I64" s="18">
        <v>425925.9259259259</v>
      </c>
      <c r="J64" s="18">
        <v>205761.316872428</v>
      </c>
      <c r="K64" s="18">
        <v>343980.34398034395</v>
      </c>
      <c r="L64" s="18">
        <v>253623.18840579712</v>
      </c>
      <c r="M64" s="8">
        <f>INDEX(전체모델결과!$A$2:$I$910,MATCH(GLM1차!$A64&amp;"_"&amp;GLM1차!M$3,전체모델결과!$A$2:$A$910,0),7)</f>
        <v>333184.804672028</v>
      </c>
      <c r="N64" s="8">
        <f>INDEX(전체모델결과!$A$2:$I$910,MATCH(GLM1차!$A64&amp;"_"&amp;GLM1차!N$3,전체모델결과!$A$2:$A$910,0),7)</f>
        <v>340451.8375316686</v>
      </c>
      <c r="O64" s="8">
        <f>INDEX(전체모델결과!$A$2:$I$910,MATCH(GLM1차!$A64&amp;"_"&amp;GLM1차!O$3,전체모델결과!$A$2:$A$910,0),7)</f>
        <v>347877.37031640601</v>
      </c>
      <c r="P64" s="8"/>
    </row>
    <row r="65" spans="1:16" x14ac:dyDescent="0.3">
      <c r="A65" s="1">
        <v>79</v>
      </c>
      <c r="B65" s="2">
        <v>178571.42857142855</v>
      </c>
      <c r="C65" s="2">
        <v>393013.10043668124</v>
      </c>
      <c r="D65" s="2">
        <v>468085.10638297873</v>
      </c>
      <c r="E65" s="2">
        <v>268199.23371647508</v>
      </c>
      <c r="F65" s="2">
        <v>410958.904109589</v>
      </c>
      <c r="G65" s="2">
        <v>283018.86792452831</v>
      </c>
      <c r="H65" s="18">
        <v>383693.04556354915</v>
      </c>
      <c r="I65" s="18">
        <v>456621.00456621003</v>
      </c>
      <c r="J65" s="18">
        <v>407725.321888412</v>
      </c>
      <c r="K65" s="18">
        <v>257966.61608497723</v>
      </c>
      <c r="L65" s="18">
        <v>497925.31120331946</v>
      </c>
      <c r="M65" s="8">
        <f>INDEX(전체모델결과!$A$2:$I$910,MATCH(GLM1차!$A65&amp;"_"&amp;GLM1차!M$3,전체모델결과!$A$2:$A$910,0),7)</f>
        <v>435613.37979881419</v>
      </c>
      <c r="N65" s="8">
        <f>INDEX(전체모델결과!$A$2:$I$910,MATCH(GLM1차!$A65&amp;"_"&amp;GLM1차!N$3,전체모델결과!$A$2:$A$910,0),7)</f>
        <v>449167.69935365452</v>
      </c>
      <c r="O65" s="8">
        <f>INDEX(전체모델결과!$A$2:$I$910,MATCH(GLM1차!$A65&amp;"_"&amp;GLM1차!O$3,전체모델결과!$A$2:$A$910,0),7)</f>
        <v>463143.76807212154</v>
      </c>
      <c r="P65" s="8"/>
    </row>
    <row r="66" spans="1:16" x14ac:dyDescent="0.3">
      <c r="A66" s="1">
        <v>80</v>
      </c>
      <c r="B66" s="2">
        <v>156250</v>
      </c>
      <c r="C66" s="2">
        <v>364963.50364963501</v>
      </c>
      <c r="D66" s="2">
        <v>439560.43956043961</v>
      </c>
      <c r="E66" s="2">
        <v>344827.58620689652</v>
      </c>
      <c r="F66" s="2">
        <v>233644.8598130841</v>
      </c>
      <c r="G66" s="2">
        <v>84033.613445378141</v>
      </c>
      <c r="H66" s="18">
        <v>273437.5</v>
      </c>
      <c r="I66" s="18">
        <v>345821.32564841502</v>
      </c>
      <c r="J66" s="18">
        <v>533707.86516853934</v>
      </c>
      <c r="K66" s="18">
        <v>220588.23529411765</v>
      </c>
      <c r="L66" s="18">
        <v>332167.83216783218</v>
      </c>
      <c r="M66" s="8">
        <f>INDEX(전체모델결과!$A$2:$I$910,MATCH(GLM1차!$A66&amp;"_"&amp;GLM1차!M$3,전체모델결과!$A$2:$A$910,0),7)</f>
        <v>338229.60528546968</v>
      </c>
      <c r="N66" s="8">
        <f>INDEX(전체모델결과!$A$2:$I$910,MATCH(GLM1차!$A66&amp;"_"&amp;GLM1차!N$3,전체모델결과!$A$2:$A$910,0),7)</f>
        <v>344657.88356605673</v>
      </c>
      <c r="O66" s="8">
        <f>INDEX(전체모델결과!$A$2:$I$910,MATCH(GLM1차!$A66&amp;"_"&amp;GLM1차!O$3,전체모델결과!$A$2:$A$910,0),7)</f>
        <v>351208.33554464928</v>
      </c>
      <c r="P66" s="8"/>
    </row>
    <row r="67" spans="1:16" x14ac:dyDescent="0.3">
      <c r="A67" s="1">
        <v>81</v>
      </c>
      <c r="B67" s="2">
        <v>196078.43137254901</v>
      </c>
      <c r="C67" s="2">
        <v>142857.14285714284</v>
      </c>
      <c r="D67" s="2">
        <v>149253.73134328358</v>
      </c>
      <c r="E67" s="2">
        <v>454545.45454545453</v>
      </c>
      <c r="F67" s="2">
        <v>744680.85106382973</v>
      </c>
      <c r="G67" s="2">
        <v>530303.03030303027</v>
      </c>
      <c r="H67" s="18">
        <v>689655.17241379304</v>
      </c>
      <c r="I67" s="18">
        <v>469798.65771812084</v>
      </c>
      <c r="J67" s="18">
        <v>677083.33333333326</v>
      </c>
      <c r="K67" s="18">
        <v>341463.41463414638</v>
      </c>
      <c r="L67" s="18">
        <v>622406.63900414936</v>
      </c>
      <c r="M67" s="8">
        <f>INDEX(전체모델결과!$A$2:$I$910,MATCH(GLM1차!$A67&amp;"_"&amp;GLM1차!M$3,전체모델결과!$A$2:$A$910,0),7)</f>
        <v>755345.18616087269</v>
      </c>
      <c r="N67" s="8">
        <f>INDEX(전체모델결과!$A$2:$I$910,MATCH(GLM1차!$A67&amp;"_"&amp;GLM1차!N$3,전체모델결과!$A$2:$A$910,0),7)</f>
        <v>827196.01782987057</v>
      </c>
      <c r="O67" s="8">
        <f>INDEX(전체모델결과!$A$2:$I$910,MATCH(GLM1차!$A67&amp;"_"&amp;GLM1차!O$3,전체모델결과!$A$2:$A$910,0),7)</f>
        <v>905881.52867087175</v>
      </c>
      <c r="P67" s="8"/>
    </row>
    <row r="68" spans="1:16" x14ac:dyDescent="0.3">
      <c r="A68" s="1">
        <v>82</v>
      </c>
      <c r="B68" s="2">
        <v>434782.60869565216</v>
      </c>
      <c r="C68" s="2">
        <v>0</v>
      </c>
      <c r="D68" s="2">
        <v>461538.46153846156</v>
      </c>
      <c r="E68" s="2">
        <v>689655.17241379304</v>
      </c>
      <c r="F68" s="2">
        <v>563380.28169014084</v>
      </c>
      <c r="G68" s="2">
        <v>487804.87804878049</v>
      </c>
      <c r="H68" s="18">
        <v>188679.24528301886</v>
      </c>
      <c r="I68" s="18">
        <v>542635.65891472867</v>
      </c>
      <c r="J68" s="18">
        <v>517241.37931034481</v>
      </c>
      <c r="K68" s="18">
        <v>920245.39877300605</v>
      </c>
      <c r="L68" s="18">
        <v>621468.9265536723</v>
      </c>
      <c r="M68" s="8">
        <f>INDEX(전체모델결과!$A$2:$I$910,MATCH(GLM1차!$A68&amp;"_"&amp;GLM1차!M$3,전체모델결과!$A$2:$A$910,0),7)</f>
        <v>759132.47223882528</v>
      </c>
      <c r="N68" s="8">
        <f>INDEX(전체모델결과!$A$2:$I$910,MATCH(GLM1차!$A68&amp;"_"&amp;GLM1차!N$3,전체모델결과!$A$2:$A$910,0),7)</f>
        <v>819631.98721028399</v>
      </c>
      <c r="O68" s="8">
        <f>INDEX(전체모델결과!$A$2:$I$910,MATCH(GLM1차!$A68&amp;"_"&amp;GLM1차!O$3,전체모델결과!$A$2:$A$910,0),7)</f>
        <v>884953.04709733184</v>
      </c>
      <c r="P68" s="8"/>
    </row>
    <row r="69" spans="1:16" x14ac:dyDescent="0.3">
      <c r="A69" s="1">
        <v>83</v>
      </c>
      <c r="B69" s="2">
        <v>0</v>
      </c>
      <c r="C69" s="2">
        <v>277777.77777777775</v>
      </c>
      <c r="D69" s="2">
        <v>487804.87804878049</v>
      </c>
      <c r="E69" s="2">
        <v>178571.42857142855</v>
      </c>
      <c r="F69" s="2">
        <v>425531.91489361704</v>
      </c>
      <c r="G69" s="2">
        <v>1587301.5873015872</v>
      </c>
      <c r="H69" s="18">
        <v>869565.21739130432</v>
      </c>
      <c r="I69" s="18">
        <v>555555.5555555555</v>
      </c>
      <c r="J69" s="18">
        <v>97087.378640776689</v>
      </c>
      <c r="K69" s="18">
        <v>543478.26086956519</v>
      </c>
      <c r="L69" s="18">
        <v>559440.55944055947</v>
      </c>
      <c r="M69" s="8">
        <f>INDEX(전체모델결과!$A$2:$I$910,MATCH(GLM1차!$A69&amp;"_"&amp;GLM1차!M$3,전체모델결과!$A$2:$A$910,0),7)</f>
        <v>754979.02098665619</v>
      </c>
      <c r="N69" s="8">
        <f>INDEX(전체모델결과!$A$2:$I$910,MATCH(GLM1차!$A69&amp;"_"&amp;GLM1차!N$3,전체모델결과!$A$2:$A$910,0),7)</f>
        <v>809971.72792663786</v>
      </c>
      <c r="O69" s="8">
        <f>INDEX(전체모델결과!$A$2:$I$910,MATCH(GLM1차!$A69&amp;"_"&amp;GLM1차!O$3,전체모델결과!$A$2:$A$910,0),7)</f>
        <v>868970.10619324236</v>
      </c>
      <c r="P69" s="8"/>
    </row>
    <row r="70" spans="1:16" x14ac:dyDescent="0.3">
      <c r="A70" s="1">
        <v>84</v>
      </c>
      <c r="B70" s="2">
        <v>0</v>
      </c>
      <c r="C70" s="2">
        <v>555555.5555555555</v>
      </c>
      <c r="D70" s="2">
        <v>312500</v>
      </c>
      <c r="E70" s="2">
        <v>857142.85714285716</v>
      </c>
      <c r="F70" s="2">
        <v>425531.91489361704</v>
      </c>
      <c r="G70" s="2">
        <v>2000000</v>
      </c>
      <c r="H70" s="18">
        <v>192307.69230769231</v>
      </c>
      <c r="I70" s="18">
        <v>545454.54545454541</v>
      </c>
      <c r="J70" s="18">
        <v>759493.67088607594</v>
      </c>
      <c r="K70" s="18">
        <v>470588.23529411765</v>
      </c>
      <c r="L70" s="18">
        <v>365853.65853658534</v>
      </c>
      <c r="M70" s="8">
        <f>INDEX(전체모델결과!$A$2:$I$910,MATCH(GLM1차!$A70&amp;"_"&amp;GLM1차!M$3,전체모델결과!$A$2:$A$910,0),7)</f>
        <v>704575.52978520573</v>
      </c>
      <c r="N70" s="8">
        <f>INDEX(전체모델결과!$A$2:$I$910,MATCH(GLM1차!$A70&amp;"_"&amp;GLM1차!N$3,전체모델결과!$A$2:$A$910,0),7)</f>
        <v>726393.44738240354</v>
      </c>
      <c r="O70" s="8">
        <f>INDEX(전체모델결과!$A$2:$I$910,MATCH(GLM1차!$A70&amp;"_"&amp;GLM1차!O$3,전체모델결과!$A$2:$A$910,0),7)</f>
        <v>748886.97959883627</v>
      </c>
      <c r="P70" s="8"/>
    </row>
    <row r="71" spans="1:16" x14ac:dyDescent="0.3">
      <c r="A71" s="1">
        <v>85</v>
      </c>
      <c r="B71" s="2">
        <v>0</v>
      </c>
      <c r="C71" s="2">
        <v>0</v>
      </c>
      <c r="D71" s="2">
        <v>1176470.5882352942</v>
      </c>
      <c r="E71" s="2">
        <v>689655.17241379304</v>
      </c>
      <c r="F71" s="2">
        <v>666666.66666666663</v>
      </c>
      <c r="G71" s="2">
        <v>750000</v>
      </c>
      <c r="H71" s="18">
        <v>1562500</v>
      </c>
      <c r="I71" s="18">
        <v>652173.91304347827</v>
      </c>
      <c r="J71" s="18">
        <v>425531.91489361704</v>
      </c>
      <c r="K71" s="18">
        <v>447761.19402985071</v>
      </c>
      <c r="L71" s="18">
        <v>298507.46268656716</v>
      </c>
      <c r="M71" s="8">
        <f>INDEX(전체모델결과!$A$2:$I$910,MATCH(GLM1차!$A71&amp;"_"&amp;GLM1차!M$3,전체모델결과!$A$2:$A$910,0),7)</f>
        <v>713620.15950748709</v>
      </c>
      <c r="N71" s="8">
        <f>INDEX(전체모델결과!$A$2:$I$910,MATCH(GLM1차!$A71&amp;"_"&amp;GLM1차!N$3,전체모델결과!$A$2:$A$910,0),7)</f>
        <v>733742.52172136283</v>
      </c>
      <c r="O71" s="8">
        <f>INDEX(전체모델결과!$A$2:$I$910,MATCH(GLM1차!$A71&amp;"_"&amp;GLM1차!O$3,전체모델결과!$A$2:$A$910,0),7)</f>
        <v>754432.28587262519</v>
      </c>
      <c r="P71" s="8"/>
    </row>
    <row r="72" spans="1:16" x14ac:dyDescent="0.3">
      <c r="A72" s="1">
        <v>86</v>
      </c>
      <c r="B72" s="2">
        <v>0</v>
      </c>
      <c r="C72" s="2">
        <v>0</v>
      </c>
      <c r="D72" s="2">
        <v>0</v>
      </c>
      <c r="E72" s="2">
        <v>0</v>
      </c>
      <c r="F72" s="2">
        <v>769230.76923076925</v>
      </c>
      <c r="G72" s="2">
        <v>370370.37037037034</v>
      </c>
      <c r="H72" s="18">
        <v>0</v>
      </c>
      <c r="I72" s="18">
        <v>1034482.7586206896</v>
      </c>
      <c r="J72" s="18">
        <v>227272.72727272726</v>
      </c>
      <c r="K72" s="18">
        <v>270270.2702702703</v>
      </c>
      <c r="L72" s="18">
        <v>666666.66666666663</v>
      </c>
      <c r="M72" s="8">
        <f>INDEX(전체모델결과!$A$2:$I$910,MATCH(GLM1차!$A72&amp;"_"&amp;GLM1차!M$3,전체모델결과!$A$2:$A$910,0),7)</f>
        <v>858459.43634169188</v>
      </c>
      <c r="N72" s="8">
        <f>INDEX(전체모델결과!$A$2:$I$910,MATCH(GLM1차!$A72&amp;"_"&amp;GLM1차!N$3,전체모델결과!$A$2:$A$910,0),7)</f>
        <v>1056777.1095493946</v>
      </c>
      <c r="O72" s="8">
        <f>INDEX(전체모델결과!$A$2:$I$910,MATCH(GLM1차!$A72&amp;"_"&amp;GLM1차!O$3,전체모델결과!$A$2:$A$910,0),7)</f>
        <v>1300909.2940100937</v>
      </c>
      <c r="P72" s="8"/>
    </row>
    <row r="73" spans="1:16" x14ac:dyDescent="0.3">
      <c r="A73" s="1">
        <v>87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10000000</v>
      </c>
      <c r="H73" s="18">
        <v>7500000</v>
      </c>
      <c r="I73" s="18">
        <v>1212121.2121212122</v>
      </c>
      <c r="J73" s="18">
        <v>344827.58620689652</v>
      </c>
      <c r="K73" s="18">
        <v>1142857.1428571427</v>
      </c>
      <c r="L73" s="18">
        <v>1538461.5384615385</v>
      </c>
      <c r="M73" s="8">
        <f>INDEX(전체모델결과!$A$2:$I$910,MATCH(GLM1차!$A73&amp;"_"&amp;GLM1차!M$3,전체모델결과!$A$2:$A$910,0),7)</f>
        <v>3591090.0160611058</v>
      </c>
      <c r="N73" s="8">
        <f>INDEX(전체모델결과!$A$2:$I$910,MATCH(GLM1차!$A73&amp;"_"&amp;GLM1차!N$3,전체모델결과!$A$2:$A$910,0),7)</f>
        <v>4006256.103646141</v>
      </c>
      <c r="O73" s="8">
        <f>INDEX(전체모델결과!$A$2:$I$910,MATCH(GLM1차!$A73&amp;"_"&amp;GLM1차!O$3,전체모델결과!$A$2:$A$910,0),7)</f>
        <v>4469419.5623662136</v>
      </c>
      <c r="P73" s="8"/>
    </row>
    <row r="74" spans="1:16" x14ac:dyDescent="0.3">
      <c r="A74" s="1">
        <v>88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18">
        <v>0</v>
      </c>
      <c r="I74" s="18">
        <v>1363636.3636363635</v>
      </c>
      <c r="J74" s="18">
        <v>0</v>
      </c>
      <c r="K74" s="18">
        <v>476190.47619047615</v>
      </c>
      <c r="L74" s="18">
        <v>1666666.6666666665</v>
      </c>
      <c r="M74" s="8">
        <f>INDEX(전체모델결과!$A$2:$I$910,MATCH(GLM1차!$A74&amp;"_"&amp;GLM1차!M$3,전체모델결과!$A$2:$A$910,0),7)</f>
        <v>2651508.2073742826</v>
      </c>
      <c r="N74" s="8">
        <f>INDEX(전체모델결과!$A$2:$I$910,MATCH(GLM1차!$A74&amp;"_"&amp;GLM1차!N$3,전체모델결과!$A$2:$A$910,0),7)</f>
        <v>4652369.8383722808</v>
      </c>
      <c r="O74" s="8">
        <f>INDEX(전체모델결과!$A$2:$I$910,MATCH(GLM1차!$A74&amp;"_"&amp;GLM1차!O$3,전체모델결과!$A$2:$A$910,0),7)</f>
        <v>8163106.9641040778</v>
      </c>
      <c r="P74" s="8"/>
    </row>
    <row r="75" spans="1:16" x14ac:dyDescent="0.3">
      <c r="A75" s="1">
        <v>89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18">
        <v>0</v>
      </c>
      <c r="I75" s="18">
        <v>0</v>
      </c>
      <c r="J75" s="18">
        <v>1000000</v>
      </c>
      <c r="K75" s="18">
        <v>869565.21739130432</v>
      </c>
      <c r="L75" s="18">
        <v>1764705.8823529412</v>
      </c>
      <c r="M75" s="8">
        <f>INDEX(전체모델결과!$A$2:$I$910,MATCH(GLM1차!$A75&amp;"_"&amp;GLM1차!M$3,전체모델결과!$A$2:$A$910,0),7)</f>
        <v>4595354.1520604137</v>
      </c>
      <c r="N75" s="8">
        <f>INDEX(전체모델결과!$A$2:$I$910,MATCH(GLM1차!$A75&amp;"_"&amp;GLM1차!N$3,전체모델결과!$A$2:$A$910,0),7)</f>
        <v>10405225.410667185</v>
      </c>
      <c r="O75" s="8">
        <f>INDEX(전체모델결과!$A$2:$I$910,MATCH(GLM1차!$A75&amp;"_"&amp;GLM1차!O$3,전체모델결과!$A$2:$A$910,0),7)</f>
        <v>23560472.656552441</v>
      </c>
      <c r="P75" s="8"/>
    </row>
    <row r="76" spans="1:16" x14ac:dyDescent="0.3">
      <c r="A76" s="1">
        <v>90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18">
        <v>0</v>
      </c>
      <c r="I76" s="18">
        <v>1666666.6666666665</v>
      </c>
      <c r="J76" s="18">
        <v>0</v>
      </c>
      <c r="K76" s="18">
        <v>500000</v>
      </c>
      <c r="L76" s="18">
        <v>588235.29411764711</v>
      </c>
      <c r="M76" s="8">
        <f>INDEX(전체모델결과!$A$2:$I$910,MATCH(GLM1차!$A76&amp;"_"&amp;GLM1차!M$3,전체모델결과!$A$2:$A$910,0),7)</f>
        <v>1290069.8832526198</v>
      </c>
      <c r="N76" s="8">
        <f>INDEX(전체모델결과!$A$2:$I$910,MATCH(GLM1차!$A76&amp;"_"&amp;GLM1차!N$3,전체모델결과!$A$2:$A$910,0),7)</f>
        <v>1884857.5763474053</v>
      </c>
      <c r="O76" s="8">
        <f>INDEX(전체모델결과!$A$2:$I$910,MATCH(GLM1차!$A76&amp;"_"&amp;GLM1차!O$3,전체모델결과!$A$2:$A$910,0),7)</f>
        <v>2753872.5841401047</v>
      </c>
      <c r="P76" s="8"/>
    </row>
    <row r="77" spans="1:16" x14ac:dyDescent="0.3">
      <c r="A77" s="1">
        <v>91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18">
        <v>0</v>
      </c>
      <c r="I77" s="18">
        <v>0</v>
      </c>
      <c r="J77" s="18">
        <v>0</v>
      </c>
      <c r="K77" s="18">
        <v>1428571.4285714284</v>
      </c>
      <c r="L77" s="18">
        <v>909090.90909090906</v>
      </c>
      <c r="M77" s="8">
        <f>INDEX(전체모델결과!$A$2:$I$910,MATCH(GLM1차!$A77&amp;"_"&amp;GLM1차!M$3,전체모델결과!$A$2:$A$910,0),7)</f>
        <v>3823741.108479246</v>
      </c>
      <c r="N77" s="8">
        <f>INDEX(전체모델결과!$A$2:$I$910,MATCH(GLM1차!$A77&amp;"_"&amp;GLM1차!N$3,전체모델결과!$A$2:$A$910,0),7)</f>
        <v>10078131.61561884</v>
      </c>
      <c r="O77" s="8">
        <f>INDEX(전체모델결과!$A$2:$I$910,MATCH(GLM1차!$A77&amp;"_"&amp;GLM1차!O$3,전체모델결과!$A$2:$A$910,0),7)</f>
        <v>26562660.488835048</v>
      </c>
      <c r="P77" s="8"/>
    </row>
    <row r="78" spans="1:16" x14ac:dyDescent="0.3">
      <c r="A78" s="1">
        <v>92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8">
        <f>INDEX(전체모델결과!$A$2:$I$910,MATCH(GLM1차!$A78&amp;"_"&amp;GLM1차!M$3,전체모델결과!$A$2:$A$910,0),7)</f>
        <v>1.0261879631701769E-11</v>
      </c>
      <c r="N78" s="8">
        <f>INDEX(전체모델결과!$A$2:$I$910,MATCH(GLM1차!$A78&amp;"_"&amp;GLM1차!N$3,전체모델결과!$A$2:$A$910,0),7)</f>
        <v>1.0261879631701769E-11</v>
      </c>
      <c r="O78" s="8">
        <f>INDEX(전체모델결과!$A$2:$I$910,MATCH(GLM1차!$A78&amp;"_"&amp;GLM1차!O$3,전체모델결과!$A$2:$A$910,0),7)</f>
        <v>1.0261879631701806E-11</v>
      </c>
      <c r="P78" s="8"/>
    </row>
    <row r="79" spans="1:16" x14ac:dyDescent="0.3">
      <c r="A79" s="1">
        <v>93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8">
        <f>INDEX(전체모델결과!$A$2:$I$910,MATCH(GLM1차!$A79&amp;"_"&amp;GLM1차!M$3,전체모델결과!$A$2:$A$910,0),7)</f>
        <v>1.0261879631701769E-11</v>
      </c>
      <c r="N79" s="8">
        <f>INDEX(전체모델결과!$A$2:$I$910,MATCH(GLM1차!$A79&amp;"_"&amp;GLM1차!N$3,전체모델결과!$A$2:$A$910,0),7)</f>
        <v>1.0261879631701769E-11</v>
      </c>
      <c r="O79" s="8">
        <f>INDEX(전체모델결과!$A$2:$I$910,MATCH(GLM1차!$A79&amp;"_"&amp;GLM1차!O$3,전체모델결과!$A$2:$A$910,0),7)</f>
        <v>1.0261879631701806E-11</v>
      </c>
      <c r="P79" s="8"/>
    </row>
    <row r="80" spans="1:16" x14ac:dyDescent="0.3">
      <c r="A80" s="1">
        <v>94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8">
        <f>INDEX(전체모델결과!$A$2:$I$910,MATCH(GLM1차!$A80&amp;"_"&amp;GLM1차!M$3,전체모델결과!$A$2:$A$910,0),7)</f>
        <v>1.0261879631701769E-11</v>
      </c>
      <c r="N80" s="8">
        <f>INDEX(전체모델결과!$A$2:$I$910,MATCH(GLM1차!$A80&amp;"_"&amp;GLM1차!N$3,전체모델결과!$A$2:$A$910,0),7)</f>
        <v>1.0261879631701769E-11</v>
      </c>
      <c r="O80" s="8">
        <f>INDEX(전체모델결과!$A$2:$I$910,MATCH(GLM1차!$A80&amp;"_"&amp;GLM1차!O$3,전체모델결과!$A$2:$A$910,0),7)</f>
        <v>1.0261879631701806E-11</v>
      </c>
      <c r="P80" s="8"/>
    </row>
    <row r="81" spans="1:16" x14ac:dyDescent="0.3">
      <c r="A81" s="1">
        <v>95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8">
        <f>INDEX(전체모델결과!$A$2:$I$910,MATCH(GLM1차!$A81&amp;"_"&amp;GLM1차!M$3,전체모델결과!$A$2:$A$910,0),7)</f>
        <v>1.0261879631701769E-11</v>
      </c>
      <c r="N81" s="8">
        <f>INDEX(전체모델결과!$A$2:$I$910,MATCH(GLM1차!$A81&amp;"_"&amp;GLM1차!N$3,전체모델결과!$A$2:$A$910,0),7)</f>
        <v>1.0261879631701769E-11</v>
      </c>
      <c r="O81" s="8">
        <f>INDEX(전체모델결과!$A$2:$I$910,MATCH(GLM1차!$A81&amp;"_"&amp;GLM1차!O$3,전체모델결과!$A$2:$A$910,0),7)</f>
        <v>1.0261879631701806E-11</v>
      </c>
      <c r="P81" s="8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6B87-7E3C-4357-A26B-004554F078D4}">
  <dimension ref="A3:R81"/>
  <sheetViews>
    <sheetView zoomScale="85" zoomScaleNormal="85" workbookViewId="0">
      <selection activeCell="B4" sqref="B4:L81"/>
    </sheetView>
  </sheetViews>
  <sheetFormatPr defaultRowHeight="16.5" x14ac:dyDescent="0.3"/>
  <cols>
    <col min="2" max="16" width="10.875" bestFit="1" customWidth="1"/>
    <col min="18" max="18" width="9.875" bestFit="1" customWidth="1"/>
  </cols>
  <sheetData>
    <row r="3" spans="1:18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7">
        <v>2021</v>
      </c>
      <c r="N3" s="7">
        <v>2022</v>
      </c>
      <c r="O3" s="7">
        <v>2023</v>
      </c>
      <c r="P3" s="7">
        <v>2024</v>
      </c>
      <c r="R3" s="9"/>
    </row>
    <row r="4" spans="1:18" x14ac:dyDescent="0.3">
      <c r="A4" s="1">
        <v>18</v>
      </c>
      <c r="B4" s="2">
        <v>0</v>
      </c>
      <c r="C4" s="2">
        <v>5000000</v>
      </c>
      <c r="D4" s="2">
        <v>0</v>
      </c>
      <c r="E4" s="2">
        <v>0</v>
      </c>
      <c r="F4" s="2">
        <v>10000000</v>
      </c>
      <c r="G4" s="2">
        <v>0</v>
      </c>
      <c r="H4" s="18">
        <v>0</v>
      </c>
      <c r="I4" s="18">
        <v>10000000</v>
      </c>
      <c r="J4" s="18">
        <v>0</v>
      </c>
      <c r="K4" s="18">
        <v>0</v>
      </c>
      <c r="L4" s="18">
        <v>4000000</v>
      </c>
      <c r="M4" s="8">
        <f>INDEX(전체모델결과!$A$2:$I$910,MATCH(GLM2차!$A4&amp;"_"&amp;GLM2차!M$3,전체모델결과!$A$2:$A$910,0),8)</f>
        <v>1517404.102976966</v>
      </c>
      <c r="N4" s="8">
        <f>INDEX(전체모델결과!$A$2:$I$910,MATCH(GLM2차!$A4&amp;"_"&amp;GLM2차!N$3,전체모델결과!$A$2:$A$910,0),8)</f>
        <v>1075881.7618489263</v>
      </c>
      <c r="O4" s="8">
        <f>INDEX(전체모델결과!$A$2:$I$910,MATCH(GLM2차!$A4&amp;"_"&amp;GLM2차!O$3,전체모델결과!$A$2:$A$910,0),8)</f>
        <v>718651.01760118979</v>
      </c>
      <c r="P4" s="8"/>
    </row>
    <row r="5" spans="1:18" x14ac:dyDescent="0.3">
      <c r="A5" s="1">
        <v>19</v>
      </c>
      <c r="B5" s="2">
        <v>0</v>
      </c>
      <c r="C5" s="2">
        <v>45558.086560364463</v>
      </c>
      <c r="D5" s="2">
        <v>21052.631578947367</v>
      </c>
      <c r="E5" s="2">
        <v>63157.894736842107</v>
      </c>
      <c r="F5" s="2">
        <v>0</v>
      </c>
      <c r="G5" s="2">
        <v>0</v>
      </c>
      <c r="H5" s="18">
        <v>40983.606557377054</v>
      </c>
      <c r="I5" s="18">
        <v>24630.541871921181</v>
      </c>
      <c r="J5" s="18">
        <v>11013.215859030837</v>
      </c>
      <c r="K5" s="18">
        <v>12285.012285012284</v>
      </c>
      <c r="L5" s="18">
        <v>64724.919093851138</v>
      </c>
      <c r="M5" s="8">
        <f>INDEX(전체모델결과!$A$2:$I$910,MATCH(GLM2차!$A5&amp;"_"&amp;GLM2차!M$3,전체모델결과!$A$2:$A$910,0),8)</f>
        <v>48719.092492035852</v>
      </c>
      <c r="N5" s="8">
        <f>INDEX(전체모델결과!$A$2:$I$910,MATCH(GLM2차!$A5&amp;"_"&amp;GLM2차!N$3,전체모델결과!$A$2:$A$910,0),8)</f>
        <v>62572.112163651007</v>
      </c>
      <c r="O5" s="8">
        <f>INDEX(전체모델결과!$A$2:$I$910,MATCH(GLM2차!$A5&amp;"_"&amp;GLM2차!O$3,전체모델결과!$A$2:$A$910,0),8)</f>
        <v>83019.820248333272</v>
      </c>
      <c r="P5" s="8"/>
    </row>
    <row r="6" spans="1:18" x14ac:dyDescent="0.3">
      <c r="A6" s="1">
        <v>20</v>
      </c>
      <c r="B6" s="2">
        <v>0</v>
      </c>
      <c r="C6" s="2">
        <v>9165.9028414298809</v>
      </c>
      <c r="D6" s="2">
        <v>21929.824561403508</v>
      </c>
      <c r="E6" s="2">
        <v>0</v>
      </c>
      <c r="F6" s="2">
        <v>0</v>
      </c>
      <c r="G6" s="2">
        <v>12658.227848101265</v>
      </c>
      <c r="H6" s="18">
        <v>19627.085377821393</v>
      </c>
      <c r="I6" s="18">
        <v>26869.682042095832</v>
      </c>
      <c r="J6" s="18">
        <v>21645.021645021647</v>
      </c>
      <c r="K6" s="18">
        <v>17801.51312861593</v>
      </c>
      <c r="L6" s="18">
        <v>0</v>
      </c>
      <c r="M6" s="8">
        <f>INDEX(전체모델결과!$A$2:$I$910,MATCH(GLM2차!$A6&amp;"_"&amp;GLM2차!M$3,전체모델결과!$A$2:$A$910,0),8)</f>
        <v>6602.8458112841026</v>
      </c>
      <c r="N6" s="8">
        <f>INDEX(전체모델결과!$A$2:$I$910,MATCH(GLM2차!$A6&amp;"_"&amp;GLM2차!N$3,전체모델결과!$A$2:$A$910,0),8)</f>
        <v>4128.3325392752031</v>
      </c>
      <c r="O6" s="8">
        <f>INDEX(전체모델결과!$A$2:$I$910,MATCH(GLM2차!$A6&amp;"_"&amp;GLM2차!O$3,전체모델결과!$A$2:$A$910,0),8)</f>
        <v>2357.0563689712976</v>
      </c>
      <c r="P6" s="8"/>
    </row>
    <row r="7" spans="1:18" x14ac:dyDescent="0.3">
      <c r="A7" s="1">
        <v>21</v>
      </c>
      <c r="B7" s="2">
        <v>0</v>
      </c>
      <c r="C7" s="2">
        <v>26367.831245880025</v>
      </c>
      <c r="D7" s="2">
        <v>5025.1256281407041</v>
      </c>
      <c r="E7" s="2">
        <v>32710.280373831778</v>
      </c>
      <c r="F7" s="2">
        <v>14071.294559099437</v>
      </c>
      <c r="G7" s="2">
        <v>19770.660340055358</v>
      </c>
      <c r="H7" s="18">
        <v>22727.272727272728</v>
      </c>
      <c r="I7" s="18">
        <v>2853.0670470756063</v>
      </c>
      <c r="J7" s="18">
        <v>10979.961570134503</v>
      </c>
      <c r="K7" s="18">
        <v>16906.170752324597</v>
      </c>
      <c r="L7" s="18">
        <v>17565.872020075283</v>
      </c>
      <c r="M7" s="8">
        <f>INDEX(전체모델결과!$A$2:$I$910,MATCH(GLM2차!$A7&amp;"_"&amp;GLM2차!M$3,전체모델결과!$A$2:$A$910,0),8)</f>
        <v>9939.6655711883504</v>
      </c>
      <c r="N7" s="8">
        <f>INDEX(전체모델결과!$A$2:$I$910,MATCH(GLM2차!$A7&amp;"_"&amp;GLM2차!N$3,전체모델결과!$A$2:$A$910,0),8)</f>
        <v>7867.6692737424301</v>
      </c>
      <c r="O7" s="8">
        <f>INDEX(전체모델결과!$A$2:$I$910,MATCH(GLM2차!$A7&amp;"_"&amp;GLM2차!O$3,전체모델결과!$A$2:$A$910,0),8)</f>
        <v>5996.9352917767683</v>
      </c>
      <c r="P7" s="8"/>
    </row>
    <row r="8" spans="1:18" x14ac:dyDescent="0.3">
      <c r="A8" s="1">
        <v>22</v>
      </c>
      <c r="B8" s="2">
        <v>0</v>
      </c>
      <c r="C8" s="2">
        <v>10764.262648008611</v>
      </c>
      <c r="D8" s="2">
        <v>19470.404984423676</v>
      </c>
      <c r="E8" s="2">
        <v>14035.087719298244</v>
      </c>
      <c r="F8" s="2">
        <v>25948.751216347711</v>
      </c>
      <c r="G8" s="2">
        <v>20307.513780098638</v>
      </c>
      <c r="H8" s="18">
        <v>7524.4544770504135</v>
      </c>
      <c r="I8" s="18">
        <v>14880.95238095238</v>
      </c>
      <c r="J8" s="18">
        <v>15863.57326987904</v>
      </c>
      <c r="K8" s="18">
        <v>20584.602717167556</v>
      </c>
      <c r="L8" s="18">
        <v>27609.055770292656</v>
      </c>
      <c r="M8" s="8">
        <f>INDEX(전체모델결과!$A$2:$I$910,MATCH(GLM2차!$A8&amp;"_"&amp;GLM2차!M$3,전체모델결과!$A$2:$A$910,0),8)</f>
        <v>19580.945991117915</v>
      </c>
      <c r="N8" s="8">
        <f>INDEX(전체모델결과!$A$2:$I$910,MATCH(GLM2차!$A8&amp;"_"&amp;GLM2차!N$3,전체모델결과!$A$2:$A$910,0),8)</f>
        <v>18287.478127981987</v>
      </c>
      <c r="O8" s="8">
        <f>INDEX(전체모델결과!$A$2:$I$910,MATCH(GLM2차!$A8&amp;"_"&amp;GLM2차!O$3,전체모델결과!$A$2:$A$910,0),8)</f>
        <v>16655.925196699885</v>
      </c>
      <c r="P8" s="8"/>
    </row>
    <row r="9" spans="1:18" x14ac:dyDescent="0.3">
      <c r="A9" s="1">
        <v>23</v>
      </c>
      <c r="B9" s="2">
        <v>0</v>
      </c>
      <c r="C9" s="2">
        <v>9074.4101633393821</v>
      </c>
      <c r="D9" s="2">
        <v>22158.911047799935</v>
      </c>
      <c r="E9" s="2">
        <v>8368.2008368200841</v>
      </c>
      <c r="F9" s="2">
        <v>19733.596447952641</v>
      </c>
      <c r="G9" s="2">
        <v>19797.624285085789</v>
      </c>
      <c r="H9" s="18">
        <v>9710.6234220236929</v>
      </c>
      <c r="I9" s="18">
        <v>13874.43635102324</v>
      </c>
      <c r="J9" s="18">
        <v>8061.9155111254431</v>
      </c>
      <c r="K9" s="18">
        <v>15822.784810126583</v>
      </c>
      <c r="L9" s="18">
        <v>11701.03846716396</v>
      </c>
      <c r="M9" s="8">
        <f>INDEX(전체모델결과!$A$2:$I$910,MATCH(GLM2차!$A9&amp;"_"&amp;GLM2차!M$3,전체모델결과!$A$2:$A$910,0),8)</f>
        <v>6805.9940832309758</v>
      </c>
      <c r="N9" s="8">
        <f>INDEX(전체모델결과!$A$2:$I$910,MATCH(GLM2차!$A9&amp;"_"&amp;GLM2차!N$3,전체모델결과!$A$2:$A$910,0),8)</f>
        <v>4711.1417047271761</v>
      </c>
      <c r="O9" s="8">
        <f>INDEX(전체모델결과!$A$2:$I$910,MATCH(GLM2차!$A9&amp;"_"&amp;GLM2차!O$3,전체모델결과!$A$2:$A$910,0),8)</f>
        <v>3062.1452576922875</v>
      </c>
      <c r="P9" s="8"/>
    </row>
    <row r="10" spans="1:18" x14ac:dyDescent="0.3">
      <c r="A10" s="1">
        <v>24</v>
      </c>
      <c r="B10" s="2">
        <v>0</v>
      </c>
      <c r="C10" s="2">
        <v>7613.247049866769</v>
      </c>
      <c r="D10" s="2">
        <v>7955.4494828957841</v>
      </c>
      <c r="E10" s="2">
        <v>13422.818791946307</v>
      </c>
      <c r="F10" s="2">
        <v>8054.7724526782122</v>
      </c>
      <c r="G10" s="2">
        <v>10606.328442637441</v>
      </c>
      <c r="H10" s="18">
        <v>6202.5120173670339</v>
      </c>
      <c r="I10" s="18">
        <v>14116.31846414455</v>
      </c>
      <c r="J10" s="18">
        <v>9478.6729857819901</v>
      </c>
      <c r="K10" s="18">
        <v>10642.543567912731</v>
      </c>
      <c r="L10" s="18">
        <v>18715.639256053342</v>
      </c>
      <c r="M10" s="8">
        <f>INDEX(전체모델결과!$A$2:$I$910,MATCH(GLM2차!$A10&amp;"_"&amp;GLM2차!M$3,전체모델결과!$A$2:$A$910,0),8)</f>
        <v>14115.983886649599</v>
      </c>
      <c r="N10" s="8">
        <f>INDEX(전체모델결과!$A$2:$I$910,MATCH(GLM2차!$A10&amp;"_"&amp;GLM2차!N$3,전체모델결과!$A$2:$A$910,0),8)</f>
        <v>14001.897463793654</v>
      </c>
      <c r="O10" s="8">
        <f>INDEX(전체모델결과!$A$2:$I$910,MATCH(GLM2차!$A10&amp;"_"&amp;GLM2차!O$3,전체모델결과!$A$2:$A$910,0),8)</f>
        <v>13632.061728546018</v>
      </c>
      <c r="P10" s="8"/>
    </row>
    <row r="11" spans="1:18" x14ac:dyDescent="0.3">
      <c r="A11" s="1">
        <v>25</v>
      </c>
      <c r="B11" s="2">
        <v>16820.857863751051</v>
      </c>
      <c r="C11" s="2">
        <v>13016.596160104133</v>
      </c>
      <c r="D11" s="2">
        <v>6835.2699931647303</v>
      </c>
      <c r="E11" s="2">
        <v>1863.2383081796161</v>
      </c>
      <c r="F11" s="2">
        <v>16374.652038644179</v>
      </c>
      <c r="G11" s="2">
        <v>11345.908381789817</v>
      </c>
      <c r="H11" s="18">
        <v>14771.048744460857</v>
      </c>
      <c r="I11" s="18">
        <v>10268.111808328578</v>
      </c>
      <c r="J11" s="18">
        <v>14291.996481970096</v>
      </c>
      <c r="K11" s="18">
        <v>14310.876265962132</v>
      </c>
      <c r="L11" s="18">
        <v>21490.671095047379</v>
      </c>
      <c r="M11" s="8">
        <f>INDEX(전체모델결과!$A$2:$I$910,MATCH(GLM2차!$A11&amp;"_"&amp;GLM2차!M$3,전체모델결과!$A$2:$A$910,0),8)</f>
        <v>27429.827044320082</v>
      </c>
      <c r="N11" s="8">
        <f>INDEX(전체모델결과!$A$2:$I$910,MATCH(GLM2차!$A11&amp;"_"&amp;GLM2차!N$3,전체모델결과!$A$2:$A$910,0),8)</f>
        <v>37484.8936115014</v>
      </c>
      <c r="O11" s="8">
        <f>INDEX(전체모델결과!$A$2:$I$910,MATCH(GLM2차!$A11&amp;"_"&amp;GLM2차!O$3,전체모델결과!$A$2:$A$910,0),8)</f>
        <v>53416.619984503355</v>
      </c>
      <c r="P11" s="8"/>
    </row>
    <row r="12" spans="1:18" x14ac:dyDescent="0.3">
      <c r="A12" s="1">
        <v>26</v>
      </c>
      <c r="B12" s="2">
        <v>5834.3057176196025</v>
      </c>
      <c r="C12" s="2">
        <v>9027.3076055066576</v>
      </c>
      <c r="D12" s="2">
        <v>12480.499219968799</v>
      </c>
      <c r="E12" s="2">
        <v>12281.659388646289</v>
      </c>
      <c r="F12" s="2">
        <v>13123.359580052493</v>
      </c>
      <c r="G12" s="2">
        <v>11305.241521068858</v>
      </c>
      <c r="H12" s="18">
        <v>10109.364948074626</v>
      </c>
      <c r="I12" s="18">
        <v>19988.340134921295</v>
      </c>
      <c r="J12" s="18">
        <v>20572.745227123109</v>
      </c>
      <c r="K12" s="18">
        <v>18219.461697722567</v>
      </c>
      <c r="L12" s="18">
        <v>18394.525789125157</v>
      </c>
      <c r="M12" s="8">
        <f>INDEX(전체모델결과!$A$2:$I$910,MATCH(GLM2차!$A12&amp;"_"&amp;GLM2차!M$3,전체모델결과!$A$2:$A$910,0),8)</f>
        <v>19871.306077139481</v>
      </c>
      <c r="N12" s="8">
        <f>INDEX(전체모델결과!$A$2:$I$910,MATCH(GLM2차!$A12&amp;"_"&amp;GLM2차!N$3,전체모델결과!$A$2:$A$910,0),8)</f>
        <v>20151.134017375778</v>
      </c>
      <c r="O12" s="8">
        <f>INDEX(전체모델결과!$A$2:$I$910,MATCH(GLM2차!$A12&amp;"_"&amp;GLM2차!O$3,전체모델결과!$A$2:$A$910,0),8)</f>
        <v>20177.960332750255</v>
      </c>
      <c r="P12" s="8"/>
    </row>
    <row r="13" spans="1:18" x14ac:dyDescent="0.3">
      <c r="A13" s="1">
        <v>27</v>
      </c>
      <c r="B13" s="2">
        <v>0</v>
      </c>
      <c r="C13" s="2">
        <v>4441.4834554741283</v>
      </c>
      <c r="D13" s="2">
        <v>7357.2689817539722</v>
      </c>
      <c r="E13" s="2">
        <v>10590.727229936456</v>
      </c>
      <c r="F13" s="2">
        <v>8470.9868699703511</v>
      </c>
      <c r="G13" s="2">
        <v>10904.134484325306</v>
      </c>
      <c r="H13" s="18">
        <v>10016.95176452458</v>
      </c>
      <c r="I13" s="18">
        <v>19293.983135629554</v>
      </c>
      <c r="J13" s="18">
        <v>11604.887705645437</v>
      </c>
      <c r="K13" s="18">
        <v>17484.962931878585</v>
      </c>
      <c r="L13" s="18">
        <v>17911.975435005119</v>
      </c>
      <c r="M13" s="8">
        <f>INDEX(전체모델결과!$A$2:$I$910,MATCH(GLM2차!$A13&amp;"_"&amp;GLM2차!M$3,전체모델결과!$A$2:$A$910,0),8)</f>
        <v>15171.333452247138</v>
      </c>
      <c r="N13" s="8">
        <f>INDEX(전체모델결과!$A$2:$I$910,MATCH(GLM2차!$A13&amp;"_"&amp;GLM2차!N$3,전체모델결과!$A$2:$A$910,0),8)</f>
        <v>13482.623041428295</v>
      </c>
      <c r="O13" s="8">
        <f>INDEX(전체모델결과!$A$2:$I$910,MATCH(GLM2차!$A13&amp;"_"&amp;GLM2차!O$3,전체모델결과!$A$2:$A$910,0),8)</f>
        <v>11435.428477553703</v>
      </c>
      <c r="P13" s="8"/>
    </row>
    <row r="14" spans="1:18" x14ac:dyDescent="0.3">
      <c r="A14" s="1">
        <v>28</v>
      </c>
      <c r="B14" s="2">
        <v>0</v>
      </c>
      <c r="C14" s="2">
        <v>6587.615283267457</v>
      </c>
      <c r="D14" s="2">
        <v>13307.703681798019</v>
      </c>
      <c r="E14" s="2">
        <v>8970.6212155191752</v>
      </c>
      <c r="F14" s="2">
        <v>8555.1330798479084</v>
      </c>
      <c r="G14" s="2">
        <v>11760.752688172044</v>
      </c>
      <c r="H14" s="18">
        <v>13646.484234719528</v>
      </c>
      <c r="I14" s="18">
        <v>12078.062424512111</v>
      </c>
      <c r="J14" s="18">
        <v>11042.267345561622</v>
      </c>
      <c r="K14" s="18">
        <v>14336.061167194312</v>
      </c>
      <c r="L14" s="18">
        <v>10049.129075480127</v>
      </c>
      <c r="M14" s="8">
        <f>INDEX(전체모델결과!$A$2:$I$910,MATCH(GLM2차!$A14&amp;"_"&amp;GLM2차!M$3,전체모델결과!$A$2:$A$910,0),8)</f>
        <v>8064.4841305580157</v>
      </c>
      <c r="N14" s="8">
        <f>INDEX(전체모델결과!$A$2:$I$910,MATCH(GLM2차!$A14&amp;"_"&amp;GLM2차!N$3,전체모델결과!$A$2:$A$910,0),8)</f>
        <v>6140.2827476475541</v>
      </c>
      <c r="O14" s="8">
        <f>INDEX(전체모델결과!$A$2:$I$910,MATCH(GLM2차!$A14&amp;"_"&amp;GLM2차!O$3,전체모델결과!$A$2:$A$910,0),8)</f>
        <v>4415.4269383192668</v>
      </c>
      <c r="P14" s="8"/>
    </row>
    <row r="15" spans="1:18" x14ac:dyDescent="0.3">
      <c r="A15" s="1">
        <v>29</v>
      </c>
      <c r="B15" s="2">
        <v>0</v>
      </c>
      <c r="C15" s="2">
        <v>8138.3519837232961</v>
      </c>
      <c r="D15" s="2">
        <v>5686.6647711117421</v>
      </c>
      <c r="E15" s="2">
        <v>12372.061635361601</v>
      </c>
      <c r="F15" s="2">
        <v>4558.7162654996355</v>
      </c>
      <c r="G15" s="2">
        <v>9809.8400241472991</v>
      </c>
      <c r="H15" s="18">
        <v>8822.5313878520519</v>
      </c>
      <c r="I15" s="18">
        <v>15013.211626231083</v>
      </c>
      <c r="J15" s="18">
        <v>13830.493472007081</v>
      </c>
      <c r="K15" s="18">
        <v>9370.5214419578879</v>
      </c>
      <c r="L15" s="18">
        <v>11976.645541194672</v>
      </c>
      <c r="M15" s="8">
        <f>INDEX(전체모델결과!$A$2:$I$910,MATCH(GLM2차!$A15&amp;"_"&amp;GLM2차!M$3,전체모델결과!$A$2:$A$910,0),8)</f>
        <v>9573.2774294988649</v>
      </c>
      <c r="N15" s="8">
        <f>INDEX(전체모델결과!$A$2:$I$910,MATCH(GLM2차!$A15&amp;"_"&amp;GLM2차!N$3,전체모델결과!$A$2:$A$910,0),8)</f>
        <v>8037.0532409930638</v>
      </c>
      <c r="O15" s="8">
        <f>INDEX(전체모델결과!$A$2:$I$910,MATCH(GLM2차!$A15&amp;"_"&amp;GLM2차!O$3,전체모델결과!$A$2:$A$910,0),8)</f>
        <v>6446.5423004081222</v>
      </c>
      <c r="P15" s="8"/>
    </row>
    <row r="16" spans="1:18" x14ac:dyDescent="0.3">
      <c r="A16" s="1">
        <v>30</v>
      </c>
      <c r="B16" s="2">
        <v>3208.2130253448827</v>
      </c>
      <c r="C16" s="2">
        <v>3601.0082823190496</v>
      </c>
      <c r="D16" s="2">
        <v>9418.7298170075355</v>
      </c>
      <c r="E16" s="2">
        <v>11998.25479930192</v>
      </c>
      <c r="F16" s="2">
        <v>3609.4567767550984</v>
      </c>
      <c r="G16" s="2">
        <v>8103.7277147487839</v>
      </c>
      <c r="H16" s="18">
        <v>3729.2560134253217</v>
      </c>
      <c r="I16" s="18">
        <v>10821.894401093581</v>
      </c>
      <c r="J16" s="18">
        <v>12097.622554176309</v>
      </c>
      <c r="K16" s="18">
        <v>9980.5379509955583</v>
      </c>
      <c r="L16" s="18">
        <v>12918.704438497738</v>
      </c>
      <c r="M16" s="8">
        <f>INDEX(전체모델결과!$A$2:$I$910,MATCH(GLM2차!$A16&amp;"_"&amp;GLM2차!M$3,전체모델결과!$A$2:$A$910,0),8)</f>
        <v>13013.530206929561</v>
      </c>
      <c r="N16" s="8">
        <f>INDEX(전체모델결과!$A$2:$I$910,MATCH(GLM2차!$A16&amp;"_"&amp;GLM2차!N$3,전체모델결과!$A$2:$A$910,0),8)</f>
        <v>13984.050353138462</v>
      </c>
      <c r="O16" s="8">
        <f>INDEX(전체모델결과!$A$2:$I$910,MATCH(GLM2차!$A16&amp;"_"&amp;GLM2차!O$3,전체모델결과!$A$2:$A$910,0),8)</f>
        <v>14980.994052665785</v>
      </c>
      <c r="P16" s="8"/>
    </row>
    <row r="17" spans="1:16" x14ac:dyDescent="0.3">
      <c r="A17" s="1">
        <v>31</v>
      </c>
      <c r="B17" s="2">
        <v>2635.0461133069825</v>
      </c>
      <c r="C17" s="2">
        <v>1613.6840406648378</v>
      </c>
      <c r="D17" s="2">
        <v>8420.5461325634551</v>
      </c>
      <c r="E17" s="2">
        <v>9281.2209961843873</v>
      </c>
      <c r="F17" s="2">
        <v>8716.1160986664345</v>
      </c>
      <c r="G17" s="2">
        <v>5767.8442682047589</v>
      </c>
      <c r="H17" s="18">
        <v>9616.5404495732673</v>
      </c>
      <c r="I17" s="18">
        <v>9469.1988005681524</v>
      </c>
      <c r="J17" s="18">
        <v>9594.0214098161978</v>
      </c>
      <c r="K17" s="18">
        <v>11338.939809127845</v>
      </c>
      <c r="L17" s="18">
        <v>13524.364988800135</v>
      </c>
      <c r="M17" s="8">
        <f>INDEX(전체모델결과!$A$2:$I$910,MATCH(GLM2차!$A17&amp;"_"&amp;GLM2차!M$3,전체모델결과!$A$2:$A$910,0),8)</f>
        <v>11663.843682903658</v>
      </c>
      <c r="N17" s="8">
        <f>INDEX(전체모델결과!$A$2:$I$910,MATCH(GLM2차!$A17&amp;"_"&amp;GLM2차!N$3,전체모델결과!$A$2:$A$910,0),8)</f>
        <v>11299.690113632611</v>
      </c>
      <c r="O17" s="8">
        <f>INDEX(전체모델결과!$A$2:$I$910,MATCH(GLM2차!$A17&amp;"_"&amp;GLM2차!O$3,전체모델결과!$A$2:$A$910,0),8)</f>
        <v>10689.610685342624</v>
      </c>
      <c r="P17" s="8"/>
    </row>
    <row r="18" spans="1:16" x14ac:dyDescent="0.3">
      <c r="A18" s="1">
        <v>32</v>
      </c>
      <c r="B18" s="2">
        <v>6674.0823136818681</v>
      </c>
      <c r="C18" s="2">
        <v>4416.9611307420491</v>
      </c>
      <c r="D18" s="2">
        <v>11346.873936230568</v>
      </c>
      <c r="E18" s="2">
        <v>8467.4005080440293</v>
      </c>
      <c r="F18" s="2">
        <v>6650.0415627597667</v>
      </c>
      <c r="G18" s="2">
        <v>6344.7303489601691</v>
      </c>
      <c r="H18" s="18">
        <v>9434.5185447255135</v>
      </c>
      <c r="I18" s="18">
        <v>12247.397428046541</v>
      </c>
      <c r="J18" s="18">
        <v>9810.7918710581653</v>
      </c>
      <c r="K18" s="18">
        <v>14256.806475349522</v>
      </c>
      <c r="L18" s="18">
        <v>12478.866435874726</v>
      </c>
      <c r="M18" s="8">
        <f>INDEX(전체모델결과!$A$2:$I$910,MATCH(GLM2차!$A18&amp;"_"&amp;GLM2차!M$3,전체모델결과!$A$2:$A$910,0),8)</f>
        <v>15077.853973139599</v>
      </c>
      <c r="N18" s="8">
        <f>INDEX(전체모델결과!$A$2:$I$910,MATCH(GLM2차!$A18&amp;"_"&amp;GLM2차!N$3,전체모델결과!$A$2:$A$910,0),8)</f>
        <v>16873.489228932052</v>
      </c>
      <c r="O18" s="8">
        <f>INDEX(전체모델결과!$A$2:$I$910,MATCH(GLM2차!$A18&amp;"_"&amp;GLM2차!O$3,전체모델결과!$A$2:$A$910,0),8)</f>
        <v>19002.234747941413</v>
      </c>
      <c r="P18" s="8"/>
    </row>
    <row r="19" spans="1:16" x14ac:dyDescent="0.3">
      <c r="A19" s="1">
        <v>33</v>
      </c>
      <c r="B19" s="2">
        <v>5278.9019883864157</v>
      </c>
      <c r="C19" s="2">
        <v>10710.938545990091</v>
      </c>
      <c r="D19" s="2">
        <v>8540.6213302017713</v>
      </c>
      <c r="E19" s="2">
        <v>7980.1383223975881</v>
      </c>
      <c r="F19" s="2">
        <v>4600.1686728513378</v>
      </c>
      <c r="G19" s="2">
        <v>10099.649878804201</v>
      </c>
      <c r="H19" s="18">
        <v>10472.422620432861</v>
      </c>
      <c r="I19" s="18">
        <v>8085.7085102082065</v>
      </c>
      <c r="J19" s="18">
        <v>7292.9486302930854</v>
      </c>
      <c r="K19" s="18">
        <v>12001.200120012003</v>
      </c>
      <c r="L19" s="18">
        <v>13450.431205000395</v>
      </c>
      <c r="M19" s="8">
        <f>INDEX(전체모델결과!$A$2:$I$910,MATCH(GLM2차!$A19&amp;"_"&amp;GLM2차!M$3,전체모델결과!$A$2:$A$910,0),8)</f>
        <v>14242.926254932985</v>
      </c>
      <c r="N19" s="8">
        <f>INDEX(전체모델결과!$A$2:$I$910,MATCH(GLM2차!$A19&amp;"_"&amp;GLM2차!N$3,전체모델결과!$A$2:$A$910,0),8)</f>
        <v>16479.282491309736</v>
      </c>
      <c r="O19" s="8">
        <f>INDEX(전체모델결과!$A$2:$I$910,MATCH(GLM2차!$A19&amp;"_"&amp;GLM2차!O$3,전체모델결과!$A$2:$A$910,0),8)</f>
        <v>19360.408899539303</v>
      </c>
      <c r="P19" s="8"/>
    </row>
    <row r="20" spans="1:16" x14ac:dyDescent="0.3">
      <c r="A20" s="1">
        <v>34</v>
      </c>
      <c r="B20" s="2">
        <v>4407.8754040552449</v>
      </c>
      <c r="C20" s="2">
        <v>7027.4068868587492</v>
      </c>
      <c r="D20" s="2">
        <v>4959.8254141454217</v>
      </c>
      <c r="E20" s="2">
        <v>10157.440325038089</v>
      </c>
      <c r="F20" s="2">
        <v>8758.4847821326912</v>
      </c>
      <c r="G20" s="2">
        <v>2548.0952987641735</v>
      </c>
      <c r="H20" s="18">
        <v>5005.5617352614017</v>
      </c>
      <c r="I20" s="18">
        <v>9487.666034155598</v>
      </c>
      <c r="J20" s="18">
        <v>7637.3601689204361</v>
      </c>
      <c r="K20" s="18">
        <v>12194.609141751818</v>
      </c>
      <c r="L20" s="18">
        <v>11976.047904191617</v>
      </c>
      <c r="M20" s="8">
        <f>INDEX(전체모델결과!$A$2:$I$910,MATCH(GLM2차!$A20&amp;"_"&amp;GLM2차!M$3,전체모델결과!$A$2:$A$910,0),8)</f>
        <v>14442.550748200674</v>
      </c>
      <c r="N20" s="8">
        <f>INDEX(전체모델결과!$A$2:$I$910,MATCH(GLM2차!$A20&amp;"_"&amp;GLM2차!N$3,전체모델결과!$A$2:$A$910,0),8)</f>
        <v>17554.852474280957</v>
      </c>
      <c r="O20" s="8">
        <f>INDEX(전체모델결과!$A$2:$I$910,MATCH(GLM2차!$A20&amp;"_"&amp;GLM2차!O$3,전체모델결과!$A$2:$A$910,0),8)</f>
        <v>21757.728812594218</v>
      </c>
      <c r="P20" s="8"/>
    </row>
    <row r="21" spans="1:16" x14ac:dyDescent="0.3">
      <c r="A21" s="1">
        <v>35</v>
      </c>
      <c r="B21" s="2">
        <v>2579.6465884173867</v>
      </c>
      <c r="C21" s="2">
        <v>5306.7289322861388</v>
      </c>
      <c r="D21" s="2">
        <v>7316.6270349368942</v>
      </c>
      <c r="E21" s="2">
        <v>8127.4382314694403</v>
      </c>
      <c r="F21" s="2">
        <v>6387.5088715400998</v>
      </c>
      <c r="G21" s="2">
        <v>10503.552672227372</v>
      </c>
      <c r="H21" s="18">
        <v>9042.0722302005215</v>
      </c>
      <c r="I21" s="18">
        <v>9153.5385653032699</v>
      </c>
      <c r="J21" s="18">
        <v>5340.9293217019758</v>
      </c>
      <c r="K21" s="18">
        <v>7879.5670385269359</v>
      </c>
      <c r="L21" s="18">
        <v>9170.6100289791284</v>
      </c>
      <c r="M21" s="8">
        <f>INDEX(전체모델결과!$A$2:$I$910,MATCH(GLM2차!$A21&amp;"_"&amp;GLM2차!M$3,전체모델결과!$A$2:$A$910,0),8)</f>
        <v>6224.3329074458006</v>
      </c>
      <c r="N21" s="8">
        <f>INDEX(전체모델결과!$A$2:$I$910,MATCH(GLM2차!$A21&amp;"_"&amp;GLM2차!N$3,전체모델결과!$A$2:$A$910,0),8)</f>
        <v>5147.8602090526738</v>
      </c>
      <c r="O21" s="8">
        <f>INDEX(전체모델결과!$A$2:$I$910,MATCH(GLM2차!$A21&amp;"_"&amp;GLM2차!O$3,전체모델결과!$A$2:$A$910,0),8)</f>
        <v>4096.360688988224</v>
      </c>
      <c r="P21" s="8"/>
    </row>
    <row r="22" spans="1:16" x14ac:dyDescent="0.3">
      <c r="A22" s="1">
        <v>36</v>
      </c>
      <c r="B22" s="2">
        <v>4581.3767036994623</v>
      </c>
      <c r="C22" s="2">
        <v>7870.1426463354646</v>
      </c>
      <c r="D22" s="2">
        <v>11857.372744981791</v>
      </c>
      <c r="E22" s="2">
        <v>12279.355333844973</v>
      </c>
      <c r="F22" s="2">
        <v>8992.8057553956842</v>
      </c>
      <c r="G22" s="2">
        <v>8304.1698795895372</v>
      </c>
      <c r="H22" s="18">
        <v>7304.220796160067</v>
      </c>
      <c r="I22" s="18">
        <v>13891.461381737359</v>
      </c>
      <c r="J22" s="18">
        <v>6909.059504274981</v>
      </c>
      <c r="K22" s="18">
        <v>8572.8282168517308</v>
      </c>
      <c r="L22" s="18">
        <v>11244.921648287871</v>
      </c>
      <c r="M22" s="8">
        <f>INDEX(전체모델결과!$A$2:$I$910,MATCH(GLM2차!$A22&amp;"_"&amp;GLM2차!M$3,전체모델결과!$A$2:$A$910,0),8)</f>
        <v>8361.2202041726887</v>
      </c>
      <c r="N22" s="8">
        <f>INDEX(전체모델결과!$A$2:$I$910,MATCH(GLM2차!$A22&amp;"_"&amp;GLM2차!N$3,전체모델결과!$A$2:$A$910,0),8)</f>
        <v>7595.3308648028869</v>
      </c>
      <c r="O22" s="8">
        <f>INDEX(전체모델결과!$A$2:$I$910,MATCH(GLM2차!$A22&amp;"_"&amp;GLM2차!O$3,전체모델결과!$A$2:$A$910,0),8)</f>
        <v>6773.1735294799846</v>
      </c>
      <c r="P22" s="8"/>
    </row>
    <row r="23" spans="1:16" x14ac:dyDescent="0.3">
      <c r="A23" s="1">
        <v>37</v>
      </c>
      <c r="B23" s="2">
        <v>4044.0804772014963</v>
      </c>
      <c r="C23" s="2">
        <v>8047.2103004291848</v>
      </c>
      <c r="D23" s="2">
        <v>7230.0771208226224</v>
      </c>
      <c r="E23" s="2">
        <v>7182.8760235598329</v>
      </c>
      <c r="F23" s="2">
        <v>6554.7981122181436</v>
      </c>
      <c r="G23" s="2">
        <v>7580.6169455944955</v>
      </c>
      <c r="H23" s="18">
        <v>9089.5318891077113</v>
      </c>
      <c r="I23" s="18">
        <v>14607.869989957089</v>
      </c>
      <c r="J23" s="18">
        <v>10902.838931521786</v>
      </c>
      <c r="K23" s="18">
        <v>10357.740419090111</v>
      </c>
      <c r="L23" s="18">
        <v>11061.552185548617</v>
      </c>
      <c r="M23" s="8">
        <f>INDEX(전체모델결과!$A$2:$I$910,MATCH(GLM2차!$A23&amp;"_"&amp;GLM2차!M$3,전체모델결과!$A$2:$A$910,0),8)</f>
        <v>11501.427419005959</v>
      </c>
      <c r="N23" s="8">
        <f>INDEX(전체모델결과!$A$2:$I$910,MATCH(GLM2차!$A23&amp;"_"&amp;GLM2차!N$3,전체모델결과!$A$2:$A$910,0),8)</f>
        <v>11385.766438966091</v>
      </c>
      <c r="O23" s="8">
        <f>INDEX(전체모델결과!$A$2:$I$910,MATCH(GLM2차!$A23&amp;"_"&amp;GLM2차!O$3,전체모델결과!$A$2:$A$910,0),8)</f>
        <v>11115.373142085247</v>
      </c>
      <c r="P23" s="8"/>
    </row>
    <row r="24" spans="1:16" x14ac:dyDescent="0.3">
      <c r="A24" s="1">
        <v>38</v>
      </c>
      <c r="B24" s="2">
        <v>4474.2729306487699</v>
      </c>
      <c r="C24" s="2">
        <v>9110.4853404008609</v>
      </c>
      <c r="D24" s="2">
        <v>6726.9601614470439</v>
      </c>
      <c r="E24" s="2">
        <v>6309.1482649842274</v>
      </c>
      <c r="F24" s="2">
        <v>6794.7371672123045</v>
      </c>
      <c r="G24" s="2">
        <v>10255.24156791249</v>
      </c>
      <c r="H24" s="18">
        <v>9474.4190685150097</v>
      </c>
      <c r="I24" s="18">
        <v>9795.191451469278</v>
      </c>
      <c r="J24" s="18">
        <v>10772.736689455147</v>
      </c>
      <c r="K24" s="18">
        <v>6246.0961898813239</v>
      </c>
      <c r="L24" s="18">
        <v>11921.458625525946</v>
      </c>
      <c r="M24" s="8">
        <f>INDEX(전체모델결과!$A$2:$I$910,MATCH(GLM2차!$A24&amp;"_"&amp;GLM2차!M$3,전체모델결과!$A$2:$A$910,0),8)</f>
        <v>10005.318238958778</v>
      </c>
      <c r="N24" s="8">
        <f>INDEX(전체모델결과!$A$2:$I$910,MATCH(GLM2차!$A24&amp;"_"&amp;GLM2차!N$3,전체모델결과!$A$2:$A$910,0),8)</f>
        <v>9900.8677383905451</v>
      </c>
      <c r="O24" s="8">
        <f>INDEX(전체모델결과!$A$2:$I$910,MATCH(GLM2차!$A24&amp;"_"&amp;GLM2차!O$3,전체모델결과!$A$2:$A$910,0),8)</f>
        <v>9700.583292560179</v>
      </c>
      <c r="P24" s="8"/>
    </row>
    <row r="25" spans="1:16" x14ac:dyDescent="0.3">
      <c r="A25" s="1">
        <v>39</v>
      </c>
      <c r="B25" s="2">
        <v>6923.609508423724</v>
      </c>
      <c r="C25" s="2">
        <v>8971.2918660287087</v>
      </c>
      <c r="D25" s="2">
        <v>19281.58251803185</v>
      </c>
      <c r="E25" s="2">
        <v>10425.490323841794</v>
      </c>
      <c r="F25" s="2">
        <v>10448.678549477565</v>
      </c>
      <c r="G25" s="2">
        <v>7067.9062686891757</v>
      </c>
      <c r="H25" s="18">
        <v>7373.1812819504521</v>
      </c>
      <c r="I25" s="18">
        <v>13184.495033840205</v>
      </c>
      <c r="J25" s="18">
        <v>10957.347510247149</v>
      </c>
      <c r="K25" s="18">
        <v>12390.134355519416</v>
      </c>
      <c r="L25" s="18">
        <v>13385.96190149305</v>
      </c>
      <c r="M25" s="8">
        <f>INDEX(전체모델결과!$A$2:$I$910,MATCH(GLM2차!$A25&amp;"_"&amp;GLM2차!M$3,전체모델결과!$A$2:$A$910,0),8)</f>
        <v>13228.368236074732</v>
      </c>
      <c r="N25" s="8">
        <f>INDEX(전체모델결과!$A$2:$I$910,MATCH(GLM2차!$A25&amp;"_"&amp;GLM2차!N$3,전체모델결과!$A$2:$A$910,0),8)</f>
        <v>14013.791548779787</v>
      </c>
      <c r="O25" s="8">
        <f>INDEX(전체모델결과!$A$2:$I$910,MATCH(GLM2차!$A25&amp;"_"&amp;GLM2차!O$3,전체모델결과!$A$2:$A$910,0),8)</f>
        <v>14934.334863434216</v>
      </c>
      <c r="P25" s="8"/>
    </row>
    <row r="26" spans="1:16" x14ac:dyDescent="0.3">
      <c r="A26" s="1">
        <v>40</v>
      </c>
      <c r="B26" s="2">
        <v>4884.5160840136768</v>
      </c>
      <c r="C26" s="2">
        <v>8628.7003849727862</v>
      </c>
      <c r="D26" s="2">
        <v>12404.517855977019</v>
      </c>
      <c r="E26" s="2">
        <v>9515.3514336462831</v>
      </c>
      <c r="F26" s="2">
        <v>9876.2563178992623</v>
      </c>
      <c r="G26" s="2">
        <v>7020.9548498595814</v>
      </c>
      <c r="H26" s="18">
        <v>6629.1017567119652</v>
      </c>
      <c r="I26" s="18">
        <v>10993.843447669306</v>
      </c>
      <c r="J26" s="18">
        <v>11690.719987099896</v>
      </c>
      <c r="K26" s="18">
        <v>11703.854721183976</v>
      </c>
      <c r="L26" s="18">
        <v>15097.965206052912</v>
      </c>
      <c r="M26" s="8">
        <f>INDEX(전체모델결과!$A$2:$I$910,MATCH(GLM2차!$A26&amp;"_"&amp;GLM2차!M$3,전체모델결과!$A$2:$A$910,0),8)</f>
        <v>15322.588081106582</v>
      </c>
      <c r="N26" s="8">
        <f>INDEX(전체모델결과!$A$2:$I$910,MATCH(GLM2차!$A26&amp;"_"&amp;GLM2차!N$3,전체모델결과!$A$2:$A$910,0),8)</f>
        <v>17273.934420833386</v>
      </c>
      <c r="O26" s="8">
        <f>INDEX(전체모델결과!$A$2:$I$910,MATCH(GLM2차!$A26&amp;"_"&amp;GLM2차!O$3,전체모델결과!$A$2:$A$910,0),8)</f>
        <v>19670.95614476192</v>
      </c>
      <c r="P26" s="8"/>
    </row>
    <row r="27" spans="1:16" x14ac:dyDescent="0.3">
      <c r="A27" s="1">
        <v>41</v>
      </c>
      <c r="B27" s="2">
        <v>1973.4245494013944</v>
      </c>
      <c r="C27" s="2">
        <v>8552.2296884544903</v>
      </c>
      <c r="D27" s="2">
        <v>13170.498084291188</v>
      </c>
      <c r="E27" s="2">
        <v>7635.3811817220721</v>
      </c>
      <c r="F27" s="2">
        <v>11899.365367180417</v>
      </c>
      <c r="G27" s="2">
        <v>12374.323279195669</v>
      </c>
      <c r="H27" s="18">
        <v>8451.49779322002</v>
      </c>
      <c r="I27" s="18">
        <v>9782.2388567539983</v>
      </c>
      <c r="J27" s="18">
        <v>10460.251046025103</v>
      </c>
      <c r="K27" s="18">
        <v>7889.3981516267186</v>
      </c>
      <c r="L27" s="18">
        <v>11725.293132328308</v>
      </c>
      <c r="M27" s="8">
        <f>INDEX(전체모델결과!$A$2:$I$910,MATCH(GLM2차!$A27&amp;"_"&amp;GLM2차!M$3,전체모델결과!$A$2:$A$910,0),8)</f>
        <v>7542.5156559006255</v>
      </c>
      <c r="N27" s="8">
        <f>INDEX(전체모델결과!$A$2:$I$910,MATCH(GLM2차!$A27&amp;"_"&amp;GLM2차!N$3,전체모델결과!$A$2:$A$910,0),8)</f>
        <v>6244.3392578063294</v>
      </c>
      <c r="O27" s="8">
        <f>INDEX(전체모델결과!$A$2:$I$910,MATCH(GLM2차!$A27&amp;"_"&amp;GLM2차!O$3,전체모델결과!$A$2:$A$910,0),8)</f>
        <v>4988.2823529301095</v>
      </c>
      <c r="P27" s="8"/>
    </row>
    <row r="28" spans="1:16" x14ac:dyDescent="0.3">
      <c r="A28" s="1">
        <v>42</v>
      </c>
      <c r="B28" s="2">
        <v>7269.8433679201644</v>
      </c>
      <c r="C28" s="2">
        <v>8723.4661238732187</v>
      </c>
      <c r="D28" s="2">
        <v>14202.217730922599</v>
      </c>
      <c r="E28" s="2">
        <v>10307.041336660519</v>
      </c>
      <c r="F28" s="2">
        <v>12214.551248008498</v>
      </c>
      <c r="G28" s="2">
        <v>10576.680936791741</v>
      </c>
      <c r="H28" s="18">
        <v>13759.574370499471</v>
      </c>
      <c r="I28" s="18">
        <v>10646.906009113753</v>
      </c>
      <c r="J28" s="18">
        <v>8198.0012492192382</v>
      </c>
      <c r="K28" s="18">
        <v>11699.437672189304</v>
      </c>
      <c r="L28" s="18">
        <v>15118.935626931863</v>
      </c>
      <c r="M28" s="8">
        <f>INDEX(전체모델결과!$A$2:$I$910,MATCH(GLM2차!$A28&amp;"_"&amp;GLM2차!M$3,전체모델결과!$A$2:$A$910,0),8)</f>
        <v>12105.600722374233</v>
      </c>
      <c r="N28" s="8">
        <f>INDEX(전체모델결과!$A$2:$I$910,MATCH(GLM2차!$A28&amp;"_"&amp;GLM2차!N$3,전체모델결과!$A$2:$A$910,0),8)</f>
        <v>11911.99560868009</v>
      </c>
      <c r="O28" s="8">
        <f>INDEX(전체모델결과!$A$2:$I$910,MATCH(GLM2차!$A28&amp;"_"&amp;GLM2차!O$3,전체모델결과!$A$2:$A$910,0),8)</f>
        <v>11639.19513160625</v>
      </c>
      <c r="P28" s="8"/>
    </row>
    <row r="29" spans="1:16" x14ac:dyDescent="0.3">
      <c r="A29" s="1">
        <v>43</v>
      </c>
      <c r="B29" s="2">
        <v>7958.6152009550333</v>
      </c>
      <c r="C29" s="2">
        <v>11751.571772724601</v>
      </c>
      <c r="D29" s="2">
        <v>11621.150493898895</v>
      </c>
      <c r="E29" s="2">
        <v>9031.6106372303057</v>
      </c>
      <c r="F29" s="2">
        <v>8936.9941909537756</v>
      </c>
      <c r="G29" s="2">
        <v>11150.974498206147</v>
      </c>
      <c r="H29" s="18">
        <v>12718.023255813954</v>
      </c>
      <c r="I29" s="18">
        <v>13815.045840833927</v>
      </c>
      <c r="J29" s="18">
        <v>10653.40909090909</v>
      </c>
      <c r="K29" s="18">
        <v>12516.105282532671</v>
      </c>
      <c r="L29" s="18">
        <v>10810.810810810812</v>
      </c>
      <c r="M29" s="8">
        <f>INDEX(전체모델결과!$A$2:$I$910,MATCH(GLM2차!$A29&amp;"_"&amp;GLM2차!M$3,전체모델결과!$A$2:$A$910,0),8)</f>
        <v>11267.937397381094</v>
      </c>
      <c r="N29" s="8">
        <f>INDEX(전체모델결과!$A$2:$I$910,MATCH(GLM2차!$A29&amp;"_"&amp;GLM2차!N$3,전체모델결과!$A$2:$A$910,0),8)</f>
        <v>10895.073449909192</v>
      </c>
      <c r="O29" s="8">
        <f>INDEX(전체모델결과!$A$2:$I$910,MATCH(GLM2차!$A29&amp;"_"&amp;GLM2차!O$3,전체모델결과!$A$2:$A$910,0),8)</f>
        <v>10441.868395785879</v>
      </c>
      <c r="P29" s="8"/>
    </row>
    <row r="30" spans="1:16" x14ac:dyDescent="0.3">
      <c r="A30" s="1">
        <v>44</v>
      </c>
      <c r="B30" s="2">
        <v>5276.0007914001189</v>
      </c>
      <c r="C30" s="2">
        <v>10090.817356205853</v>
      </c>
      <c r="D30" s="2">
        <v>11198.805460750853</v>
      </c>
      <c r="E30" s="2">
        <v>11220.059515098299</v>
      </c>
      <c r="F30" s="2">
        <v>13031.135104947178</v>
      </c>
      <c r="G30" s="2">
        <v>10425.638003716967</v>
      </c>
      <c r="H30" s="18">
        <v>13968.91915488039</v>
      </c>
      <c r="I30" s="18">
        <v>19619.302053765237</v>
      </c>
      <c r="J30" s="18">
        <v>15609.756097560976</v>
      </c>
      <c r="K30" s="18">
        <v>12572.104718236946</v>
      </c>
      <c r="L30" s="18">
        <v>16988.674217188542</v>
      </c>
      <c r="M30" s="8">
        <f>INDEX(전체모델결과!$A$2:$I$910,MATCH(GLM2차!$A30&amp;"_"&amp;GLM2차!M$3,전체모델결과!$A$2:$A$910,0),8)</f>
        <v>14684.146414717918</v>
      </c>
      <c r="N30" s="8">
        <f>INDEX(전체모델결과!$A$2:$I$910,MATCH(GLM2차!$A30&amp;"_"&amp;GLM2차!N$3,전체모델결과!$A$2:$A$910,0),8)</f>
        <v>13704.057471180668</v>
      </c>
      <c r="O30" s="8">
        <f>INDEX(전체모델결과!$A$2:$I$910,MATCH(GLM2차!$A30&amp;"_"&amp;GLM2차!O$3,전체모델결과!$A$2:$A$910,0),8)</f>
        <v>12502.219343061912</v>
      </c>
      <c r="P30" s="8"/>
    </row>
    <row r="31" spans="1:16" x14ac:dyDescent="0.3">
      <c r="A31" s="1">
        <v>45</v>
      </c>
      <c r="B31" s="2">
        <v>7879.7031978462146</v>
      </c>
      <c r="C31" s="2">
        <v>8280.5938368723018</v>
      </c>
      <c r="D31" s="2">
        <v>10772.95987072448</v>
      </c>
      <c r="E31" s="2">
        <v>7932.5731284085277</v>
      </c>
      <c r="F31" s="2">
        <v>18097.909691430639</v>
      </c>
      <c r="G31" s="2">
        <v>10307.507301151005</v>
      </c>
      <c r="H31" s="18">
        <v>14921.04281510341</v>
      </c>
      <c r="I31" s="18">
        <v>17872.374994922622</v>
      </c>
      <c r="J31" s="18">
        <v>13267.774916100834</v>
      </c>
      <c r="K31" s="18">
        <v>11886.189733303618</v>
      </c>
      <c r="L31" s="18">
        <v>15280.135823429542</v>
      </c>
      <c r="M31" s="8">
        <f>INDEX(전체모델결과!$A$2:$I$910,MATCH(GLM2차!$A31&amp;"_"&amp;GLM2차!M$3,전체모델결과!$A$2:$A$910,0),8)</f>
        <v>12654.228923347251</v>
      </c>
      <c r="N31" s="8">
        <f>INDEX(전체모델결과!$A$2:$I$910,MATCH(GLM2차!$A31&amp;"_"&amp;GLM2차!N$3,전체모델결과!$A$2:$A$910,0),8)</f>
        <v>11429.330011967651</v>
      </c>
      <c r="O31" s="8">
        <f>INDEX(전체모델결과!$A$2:$I$910,MATCH(GLM2차!$A31&amp;"_"&amp;GLM2차!O$3,전체모델결과!$A$2:$A$910,0),8)</f>
        <v>10066.744892182265</v>
      </c>
      <c r="P31" s="8"/>
    </row>
    <row r="32" spans="1:16" x14ac:dyDescent="0.3">
      <c r="A32" s="1">
        <v>46</v>
      </c>
      <c r="B32" s="2">
        <v>8989.3412097084893</v>
      </c>
      <c r="C32" s="2">
        <v>13023.91664693346</v>
      </c>
      <c r="D32" s="2">
        <v>20922.746781115879</v>
      </c>
      <c r="E32" s="2">
        <v>9566.0054375188811</v>
      </c>
      <c r="F32" s="2">
        <v>16658.954187875981</v>
      </c>
      <c r="G32" s="2">
        <v>11757.295821960948</v>
      </c>
      <c r="H32" s="18">
        <v>15470.665238605261</v>
      </c>
      <c r="I32" s="18">
        <v>12760.527435133987</v>
      </c>
      <c r="J32" s="18">
        <v>9575.6090087329558</v>
      </c>
      <c r="K32" s="18">
        <v>14453.009190631486</v>
      </c>
      <c r="L32" s="18">
        <v>18072.08374535411</v>
      </c>
      <c r="M32" s="8">
        <f>INDEX(전체모델결과!$A$2:$I$910,MATCH(GLM2차!$A32&amp;"_"&amp;GLM2차!M$3,전체모델결과!$A$2:$A$910,0),8)</f>
        <v>14950.849403706832</v>
      </c>
      <c r="N32" s="8">
        <f>INDEX(전체모델결과!$A$2:$I$910,MATCH(GLM2차!$A32&amp;"_"&amp;GLM2차!N$3,전체모델결과!$A$2:$A$910,0),8)</f>
        <v>15144.793508101238</v>
      </c>
      <c r="O32" s="8">
        <f>INDEX(전체모델결과!$A$2:$I$910,MATCH(GLM2차!$A32&amp;"_"&amp;GLM2차!O$3,전체모델결과!$A$2:$A$910,0),8)</f>
        <v>15336.837774036909</v>
      </c>
      <c r="P32" s="8"/>
    </row>
    <row r="33" spans="1:16" x14ac:dyDescent="0.3">
      <c r="A33" s="1">
        <v>47</v>
      </c>
      <c r="B33" s="2">
        <v>10161.956176563988</v>
      </c>
      <c r="C33" s="2">
        <v>17562.346329469616</v>
      </c>
      <c r="D33" s="2">
        <v>14771.856877120035</v>
      </c>
      <c r="E33" s="2">
        <v>16649.848637739658</v>
      </c>
      <c r="F33" s="2">
        <v>17081.040045549442</v>
      </c>
      <c r="G33" s="2">
        <v>12095.554883580284</v>
      </c>
      <c r="H33" s="18">
        <v>18373.011219264299</v>
      </c>
      <c r="I33" s="18">
        <v>17483.167801212661</v>
      </c>
      <c r="J33" s="18">
        <v>16936.671575846834</v>
      </c>
      <c r="K33" s="18">
        <v>17693.243392679422</v>
      </c>
      <c r="L33" s="18">
        <v>22674.957913903872</v>
      </c>
      <c r="M33" s="8">
        <f>INDEX(전체모델결과!$A$2:$I$910,MATCH(GLM2차!$A33&amp;"_"&amp;GLM2차!M$3,전체모델결과!$A$2:$A$910,0),8)</f>
        <v>21405.861951172177</v>
      </c>
      <c r="N33" s="8">
        <f>INDEX(전체모델결과!$A$2:$I$910,MATCH(GLM2차!$A33&amp;"_"&amp;GLM2차!N$3,전체모델결과!$A$2:$A$910,0),8)</f>
        <v>22609.68411595004</v>
      </c>
      <c r="O33" s="8">
        <f>INDEX(전체모델결과!$A$2:$I$910,MATCH(GLM2차!$A33&amp;"_"&amp;GLM2차!O$3,전체모델결과!$A$2:$A$910,0),8)</f>
        <v>23936.269255535975</v>
      </c>
      <c r="P33" s="8"/>
    </row>
    <row r="34" spans="1:16" x14ac:dyDescent="0.3">
      <c r="A34" s="1">
        <v>48</v>
      </c>
      <c r="B34" s="2">
        <v>10326.578030205239</v>
      </c>
      <c r="C34" s="2">
        <v>16940.241836555873</v>
      </c>
      <c r="D34" s="2">
        <v>15603.981705676622</v>
      </c>
      <c r="E34" s="2">
        <v>17469.941424314049</v>
      </c>
      <c r="F34" s="2">
        <v>13391.362571141615</v>
      </c>
      <c r="G34" s="2">
        <v>19128.964811601942</v>
      </c>
      <c r="H34" s="18">
        <v>18121.048604679258</v>
      </c>
      <c r="I34" s="18">
        <v>16621.112506463767</v>
      </c>
      <c r="J34" s="18">
        <v>15930.331350892098</v>
      </c>
      <c r="K34" s="18">
        <v>14183.391248847598</v>
      </c>
      <c r="L34" s="18">
        <v>21665.119158155368</v>
      </c>
      <c r="M34" s="8">
        <f>INDEX(전체모델결과!$A$2:$I$910,MATCH(GLM2차!$A34&amp;"_"&amp;GLM2차!M$3,전체모델결과!$A$2:$A$910,0),8)</f>
        <v>17543.591036048027</v>
      </c>
      <c r="N34" s="8">
        <f>INDEX(전체모델결과!$A$2:$I$910,MATCH(GLM2차!$A34&amp;"_"&amp;GLM2차!N$3,전체모델결과!$A$2:$A$910,0),8)</f>
        <v>17225.457619016237</v>
      </c>
      <c r="O34" s="8">
        <f>INDEX(전체모델결과!$A$2:$I$910,MATCH(GLM2차!$A34&amp;"_"&amp;GLM2차!O$3,전체모델결과!$A$2:$A$910,0),8)</f>
        <v>16791.675852595032</v>
      </c>
      <c r="P34" s="8"/>
    </row>
    <row r="35" spans="1:16" x14ac:dyDescent="0.3">
      <c r="A35" s="1">
        <v>49</v>
      </c>
      <c r="B35" s="2">
        <v>10552.697533306951</v>
      </c>
      <c r="C35" s="2">
        <v>20089.81328291184</v>
      </c>
      <c r="D35" s="2">
        <v>20002.162395934694</v>
      </c>
      <c r="E35" s="2">
        <v>16748.718469268639</v>
      </c>
      <c r="F35" s="2">
        <v>12609.728890828848</v>
      </c>
      <c r="G35" s="2">
        <v>18388.12396286496</v>
      </c>
      <c r="H35" s="18">
        <v>17440.411925919776</v>
      </c>
      <c r="I35" s="18">
        <v>14090.407098518603</v>
      </c>
      <c r="J35" s="18">
        <v>17761.989342806395</v>
      </c>
      <c r="K35" s="18">
        <v>14376.176621598495</v>
      </c>
      <c r="L35" s="18">
        <v>17368.649587494572</v>
      </c>
      <c r="M35" s="8">
        <f>INDEX(전체모델결과!$A$2:$I$910,MATCH(GLM2차!$A35&amp;"_"&amp;GLM2차!M$3,전체모델결과!$A$2:$A$910,0),8)</f>
        <v>15006.314058245536</v>
      </c>
      <c r="N35" s="8">
        <f>INDEX(전체모델결과!$A$2:$I$910,MATCH(GLM2차!$A35&amp;"_"&amp;GLM2차!N$3,전체모델결과!$A$2:$A$910,0),8)</f>
        <v>14331.12268919728</v>
      </c>
      <c r="O35" s="8">
        <f>INDEX(전체모델결과!$A$2:$I$910,MATCH(GLM2차!$A35&amp;"_"&amp;GLM2차!O$3,전체모델결과!$A$2:$A$910,0),8)</f>
        <v>13584.896965035674</v>
      </c>
      <c r="P35" s="8"/>
    </row>
    <row r="36" spans="1:16" x14ac:dyDescent="0.3">
      <c r="A36" s="1">
        <v>50</v>
      </c>
      <c r="B36" s="2">
        <v>9512.8083169124147</v>
      </c>
      <c r="C36" s="2">
        <v>19582.644880974236</v>
      </c>
      <c r="D36" s="2">
        <v>22448.532632501094</v>
      </c>
      <c r="E36" s="2">
        <v>18286.178696601819</v>
      </c>
      <c r="F36" s="2">
        <v>15255.530129672006</v>
      </c>
      <c r="G36" s="2">
        <v>20525.451559934321</v>
      </c>
      <c r="H36" s="18">
        <v>17319.308917331982</v>
      </c>
      <c r="I36" s="18">
        <v>24558.345876574505</v>
      </c>
      <c r="J36" s="18">
        <v>15075.746433299015</v>
      </c>
      <c r="K36" s="18">
        <v>17613.538249007081</v>
      </c>
      <c r="L36" s="18">
        <v>25563.03391146777</v>
      </c>
      <c r="M36" s="8">
        <f>INDEX(전체모델결과!$A$2:$I$910,MATCH(GLM2차!$A36&amp;"_"&amp;GLM2차!M$3,전체모델결과!$A$2:$A$910,0),8)</f>
        <v>20754.32076604995</v>
      </c>
      <c r="N36" s="8">
        <f>INDEX(전체모델결과!$A$2:$I$910,MATCH(GLM2차!$A36&amp;"_"&amp;GLM2차!N$3,전체모델결과!$A$2:$A$910,0),8)</f>
        <v>20546.978597420439</v>
      </c>
      <c r="O36" s="8">
        <f>INDEX(전체모델결과!$A$2:$I$910,MATCH(GLM2차!$A36&amp;"_"&amp;GLM2차!O$3,전체모델결과!$A$2:$A$910,0),8)</f>
        <v>20209.292068452854</v>
      </c>
      <c r="P36" s="8"/>
    </row>
    <row r="37" spans="1:16" x14ac:dyDescent="0.3">
      <c r="A37" s="1">
        <v>51</v>
      </c>
      <c r="B37" s="2">
        <v>10868.777624809796</v>
      </c>
      <c r="C37" s="2">
        <v>23135.12161570687</v>
      </c>
      <c r="D37" s="2">
        <v>26091.888825865</v>
      </c>
      <c r="E37" s="2">
        <v>16574.299476873675</v>
      </c>
      <c r="F37" s="2">
        <v>19235.393123346959</v>
      </c>
      <c r="G37" s="2">
        <v>16592.672317144265</v>
      </c>
      <c r="H37" s="18">
        <v>25644.313373509427</v>
      </c>
      <c r="I37" s="18">
        <v>19060.751074701922</v>
      </c>
      <c r="J37" s="18">
        <v>26743.075453677175</v>
      </c>
      <c r="K37" s="18">
        <v>23584.062890834379</v>
      </c>
      <c r="L37" s="18">
        <v>17652.250661959399</v>
      </c>
      <c r="M37" s="8">
        <f>INDEX(전체모델결과!$A$2:$I$910,MATCH(GLM2차!$A37&amp;"_"&amp;GLM2차!M$3,전체모델결과!$A$2:$A$910,0),8)</f>
        <v>19153.722352973553</v>
      </c>
      <c r="N37" s="8">
        <f>INDEX(전체모델결과!$A$2:$I$910,MATCH(GLM2차!$A37&amp;"_"&amp;GLM2차!N$3,전체모델결과!$A$2:$A$910,0),8)</f>
        <v>17730.856611259329</v>
      </c>
      <c r="O37" s="8">
        <f>INDEX(전체모델결과!$A$2:$I$910,MATCH(GLM2차!$A37&amp;"_"&amp;GLM2차!O$3,전체모델결과!$A$2:$A$910,0),8)</f>
        <v>16162.208136944148</v>
      </c>
      <c r="P37" s="8"/>
    </row>
    <row r="38" spans="1:16" x14ac:dyDescent="0.3">
      <c r="A38" s="1">
        <v>52</v>
      </c>
      <c r="B38" s="2">
        <v>12180.267965895249</v>
      </c>
      <c r="C38" s="2">
        <v>21406.114121345909</v>
      </c>
      <c r="D38" s="2">
        <v>22835.060600737746</v>
      </c>
      <c r="E38" s="2">
        <v>23737.591713422527</v>
      </c>
      <c r="F38" s="2">
        <v>22442.770934117998</v>
      </c>
      <c r="G38" s="2">
        <v>16944.495328814799</v>
      </c>
      <c r="H38" s="18">
        <v>18062.962325821434</v>
      </c>
      <c r="I38" s="18">
        <v>21700.121019905684</v>
      </c>
      <c r="J38" s="18">
        <v>21787.355411186818</v>
      </c>
      <c r="K38" s="18">
        <v>26071.185672183179</v>
      </c>
      <c r="L38" s="18">
        <v>29011.535539131033</v>
      </c>
      <c r="M38" s="8">
        <f>INDEX(전체모델결과!$A$2:$I$910,MATCH(GLM2차!$A38&amp;"_"&amp;GLM2차!M$3,전체모델결과!$A$2:$A$910,0),8)</f>
        <v>28256.328145165371</v>
      </c>
      <c r="N38" s="8">
        <f>INDEX(전체모델결과!$A$2:$I$910,MATCH(GLM2차!$A38&amp;"_"&amp;GLM2차!N$3,전체모델결과!$A$2:$A$910,0),8)</f>
        <v>30148.793714901782</v>
      </c>
      <c r="O38" s="8">
        <f>INDEX(전체모델결과!$A$2:$I$910,MATCH(GLM2차!$A38&amp;"_"&amp;GLM2차!O$3,전체모델결과!$A$2:$A$910,0),8)</f>
        <v>32300.421459044901</v>
      </c>
      <c r="P38" s="8"/>
    </row>
    <row r="39" spans="1:16" x14ac:dyDescent="0.3">
      <c r="A39" s="1">
        <v>53</v>
      </c>
      <c r="B39" s="2">
        <v>17510.347023241007</v>
      </c>
      <c r="C39" s="2">
        <v>21309.845148458589</v>
      </c>
      <c r="D39" s="2">
        <v>18730.09926952613</v>
      </c>
      <c r="E39" s="2">
        <v>21324.354657687993</v>
      </c>
      <c r="F39" s="2">
        <v>23215.022699133304</v>
      </c>
      <c r="G39" s="2">
        <v>23745.072897373797</v>
      </c>
      <c r="H39" s="18">
        <v>21397.379912663753</v>
      </c>
      <c r="I39" s="18">
        <v>21434.875803807841</v>
      </c>
      <c r="J39" s="18">
        <v>21280.078572597809</v>
      </c>
      <c r="K39" s="18">
        <v>20219.301656427404</v>
      </c>
      <c r="L39" s="18">
        <v>24333.551245732549</v>
      </c>
      <c r="M39" s="8">
        <f>INDEX(전체모델결과!$A$2:$I$910,MATCH(GLM2차!$A39&amp;"_"&amp;GLM2차!M$3,전체모델결과!$A$2:$A$910,0),8)</f>
        <v>21428.265063432198</v>
      </c>
      <c r="N39" s="8">
        <f>INDEX(전체모델결과!$A$2:$I$910,MATCH(GLM2차!$A39&amp;"_"&amp;GLM2차!N$3,전체모델결과!$A$2:$A$910,0),8)</f>
        <v>20837.107565672835</v>
      </c>
      <c r="O39" s="8">
        <f>INDEX(전체모델결과!$A$2:$I$910,MATCH(GLM2차!$A39&amp;"_"&amp;GLM2차!O$3,전체모델결과!$A$2:$A$910,0),8)</f>
        <v>20126.615912080404</v>
      </c>
      <c r="P39" s="8"/>
    </row>
    <row r="40" spans="1:16" x14ac:dyDescent="0.3">
      <c r="A40" s="1">
        <v>54</v>
      </c>
      <c r="B40" s="2">
        <v>10873.201739712278</v>
      </c>
      <c r="C40" s="2">
        <v>29686.804215526197</v>
      </c>
      <c r="D40" s="2">
        <v>31771.24702144559</v>
      </c>
      <c r="E40" s="2">
        <v>29841.838257236643</v>
      </c>
      <c r="F40" s="2">
        <v>27982.56470968089</v>
      </c>
      <c r="G40" s="2">
        <v>26586.578701196395</v>
      </c>
      <c r="H40" s="18">
        <v>17649.454677105488</v>
      </c>
      <c r="I40" s="18">
        <v>25232.00615832015</v>
      </c>
      <c r="J40" s="18">
        <v>24301.837054123072</v>
      </c>
      <c r="K40" s="18">
        <v>29503.293860889949</v>
      </c>
      <c r="L40" s="18">
        <v>30136.367060950801</v>
      </c>
      <c r="M40" s="8">
        <f>INDEX(전체모델결과!$A$2:$I$910,MATCH(GLM2차!$A40&amp;"_"&amp;GLM2차!M$3,전체모델결과!$A$2:$A$910,0),8)</f>
        <v>25770.808968476205</v>
      </c>
      <c r="N40" s="8">
        <f>INDEX(전체모델결과!$A$2:$I$910,MATCH(GLM2차!$A40&amp;"_"&amp;GLM2차!N$3,전체모델결과!$A$2:$A$910,0),8)</f>
        <v>24809.110393735136</v>
      </c>
      <c r="O40" s="8">
        <f>INDEX(전체모델결과!$A$2:$I$910,MATCH(GLM2차!$A40&amp;"_"&amp;GLM2차!O$3,전체모델결과!$A$2:$A$910,0),8)</f>
        <v>23672.502688682143</v>
      </c>
      <c r="P40" s="8"/>
    </row>
    <row r="41" spans="1:16" x14ac:dyDescent="0.3">
      <c r="A41" s="1">
        <v>55</v>
      </c>
      <c r="B41" s="2">
        <v>15827.204170933806</v>
      </c>
      <c r="C41" s="2">
        <v>21893.814997263275</v>
      </c>
      <c r="D41" s="2">
        <v>34320.935770820201</v>
      </c>
      <c r="E41" s="2">
        <v>33605.985669900452</v>
      </c>
      <c r="F41" s="2">
        <v>20528.026458345212</v>
      </c>
      <c r="G41" s="2">
        <v>33268.502405568637</v>
      </c>
      <c r="H41" s="18">
        <v>26224.594923667693</v>
      </c>
      <c r="I41" s="18">
        <v>35407.63034433921</v>
      </c>
      <c r="J41" s="18">
        <v>30976.600108836701</v>
      </c>
      <c r="K41" s="18">
        <v>29301.644147810519</v>
      </c>
      <c r="L41" s="18">
        <v>33187.568327346555</v>
      </c>
      <c r="M41" s="8">
        <f>INDEX(전체모델결과!$A$2:$I$910,MATCH(GLM2차!$A41&amp;"_"&amp;GLM2차!M$3,전체모델결과!$A$2:$A$910,0),8)</f>
        <v>28612.484785889454</v>
      </c>
      <c r="N41" s="8">
        <f>INDEX(전체모델결과!$A$2:$I$910,MATCH(GLM2차!$A41&amp;"_"&amp;GLM2차!N$3,전체모델결과!$A$2:$A$910,0),8)</f>
        <v>26581.953175477389</v>
      </c>
      <c r="O41" s="8">
        <f>INDEX(전체모델결과!$A$2:$I$910,MATCH(GLM2차!$A41&amp;"_"&amp;GLM2차!O$3,전체모델결과!$A$2:$A$910,0),8)</f>
        <v>24269.473365161393</v>
      </c>
      <c r="P41" s="8"/>
    </row>
    <row r="42" spans="1:16" x14ac:dyDescent="0.3">
      <c r="A42" s="1">
        <v>56</v>
      </c>
      <c r="B42" s="2">
        <v>11867.088607594937</v>
      </c>
      <c r="C42" s="2">
        <v>29503.644567858384</v>
      </c>
      <c r="D42" s="2">
        <v>40893.822111873815</v>
      </c>
      <c r="E42" s="2">
        <v>35591.968303001813</v>
      </c>
      <c r="F42" s="2">
        <v>30612.244897959183</v>
      </c>
      <c r="G42" s="2">
        <v>33155.777801934993</v>
      </c>
      <c r="H42" s="18">
        <v>27901.512555680649</v>
      </c>
      <c r="I42" s="18">
        <v>27611.596870685687</v>
      </c>
      <c r="J42" s="18">
        <v>37482.566248256626</v>
      </c>
      <c r="K42" s="18">
        <v>37693.645928257807</v>
      </c>
      <c r="L42" s="18">
        <v>33108.66737613811</v>
      </c>
      <c r="M42" s="8">
        <f>INDEX(전체모델결과!$A$2:$I$910,MATCH(GLM2차!$A42&amp;"_"&amp;GLM2차!M$3,전체모델결과!$A$2:$A$910,0),8)</f>
        <v>29784.381419287063</v>
      </c>
      <c r="N42" s="8">
        <f>INDEX(전체모델결과!$A$2:$I$910,MATCH(GLM2차!$A42&amp;"_"&amp;GLM2차!N$3,전체모델결과!$A$2:$A$910,0),8)</f>
        <v>27198.445782426192</v>
      </c>
      <c r="O42" s="8">
        <f>INDEX(전체모델결과!$A$2:$I$910,MATCH(GLM2차!$A42&amp;"_"&amp;GLM2차!O$3,전체모델결과!$A$2:$A$910,0),8)</f>
        <v>24362.911069603826</v>
      </c>
      <c r="P42" s="8"/>
    </row>
    <row r="43" spans="1:16" x14ac:dyDescent="0.3">
      <c r="A43" s="1">
        <v>57</v>
      </c>
      <c r="B43" s="2">
        <v>17081.242660403543</v>
      </c>
      <c r="C43" s="2">
        <v>40443.942814145972</v>
      </c>
      <c r="D43" s="2">
        <v>35778.175313059037</v>
      </c>
      <c r="E43" s="2">
        <v>29579.547855482779</v>
      </c>
      <c r="F43" s="2">
        <v>37303.833290455361</v>
      </c>
      <c r="G43" s="2">
        <v>33427.468157454903</v>
      </c>
      <c r="H43" s="18">
        <v>29724.655819774718</v>
      </c>
      <c r="I43" s="18">
        <v>39717.136491330042</v>
      </c>
      <c r="J43" s="18">
        <v>39813.289401427792</v>
      </c>
      <c r="K43" s="18">
        <v>31701.915143092891</v>
      </c>
      <c r="L43" s="18">
        <v>35097.743133493859</v>
      </c>
      <c r="M43" s="8">
        <f>INDEX(전체모델결과!$A$2:$I$910,MATCH(GLM2차!$A43&amp;"_"&amp;GLM2차!M$3,전체모델결과!$A$2:$A$910,0),8)</f>
        <v>31338.913664539996</v>
      </c>
      <c r="N43" s="8">
        <f>INDEX(전체모델결과!$A$2:$I$910,MATCH(GLM2차!$A43&amp;"_"&amp;GLM2차!N$3,전체모델결과!$A$2:$A$910,0),8)</f>
        <v>28971.938559191814</v>
      </c>
      <c r="O43" s="8">
        <f>INDEX(전체모델결과!$A$2:$I$910,MATCH(GLM2차!$A43&amp;"_"&amp;GLM2차!O$3,전체모델결과!$A$2:$A$910,0),8)</f>
        <v>26368.56337854555</v>
      </c>
      <c r="P43" s="8"/>
    </row>
    <row r="44" spans="1:16" x14ac:dyDescent="0.3">
      <c r="A44" s="1">
        <v>58</v>
      </c>
      <c r="B44" s="2">
        <v>14189.428875487762</v>
      </c>
      <c r="C44" s="2">
        <v>50327.126321087067</v>
      </c>
      <c r="D44" s="2">
        <v>32633.62144999118</v>
      </c>
      <c r="E44" s="2">
        <v>33578.010307668279</v>
      </c>
      <c r="F44" s="2">
        <v>39181.247044518001</v>
      </c>
      <c r="G44" s="2">
        <v>43700.375453929955</v>
      </c>
      <c r="H44" s="18">
        <v>38172.161982739548</v>
      </c>
      <c r="I44" s="18">
        <v>42798.948074047337</v>
      </c>
      <c r="J44" s="18">
        <v>31775.071012469311</v>
      </c>
      <c r="K44" s="18">
        <v>36284.470246734396</v>
      </c>
      <c r="L44" s="18">
        <v>35769.034236075626</v>
      </c>
      <c r="M44" s="8">
        <f>INDEX(전체모델결과!$A$2:$I$910,MATCH(GLM2차!$A44&amp;"_"&amp;GLM2차!M$3,전체모델결과!$A$2:$A$910,0),8)</f>
        <v>28594.651590013429</v>
      </c>
      <c r="N44" s="8">
        <f>INDEX(전체모델결과!$A$2:$I$910,MATCH(GLM2차!$A44&amp;"_"&amp;GLM2차!N$3,전체모델결과!$A$2:$A$910,0),8)</f>
        <v>24580.930405582832</v>
      </c>
      <c r="O44" s="8">
        <f>INDEX(전체모델결과!$A$2:$I$910,MATCH(GLM2차!$A44&amp;"_"&amp;GLM2차!O$3,전체모델결과!$A$2:$A$910,0),8)</f>
        <v>20585.768292081004</v>
      </c>
      <c r="P44" s="8"/>
    </row>
    <row r="45" spans="1:16" x14ac:dyDescent="0.3">
      <c r="A45" s="1">
        <v>59</v>
      </c>
      <c r="B45" s="2">
        <v>19636.078020683337</v>
      </c>
      <c r="C45" s="2">
        <v>41211.851191802183</v>
      </c>
      <c r="D45" s="2">
        <v>41984.732824427483</v>
      </c>
      <c r="E45" s="2">
        <v>33115.394412838585</v>
      </c>
      <c r="F45" s="2">
        <v>33829.499323410011</v>
      </c>
      <c r="G45" s="2">
        <v>35667.963683527887</v>
      </c>
      <c r="H45" s="18">
        <v>32440.721953521293</v>
      </c>
      <c r="I45" s="18">
        <v>43478.260869565216</v>
      </c>
      <c r="J45" s="18">
        <v>43083.551315587014</v>
      </c>
      <c r="K45" s="18">
        <v>43804.755944931159</v>
      </c>
      <c r="L45" s="18">
        <v>46387.154326494208</v>
      </c>
      <c r="M45" s="8">
        <f>INDEX(전체모델결과!$A$2:$I$910,MATCH(GLM2차!$A45&amp;"_"&amp;GLM2차!M$3,전체모델결과!$A$2:$A$910,0),8)</f>
        <v>46792.768995290033</v>
      </c>
      <c r="N45" s="8">
        <f>INDEX(전체모델결과!$A$2:$I$910,MATCH(GLM2차!$A45&amp;"_"&amp;GLM2차!N$3,전체모델결과!$A$2:$A$910,0),8)</f>
        <v>48267.897332539105</v>
      </c>
      <c r="O45" s="8">
        <f>INDEX(전체모델결과!$A$2:$I$910,MATCH(GLM2차!$A45&amp;"_"&amp;GLM2차!O$3,전체모델결과!$A$2:$A$910,0),8)</f>
        <v>49716.466949947826</v>
      </c>
      <c r="P45" s="8"/>
    </row>
    <row r="46" spans="1:16" x14ac:dyDescent="0.3">
      <c r="A46" s="1">
        <v>60</v>
      </c>
      <c r="B46" s="2">
        <v>30787.274593168157</v>
      </c>
      <c r="C46" s="2">
        <v>48701.2987012987</v>
      </c>
      <c r="D46" s="2">
        <v>46600.29654734167</v>
      </c>
      <c r="E46" s="2">
        <v>43389.955686853769</v>
      </c>
      <c r="F46" s="2">
        <v>53030.921106306596</v>
      </c>
      <c r="G46" s="2">
        <v>40273.282991729589</v>
      </c>
      <c r="H46" s="18">
        <v>51301.301301301297</v>
      </c>
      <c r="I46" s="18">
        <v>45849.988243592757</v>
      </c>
      <c r="J46" s="18">
        <v>44652.701212789412</v>
      </c>
      <c r="K46" s="18">
        <v>46241.5866002158</v>
      </c>
      <c r="L46" s="18">
        <v>46733.383685800603</v>
      </c>
      <c r="M46" s="8">
        <f>INDEX(전체모델결과!$A$2:$I$910,MATCH(GLM2차!$A46&amp;"_"&amp;GLM2차!M$3,전체모델결과!$A$2:$A$910,0),8)</f>
        <v>41733.777011895807</v>
      </c>
      <c r="N46" s="8">
        <f>INDEX(전체모델결과!$A$2:$I$910,MATCH(GLM2차!$A46&amp;"_"&amp;GLM2차!N$3,전체모델결과!$A$2:$A$910,0),8)</f>
        <v>39012.728207252476</v>
      </c>
      <c r="O46" s="8">
        <f>INDEX(전체모델결과!$A$2:$I$910,MATCH(GLM2차!$A46&amp;"_"&amp;GLM2차!O$3,전체모델결과!$A$2:$A$910,0),8)</f>
        <v>36013.982640535083</v>
      </c>
      <c r="P46" s="8"/>
    </row>
    <row r="47" spans="1:16" x14ac:dyDescent="0.3">
      <c r="A47" s="1">
        <v>61</v>
      </c>
      <c r="B47" s="2">
        <v>30303.030303030304</v>
      </c>
      <c r="C47" s="2">
        <v>55409.336473195734</v>
      </c>
      <c r="D47" s="2">
        <v>36769.066540149448</v>
      </c>
      <c r="E47" s="2">
        <v>53012.539504536653</v>
      </c>
      <c r="F47" s="2">
        <v>46263.345195729533</v>
      </c>
      <c r="G47" s="2">
        <v>48803.526448362725</v>
      </c>
      <c r="H47" s="18">
        <v>55648.302726766829</v>
      </c>
      <c r="I47" s="18">
        <v>51965.940395692458</v>
      </c>
      <c r="J47" s="18">
        <v>51095.319198919366</v>
      </c>
      <c r="K47" s="18">
        <v>53411.1557733605</v>
      </c>
      <c r="L47" s="18">
        <v>55075.539386589866</v>
      </c>
      <c r="M47" s="8">
        <f>INDEX(전체모델결과!$A$2:$I$910,MATCH(GLM2차!$A47&amp;"_"&amp;GLM2차!M$3,전체모델결과!$A$2:$A$910,0),8)</f>
        <v>51656.705058112748</v>
      </c>
      <c r="N47" s="8">
        <f>INDEX(전체모델결과!$A$2:$I$910,MATCH(GLM2차!$A47&amp;"_"&amp;GLM2차!N$3,전체모델결과!$A$2:$A$910,0),8)</f>
        <v>49935.471077084308</v>
      </c>
      <c r="O47" s="8">
        <f>INDEX(전체모델결과!$A$2:$I$910,MATCH(GLM2차!$A47&amp;"_"&amp;GLM2차!O$3,전체모델결과!$A$2:$A$910,0),8)</f>
        <v>47783.155517556646</v>
      </c>
      <c r="P47" s="8"/>
    </row>
    <row r="48" spans="1:16" x14ac:dyDescent="0.3">
      <c r="A48" s="1">
        <v>62</v>
      </c>
      <c r="B48" s="2">
        <v>30697.002527988443</v>
      </c>
      <c r="C48" s="2">
        <v>38461.538461538461</v>
      </c>
      <c r="D48" s="2">
        <v>51082.134695523593</v>
      </c>
      <c r="E48" s="2">
        <v>44222.041196322585</v>
      </c>
      <c r="F48" s="2">
        <v>60012.002400480094</v>
      </c>
      <c r="G48" s="2">
        <v>60837.823744133493</v>
      </c>
      <c r="H48" s="18">
        <v>40989.945862335648</v>
      </c>
      <c r="I48" s="18">
        <v>56405.5559472608</v>
      </c>
      <c r="J48" s="18">
        <v>58925.254595529368</v>
      </c>
      <c r="K48" s="18">
        <v>53856.741068757103</v>
      </c>
      <c r="L48" s="18">
        <v>68295.391449194896</v>
      </c>
      <c r="M48" s="8">
        <f>INDEX(전체모델결과!$A$2:$I$910,MATCH(GLM2차!$A48&amp;"_"&amp;GLM2차!M$3,전체모델결과!$A$2:$A$910,0),8)</f>
        <v>59413.968813516956</v>
      </c>
      <c r="N48" s="8">
        <f>INDEX(전체모델결과!$A$2:$I$910,MATCH(GLM2차!$A48&amp;"_"&amp;GLM2차!N$3,전체모델결과!$A$2:$A$910,0),8)</f>
        <v>58067.348054813672</v>
      </c>
      <c r="O48" s="8">
        <f>INDEX(전체모델결과!$A$2:$I$910,MATCH(GLM2차!$A48&amp;"_"&amp;GLM2차!O$3,전체모델결과!$A$2:$A$910,0),8)</f>
        <v>56101.389891202431</v>
      </c>
      <c r="P48" s="8"/>
    </row>
    <row r="49" spans="1:16" x14ac:dyDescent="0.3">
      <c r="A49" s="1">
        <v>63</v>
      </c>
      <c r="B49" s="2">
        <v>35728.463676061932</v>
      </c>
      <c r="C49" s="2">
        <v>57915.057915057914</v>
      </c>
      <c r="D49" s="2">
        <v>68913.857677902619</v>
      </c>
      <c r="E49" s="2">
        <v>51525.961157352365</v>
      </c>
      <c r="F49" s="2">
        <v>65834.279228149826</v>
      </c>
      <c r="G49" s="2">
        <v>65480.844409695077</v>
      </c>
      <c r="H49" s="18">
        <v>54361.675019111528</v>
      </c>
      <c r="I49" s="18">
        <v>66152.149944873207</v>
      </c>
      <c r="J49" s="18">
        <v>59082.066431299085</v>
      </c>
      <c r="K49" s="18">
        <v>62561.094819159334</v>
      </c>
      <c r="L49" s="18">
        <v>59114.489081915788</v>
      </c>
      <c r="M49" s="8">
        <f>INDEX(전체모델결과!$A$2:$I$910,MATCH(GLM2차!$A49&amp;"_"&amp;GLM2차!M$3,전체모델결과!$A$2:$A$910,0),8)</f>
        <v>52591.661850574623</v>
      </c>
      <c r="N49" s="8">
        <f>INDEX(전체모델결과!$A$2:$I$910,MATCH(GLM2차!$A49&amp;"_"&amp;GLM2차!N$3,전체모델결과!$A$2:$A$910,0),8)</f>
        <v>47859.317933500053</v>
      </c>
      <c r="O49" s="8">
        <f>INDEX(전체모델결과!$A$2:$I$910,MATCH(GLM2차!$A49&amp;"_"&amp;GLM2차!O$3,전체모델결과!$A$2:$A$910,0),8)</f>
        <v>42790.131277723754</v>
      </c>
      <c r="P49" s="8"/>
    </row>
    <row r="50" spans="1:16" x14ac:dyDescent="0.3">
      <c r="A50" s="1">
        <v>64</v>
      </c>
      <c r="B50" s="2">
        <v>23041.474654377882</v>
      </c>
      <c r="C50" s="2">
        <v>50048.123195380176</v>
      </c>
      <c r="D50" s="2">
        <v>65878.378378378387</v>
      </c>
      <c r="E50" s="2">
        <v>77815.298781383055</v>
      </c>
      <c r="F50" s="2">
        <v>64300.411522633745</v>
      </c>
      <c r="G50" s="2">
        <v>74419.637898478293</v>
      </c>
      <c r="H50" s="18">
        <v>63925.197977292242</v>
      </c>
      <c r="I50" s="18">
        <v>63826.116957046754</v>
      </c>
      <c r="J50" s="18">
        <v>60921.843687374749</v>
      </c>
      <c r="K50" s="18">
        <v>63128.532628642737</v>
      </c>
      <c r="L50" s="18">
        <v>77331.410970574754</v>
      </c>
      <c r="M50" s="8">
        <f>INDEX(전체모델결과!$A$2:$I$910,MATCH(GLM2차!$A50&amp;"_"&amp;GLM2차!M$3,전체모델결과!$A$2:$A$910,0),8)</f>
        <v>55388.271791869491</v>
      </c>
      <c r="N50" s="8">
        <f>INDEX(전체모델결과!$A$2:$I$910,MATCH(GLM2차!$A50&amp;"_"&amp;GLM2차!N$3,전체모델결과!$A$2:$A$910,0),8)</f>
        <v>48063.476481256272</v>
      </c>
      <c r="O50" s="8">
        <f>INDEX(전체모델결과!$A$2:$I$910,MATCH(GLM2차!$A50&amp;"_"&amp;GLM2차!O$3,전체모델결과!$A$2:$A$910,0),8)</f>
        <v>40518.538737894633</v>
      </c>
      <c r="P50" s="8"/>
    </row>
    <row r="51" spans="1:16" x14ac:dyDescent="0.3">
      <c r="A51" s="1">
        <v>65</v>
      </c>
      <c r="B51" s="2">
        <v>39535.458364220409</v>
      </c>
      <c r="C51" s="2">
        <v>70568.700705687006</v>
      </c>
      <c r="D51" s="2">
        <v>97216.927182615327</v>
      </c>
      <c r="E51" s="2">
        <v>73999.327278842917</v>
      </c>
      <c r="F51" s="2">
        <v>47916.364164367646</v>
      </c>
      <c r="G51" s="2">
        <v>77548.944825832688</v>
      </c>
      <c r="H51" s="18">
        <v>74123.243721650622</v>
      </c>
      <c r="I51" s="18">
        <v>60718.83263147586</v>
      </c>
      <c r="J51" s="18">
        <v>73418.8412206988</v>
      </c>
      <c r="K51" s="18">
        <v>89219.939428664977</v>
      </c>
      <c r="L51" s="18">
        <v>66984.221494492405</v>
      </c>
      <c r="M51" s="8">
        <f>INDEX(전체모델결과!$A$2:$I$910,MATCH(GLM2차!$A51&amp;"_"&amp;GLM2차!M$3,전체모델결과!$A$2:$A$910,0),8)</f>
        <v>68483.438711892843</v>
      </c>
      <c r="N51" s="8">
        <f>INDEX(전체모델결과!$A$2:$I$910,MATCH(GLM2차!$A51&amp;"_"&amp;GLM2차!N$3,전체모델결과!$A$2:$A$910,0),8)</f>
        <v>65257.687814971709</v>
      </c>
      <c r="O51" s="8">
        <f>INDEX(전체모델결과!$A$2:$I$910,MATCH(GLM2차!$A51&amp;"_"&amp;GLM2차!O$3,전체모델결과!$A$2:$A$910,0),8)</f>
        <v>61544.507123158917</v>
      </c>
      <c r="P51" s="8"/>
    </row>
    <row r="52" spans="1:16" x14ac:dyDescent="0.3">
      <c r="A52" s="1">
        <v>66</v>
      </c>
      <c r="B52" s="2">
        <v>42735.042735042742</v>
      </c>
      <c r="C52" s="2">
        <v>77403.245942571783</v>
      </c>
      <c r="D52" s="2">
        <v>90052.356020942418</v>
      </c>
      <c r="E52" s="2">
        <v>78274.150439098885</v>
      </c>
      <c r="F52" s="2">
        <v>103592.31411862992</v>
      </c>
      <c r="G52" s="2">
        <v>83308.973984215147</v>
      </c>
      <c r="H52" s="18">
        <v>74578.886460074573</v>
      </c>
      <c r="I52" s="18">
        <v>90330.052113491605</v>
      </c>
      <c r="J52" s="18">
        <v>72164.948453608245</v>
      </c>
      <c r="K52" s="18">
        <v>68818.004277875938</v>
      </c>
      <c r="L52" s="18">
        <v>110587.22674667809</v>
      </c>
      <c r="M52" s="8">
        <f>INDEX(전체모델결과!$A$2:$I$910,MATCH(GLM2차!$A52&amp;"_"&amp;GLM2차!M$3,전체모델결과!$A$2:$A$910,0),8)</f>
        <v>80559.197955938856</v>
      </c>
      <c r="N52" s="8">
        <f>INDEX(전체모델결과!$A$2:$I$910,MATCH(GLM2차!$A52&amp;"_"&amp;GLM2차!N$3,전체모델결과!$A$2:$A$910,0),8)</f>
        <v>75969.489488564228</v>
      </c>
      <c r="O52" s="8">
        <f>INDEX(전체모델결과!$A$2:$I$910,MATCH(GLM2차!$A52&amp;"_"&amp;GLM2차!O$3,전체모델결과!$A$2:$A$910,0),8)</f>
        <v>70679.659250439028</v>
      </c>
      <c r="P52" s="8"/>
    </row>
    <row r="53" spans="1:16" x14ac:dyDescent="0.3">
      <c r="A53" s="1">
        <v>67</v>
      </c>
      <c r="B53" s="2">
        <v>54704.595185995619</v>
      </c>
      <c r="C53" s="2">
        <v>61389.337641357029</v>
      </c>
      <c r="D53" s="2">
        <v>86010.624841892233</v>
      </c>
      <c r="E53" s="2">
        <v>106083.56787183373</v>
      </c>
      <c r="F53" s="2">
        <v>95347.063310450045</v>
      </c>
      <c r="G53" s="2">
        <v>85858.585858585851</v>
      </c>
      <c r="H53" s="18">
        <v>86156.542056074759</v>
      </c>
      <c r="I53" s="18">
        <v>104124.94993992792</v>
      </c>
      <c r="J53" s="18">
        <v>92367.525522605734</v>
      </c>
      <c r="K53" s="18">
        <v>80575.848732273327</v>
      </c>
      <c r="L53" s="18">
        <v>86106.811145510845</v>
      </c>
      <c r="M53" s="8">
        <f>INDEX(전체모델결과!$A$2:$I$910,MATCH(GLM2차!$A53&amp;"_"&amp;GLM2차!M$3,전체모델결과!$A$2:$A$910,0),8)</f>
        <v>69385.635037903427</v>
      </c>
      <c r="N53" s="8">
        <f>INDEX(전체모델결과!$A$2:$I$910,MATCH(GLM2차!$A53&amp;"_"&amp;GLM2차!N$3,전체모델결과!$A$2:$A$910,0),8)</f>
        <v>59419.411905605688</v>
      </c>
      <c r="O53" s="8">
        <f>INDEX(전체모델결과!$A$2:$I$910,MATCH(GLM2차!$A53&amp;"_"&amp;GLM2차!O$3,전체모델결과!$A$2:$A$910,0),8)</f>
        <v>49467.024209967218</v>
      </c>
      <c r="P53" s="8"/>
    </row>
    <row r="54" spans="1:16" x14ac:dyDescent="0.3">
      <c r="A54" s="1">
        <v>68</v>
      </c>
      <c r="B54" s="2">
        <v>51485.148514851484</v>
      </c>
      <c r="C54" s="2">
        <v>95482.923246419377</v>
      </c>
      <c r="D54" s="2">
        <v>108946.84714427203</v>
      </c>
      <c r="E54" s="2">
        <v>105568.75164951175</v>
      </c>
      <c r="F54" s="2">
        <v>77854.671280276816</v>
      </c>
      <c r="G54" s="2">
        <v>104186.76442214932</v>
      </c>
      <c r="H54" s="18">
        <v>112647.20942140296</v>
      </c>
      <c r="I54" s="18">
        <v>96878.363832077506</v>
      </c>
      <c r="J54" s="18">
        <v>93120.222376650447</v>
      </c>
      <c r="K54" s="18">
        <v>92020.673137526785</v>
      </c>
      <c r="L54" s="18">
        <v>100558.6592178771</v>
      </c>
      <c r="M54" s="8">
        <f>INDEX(전체모델결과!$A$2:$I$910,MATCH(GLM2차!$A54&amp;"_"&amp;GLM2차!M$3,전체모델결과!$A$2:$A$910,0),8)</f>
        <v>82234.418664005891</v>
      </c>
      <c r="N54" s="8">
        <f>INDEX(전체모델결과!$A$2:$I$910,MATCH(GLM2차!$A54&amp;"_"&amp;GLM2차!N$3,전체모델결과!$A$2:$A$910,0),8)</f>
        <v>73799.073687608106</v>
      </c>
      <c r="O54" s="8">
        <f>INDEX(전체모델결과!$A$2:$I$910,MATCH(GLM2차!$A54&amp;"_"&amp;GLM2차!O$3,전체모델결과!$A$2:$A$910,0),8)</f>
        <v>64925.353710953757</v>
      </c>
      <c r="P54" s="8"/>
    </row>
    <row r="55" spans="1:16" x14ac:dyDescent="0.3">
      <c r="A55" s="1">
        <v>69</v>
      </c>
      <c r="B55" s="2">
        <v>32139.577594123046</v>
      </c>
      <c r="C55" s="2">
        <v>137093.61535448494</v>
      </c>
      <c r="D55" s="2">
        <v>136682.67454746953</v>
      </c>
      <c r="E55" s="2">
        <v>101419.87829614604</v>
      </c>
      <c r="F55" s="2">
        <v>77066.170608557004</v>
      </c>
      <c r="G55" s="2">
        <v>97366.674042929852</v>
      </c>
      <c r="H55" s="18">
        <v>104228.12192723696</v>
      </c>
      <c r="I55" s="18">
        <v>126330.98718642844</v>
      </c>
      <c r="J55" s="18">
        <v>93382.708098534858</v>
      </c>
      <c r="K55" s="18">
        <v>94821.298322392424</v>
      </c>
      <c r="L55" s="18">
        <v>126565.58998022413</v>
      </c>
      <c r="M55" s="8">
        <f>INDEX(전체모델결과!$A$2:$I$910,MATCH(GLM2차!$A55&amp;"_"&amp;GLM2차!M$3,전체모델결과!$A$2:$A$910,0),8)</f>
        <v>102416.28658455219</v>
      </c>
      <c r="N55" s="8">
        <f>INDEX(전체모델결과!$A$2:$I$910,MATCH(GLM2차!$A55&amp;"_"&amp;GLM2차!N$3,전체모델결과!$A$2:$A$910,0),8)</f>
        <v>97938.44919675187</v>
      </c>
      <c r="O55" s="8">
        <f>INDEX(전체모델결과!$A$2:$I$910,MATCH(GLM2차!$A55&amp;"_"&amp;GLM2차!O$3,전체모델결과!$A$2:$A$910,0),8)</f>
        <v>92683.841596769722</v>
      </c>
      <c r="P55" s="8"/>
    </row>
    <row r="56" spans="1:16" x14ac:dyDescent="0.3">
      <c r="A56" s="1">
        <v>70</v>
      </c>
      <c r="B56" s="2">
        <v>71546.50522839847</v>
      </c>
      <c r="C56" s="2">
        <v>102948.05802526907</v>
      </c>
      <c r="D56" s="2">
        <v>110429.44785276074</v>
      </c>
      <c r="E56" s="2">
        <v>126776.79600461006</v>
      </c>
      <c r="F56" s="2">
        <v>138408.30449826989</v>
      </c>
      <c r="G56" s="2">
        <v>114785.4605083356</v>
      </c>
      <c r="H56" s="18">
        <v>93543.235227013472</v>
      </c>
      <c r="I56" s="18">
        <v>114036.90648973668</v>
      </c>
      <c r="J56" s="18">
        <v>99980.772928283026</v>
      </c>
      <c r="K56" s="18">
        <v>136893.69612979551</v>
      </c>
      <c r="L56" s="18">
        <v>105649.97703261369</v>
      </c>
      <c r="M56" s="8">
        <f>INDEX(전체모델결과!$A$2:$I$910,MATCH(GLM2차!$A56&amp;"_"&amp;GLM2차!M$3,전체모델결과!$A$2:$A$910,0),8)</f>
        <v>97660.346934398432</v>
      </c>
      <c r="N56" s="8">
        <f>INDEX(전체모델결과!$A$2:$I$910,MATCH(GLM2차!$A56&amp;"_"&amp;GLM2차!N$3,전체모델결과!$A$2:$A$910,0),8)</f>
        <v>88771.291135994965</v>
      </c>
      <c r="O56" s="8">
        <f>INDEX(전체모델결과!$A$2:$I$910,MATCH(GLM2차!$A56&amp;"_"&amp;GLM2차!O$3,전체모델결과!$A$2:$A$910,0),8)</f>
        <v>79294.756197531548</v>
      </c>
      <c r="P56" s="8"/>
    </row>
    <row r="57" spans="1:16" x14ac:dyDescent="0.3">
      <c r="A57" s="1">
        <v>71</v>
      </c>
      <c r="B57" s="2">
        <v>45836.516424751724</v>
      </c>
      <c r="C57" s="2">
        <v>109763.1426920855</v>
      </c>
      <c r="D57" s="2">
        <v>71465.033180193976</v>
      </c>
      <c r="E57" s="2">
        <v>152808.98876404495</v>
      </c>
      <c r="F57" s="2">
        <v>127362.36647493838</v>
      </c>
      <c r="G57" s="2">
        <v>107646.62212323683</v>
      </c>
      <c r="H57" s="18">
        <v>108919.63497203415</v>
      </c>
      <c r="I57" s="18">
        <v>124378.10945273633</v>
      </c>
      <c r="J57" s="18">
        <v>140562.24899598394</v>
      </c>
      <c r="K57" s="18">
        <v>98663.926002055494</v>
      </c>
      <c r="L57" s="18">
        <v>134867.82952706347</v>
      </c>
      <c r="M57" s="8">
        <f>INDEX(전체모델결과!$A$2:$I$910,MATCH(GLM2차!$A57&amp;"_"&amp;GLM2차!M$3,전체모델결과!$A$2:$A$910,0),8)</f>
        <v>103518.94396544002</v>
      </c>
      <c r="N57" s="8">
        <f>INDEX(전체모델결과!$A$2:$I$910,MATCH(GLM2차!$A57&amp;"_"&amp;GLM2차!N$3,전체모델결과!$A$2:$A$910,0),8)</f>
        <v>91449.187422249786</v>
      </c>
      <c r="O57" s="8">
        <f>INDEX(전체모델결과!$A$2:$I$910,MATCH(GLM2차!$A57&amp;"_"&amp;GLM2차!O$3,전체모델결과!$A$2:$A$910,0),8)</f>
        <v>78669.924686673548</v>
      </c>
      <c r="P57" s="8"/>
    </row>
    <row r="58" spans="1:16" x14ac:dyDescent="0.3">
      <c r="A58" s="1">
        <v>72</v>
      </c>
      <c r="B58" s="2">
        <v>82568.807339449544</v>
      </c>
      <c r="C58" s="2">
        <v>175000.00000000003</v>
      </c>
      <c r="D58" s="2">
        <v>122343.85061171926</v>
      </c>
      <c r="E58" s="2">
        <v>154816.51376146791</v>
      </c>
      <c r="F58" s="2">
        <v>210828.94106372783</v>
      </c>
      <c r="G58" s="2">
        <v>144209.10319963947</v>
      </c>
      <c r="H58" s="18">
        <v>112812.24818694602</v>
      </c>
      <c r="I58" s="18">
        <v>117878.19253438115</v>
      </c>
      <c r="J58" s="18">
        <v>98360.655737704932</v>
      </c>
      <c r="K58" s="18">
        <v>149686.1419604056</v>
      </c>
      <c r="L58" s="18">
        <v>116279.06976744186</v>
      </c>
      <c r="M58" s="8">
        <f>INDEX(전체모델결과!$A$2:$I$910,MATCH(GLM2차!$A58&amp;"_"&amp;GLM2차!M$3,전체모델결과!$A$2:$A$910,0),8)</f>
        <v>92060.654513765563</v>
      </c>
      <c r="N58" s="8">
        <f>INDEX(전체모델결과!$A$2:$I$910,MATCH(GLM2차!$A58&amp;"_"&amp;GLM2차!N$3,전체모델결과!$A$2:$A$910,0),8)</f>
        <v>78262.448342151707</v>
      </c>
      <c r="O58" s="8">
        <f>INDEX(전체모델결과!$A$2:$I$910,MATCH(GLM2차!$A58&amp;"_"&amp;GLM2차!O$3,전체모델결과!$A$2:$A$910,0),8)</f>
        <v>65021.019903763212</v>
      </c>
      <c r="P58" s="8"/>
    </row>
    <row r="59" spans="1:16" x14ac:dyDescent="0.3">
      <c r="A59" s="1">
        <v>73</v>
      </c>
      <c r="B59" s="2">
        <v>107991.3606911447</v>
      </c>
      <c r="C59" s="2">
        <v>171890.79878665318</v>
      </c>
      <c r="D59" s="2">
        <v>238532.11009174315</v>
      </c>
      <c r="E59" s="2">
        <v>107372.94201861131</v>
      </c>
      <c r="F59" s="2">
        <v>131578.94736842104</v>
      </c>
      <c r="G59" s="2">
        <v>161795.40709812107</v>
      </c>
      <c r="H59" s="18">
        <v>190429.6875</v>
      </c>
      <c r="I59" s="18">
        <v>147717.0993733214</v>
      </c>
      <c r="J59" s="18">
        <v>112115.73236889692</v>
      </c>
      <c r="K59" s="18">
        <v>136986.30136986301</v>
      </c>
      <c r="L59" s="18">
        <v>170763.26002587323</v>
      </c>
      <c r="M59" s="8">
        <f>INDEX(전체모델결과!$A$2:$I$910,MATCH(GLM2차!$A59&amp;"_"&amp;GLM2차!M$3,전체모델결과!$A$2:$A$910,0),8)</f>
        <v>138359.1045140175</v>
      </c>
      <c r="N59" s="8">
        <f>INDEX(전체모델결과!$A$2:$I$910,MATCH(GLM2차!$A59&amp;"_"&amp;GLM2차!N$3,전체모델결과!$A$2:$A$910,0),8)</f>
        <v>132882.47888496163</v>
      </c>
      <c r="O59" s="8">
        <f>INDEX(전체모델결과!$A$2:$I$910,MATCH(GLM2차!$A59&amp;"_"&amp;GLM2차!O$3,전체모델결과!$A$2:$A$910,0),8)</f>
        <v>126909.99726231171</v>
      </c>
      <c r="P59" s="8"/>
    </row>
    <row r="60" spans="1:16" x14ac:dyDescent="0.3">
      <c r="A60" s="1">
        <v>74</v>
      </c>
      <c r="B60" s="2">
        <v>147651.0067114094</v>
      </c>
      <c r="C60" s="2">
        <v>216346.15384615384</v>
      </c>
      <c r="D60" s="2">
        <v>267558.52842809365</v>
      </c>
      <c r="E60" s="2">
        <v>145077.72020725388</v>
      </c>
      <c r="F60" s="2">
        <v>184049.07975460123</v>
      </c>
      <c r="G60" s="2">
        <v>178082.19178082192</v>
      </c>
      <c r="H60" s="18">
        <v>193401.59271899887</v>
      </c>
      <c r="I60" s="18">
        <v>208791.20879120877</v>
      </c>
      <c r="J60" s="18">
        <v>137863.121614968</v>
      </c>
      <c r="K60" s="18">
        <v>223179.32654659357</v>
      </c>
      <c r="L60" s="18">
        <v>171966.2556781311</v>
      </c>
      <c r="M60" s="8">
        <f>INDEX(전체모델결과!$A$2:$I$910,MATCH(GLM2차!$A60&amp;"_"&amp;GLM2차!M$3,전체모델결과!$A$2:$A$910,0),8)</f>
        <v>174866.64072458431</v>
      </c>
      <c r="N60" s="8">
        <f>INDEX(전체모델결과!$A$2:$I$910,MATCH(GLM2차!$A60&amp;"_"&amp;GLM2차!N$3,전체모델결과!$A$2:$A$910,0),8)</f>
        <v>170136.52026506705</v>
      </c>
      <c r="O60" s="8">
        <f>INDEX(전체모델결과!$A$2:$I$910,MATCH(GLM2차!$A60&amp;"_"&amp;GLM2차!O$3,전체모델결과!$A$2:$A$910,0),8)</f>
        <v>164965.65652751329</v>
      </c>
      <c r="P60" s="8"/>
    </row>
    <row r="61" spans="1:16" x14ac:dyDescent="0.3">
      <c r="A61" s="1">
        <v>75</v>
      </c>
      <c r="B61" s="2">
        <v>114754.09836065573</v>
      </c>
      <c r="C61" s="2">
        <v>77041.602465331278</v>
      </c>
      <c r="D61" s="2">
        <v>182291.66666666669</v>
      </c>
      <c r="E61" s="2">
        <v>150000</v>
      </c>
      <c r="F61" s="2">
        <v>275229.35779816518</v>
      </c>
      <c r="G61" s="2">
        <v>177815.41066892465</v>
      </c>
      <c r="H61" s="18">
        <v>341685.64920273348</v>
      </c>
      <c r="I61" s="18">
        <v>196700.50761421319</v>
      </c>
      <c r="J61" s="18">
        <v>277435.2651048089</v>
      </c>
      <c r="K61" s="18">
        <v>184983.67791077259</v>
      </c>
      <c r="L61" s="18">
        <v>200940.57289439932</v>
      </c>
      <c r="M61" s="8">
        <f>INDEX(전체모델결과!$A$2:$I$910,MATCH(GLM2차!$A61&amp;"_"&amp;GLM2차!M$3,전체모델결과!$A$2:$A$910,0),8)</f>
        <v>153873.86366027471</v>
      </c>
      <c r="N61" s="8">
        <f>INDEX(전체모델결과!$A$2:$I$910,MATCH(GLM2차!$A61&amp;"_"&amp;GLM2차!N$3,전체모델결과!$A$2:$A$910,0),8)</f>
        <v>119684.72350314386</v>
      </c>
      <c r="O61" s="8">
        <f>INDEX(전체모델결과!$A$2:$I$910,MATCH(GLM2차!$A61&amp;"_"&amp;GLM2차!O$3,전체모델결과!$A$2:$A$910,0),8)</f>
        <v>88549.684115610347</v>
      </c>
      <c r="P61" s="8"/>
    </row>
    <row r="62" spans="1:16" x14ac:dyDescent="0.3">
      <c r="A62" s="1">
        <v>76</v>
      </c>
      <c r="B62" s="2">
        <v>87145.969498910679</v>
      </c>
      <c r="C62" s="2">
        <v>193050.19305019305</v>
      </c>
      <c r="D62" s="2">
        <v>374531.83520599251</v>
      </c>
      <c r="E62" s="2">
        <v>221518.98734177215</v>
      </c>
      <c r="F62" s="2">
        <v>227963.52583586625</v>
      </c>
      <c r="G62" s="2">
        <v>424328.14710042434</v>
      </c>
      <c r="H62" s="18">
        <v>147523.70916754479</v>
      </c>
      <c r="I62" s="18">
        <v>258373.20574162679</v>
      </c>
      <c r="J62" s="18">
        <v>164301.71769977597</v>
      </c>
      <c r="K62" s="18">
        <v>265232.97491039423</v>
      </c>
      <c r="L62" s="18">
        <v>243753.8086532602</v>
      </c>
      <c r="M62" s="8">
        <f>INDEX(전체모델결과!$A$2:$I$910,MATCH(GLM2차!$A62&amp;"_"&amp;GLM2차!M$3,전체모델결과!$A$2:$A$910,0),8)</f>
        <v>167224.20601829124</v>
      </c>
      <c r="N62" s="8">
        <f>INDEX(전체모델결과!$A$2:$I$910,MATCH(GLM2차!$A62&amp;"_"&amp;GLM2차!N$3,전체모델결과!$A$2:$A$910,0),8)</f>
        <v>136053.79270561927</v>
      </c>
      <c r="O62" s="8">
        <f>INDEX(전체모델결과!$A$2:$I$910,MATCH(GLM2차!$A62&amp;"_"&amp;GLM2차!O$3,전체모델결과!$A$2:$A$910,0),8)</f>
        <v>106920.5150985138</v>
      </c>
      <c r="P62" s="8"/>
    </row>
    <row r="63" spans="1:16" x14ac:dyDescent="0.3">
      <c r="A63" s="1">
        <v>77</v>
      </c>
      <c r="B63" s="2">
        <v>156250</v>
      </c>
      <c r="C63" s="2">
        <v>75376.884422110554</v>
      </c>
      <c r="D63" s="2">
        <v>251716.24713958809</v>
      </c>
      <c r="E63" s="2">
        <v>323325.63510392612</v>
      </c>
      <c r="F63" s="2">
        <v>237659.96343692869</v>
      </c>
      <c r="G63" s="2">
        <v>350262.6970227671</v>
      </c>
      <c r="H63" s="18">
        <v>306946.68820678513</v>
      </c>
      <c r="I63" s="18">
        <v>228091.23649459786</v>
      </c>
      <c r="J63" s="18">
        <v>262295.08196721313</v>
      </c>
      <c r="K63" s="18">
        <v>270270.2702702703</v>
      </c>
      <c r="L63" s="18">
        <v>295031.05590062111</v>
      </c>
      <c r="M63" s="8">
        <f>INDEX(전체모델결과!$A$2:$I$910,MATCH(GLM2차!$A63&amp;"_"&amp;GLM2차!M$3,전체모델결과!$A$2:$A$910,0),8)</f>
        <v>215966.97523416343</v>
      </c>
      <c r="N63" s="8">
        <f>INDEX(전체모델결과!$A$2:$I$910,MATCH(GLM2차!$A63&amp;"_"&amp;GLM2차!N$3,전체모델결과!$A$2:$A$910,0),8)</f>
        <v>180835.81222234253</v>
      </c>
      <c r="O63" s="8">
        <f>INDEX(전체모델결과!$A$2:$I$910,MATCH(GLM2차!$A63&amp;"_"&amp;GLM2차!O$3,전체모델결과!$A$2:$A$910,0),8)</f>
        <v>146023.98520873144</v>
      </c>
      <c r="P63" s="8"/>
    </row>
    <row r="64" spans="1:16" x14ac:dyDescent="0.3">
      <c r="A64" s="1">
        <v>78</v>
      </c>
      <c r="B64" s="2">
        <v>77220.077220077219</v>
      </c>
      <c r="C64" s="2">
        <v>273972.60273972602</v>
      </c>
      <c r="D64" s="2">
        <v>384615.38461538462</v>
      </c>
      <c r="E64" s="2">
        <v>341880.34188034193</v>
      </c>
      <c r="F64" s="2">
        <v>353260.86956521735</v>
      </c>
      <c r="G64" s="2">
        <v>311850.31185031187</v>
      </c>
      <c r="H64" s="18">
        <v>255402.75049115915</v>
      </c>
      <c r="I64" s="18">
        <v>425925.9259259259</v>
      </c>
      <c r="J64" s="18">
        <v>205761.316872428</v>
      </c>
      <c r="K64" s="18">
        <v>343980.34398034395</v>
      </c>
      <c r="L64" s="18">
        <v>253623.18840579712</v>
      </c>
      <c r="M64" s="8">
        <f>INDEX(전체모델결과!$A$2:$I$910,MATCH(GLM2차!$A64&amp;"_"&amp;GLM2차!M$3,전체모델결과!$A$2:$A$910,0),8)</f>
        <v>189387.3913177551</v>
      </c>
      <c r="N64" s="8">
        <f>INDEX(전체모델결과!$A$2:$I$910,MATCH(GLM2차!$A64&amp;"_"&amp;GLM2차!N$3,전체모델결과!$A$2:$A$910,0),8)</f>
        <v>146043.18299317654</v>
      </c>
      <c r="O64" s="8">
        <f>INDEX(전체모델결과!$A$2:$I$910,MATCH(GLM2차!$A64&amp;"_"&amp;GLM2차!O$3,전체모델결과!$A$2:$A$910,0),8)</f>
        <v>107777.64457464452</v>
      </c>
      <c r="P64" s="8"/>
    </row>
    <row r="65" spans="1:16" x14ac:dyDescent="0.3">
      <c r="A65" s="1">
        <v>79</v>
      </c>
      <c r="B65" s="2">
        <v>178571.42857142855</v>
      </c>
      <c r="C65" s="2">
        <v>393013.10043668124</v>
      </c>
      <c r="D65" s="2">
        <v>468085.10638297873</v>
      </c>
      <c r="E65" s="2">
        <v>268199.23371647508</v>
      </c>
      <c r="F65" s="2">
        <v>410958.904109589</v>
      </c>
      <c r="G65" s="2">
        <v>283018.86792452831</v>
      </c>
      <c r="H65" s="18">
        <v>383693.04556354915</v>
      </c>
      <c r="I65" s="18">
        <v>456621.00456621003</v>
      </c>
      <c r="J65" s="18">
        <v>407725.321888412</v>
      </c>
      <c r="K65" s="18">
        <v>257966.61608497723</v>
      </c>
      <c r="L65" s="18">
        <v>497925.31120331946</v>
      </c>
      <c r="M65" s="8">
        <f>INDEX(전체모델결과!$A$2:$I$910,MATCH(GLM2차!$A65&amp;"_"&amp;GLM2차!M$3,전체모델결과!$A$2:$A$910,0),8)</f>
        <v>392372.49696532177</v>
      </c>
      <c r="N65" s="8">
        <f>INDEX(전체모델결과!$A$2:$I$910,MATCH(GLM2차!$A65&amp;"_"&amp;GLM2차!N$3,전체모델결과!$A$2:$A$910,0),8)</f>
        <v>383346.66130465403</v>
      </c>
      <c r="O65" s="8">
        <f>INDEX(전체모델결과!$A$2:$I$910,MATCH(GLM2차!$A65&amp;"_"&amp;GLM2차!O$3,전체모델결과!$A$2:$A$910,0),8)</f>
        <v>371375.79936514539</v>
      </c>
      <c r="P65" s="8"/>
    </row>
    <row r="66" spans="1:16" x14ac:dyDescent="0.3">
      <c r="A66" s="1">
        <v>80</v>
      </c>
      <c r="B66" s="2">
        <v>156250</v>
      </c>
      <c r="C66" s="2">
        <v>364963.50364963501</v>
      </c>
      <c r="D66" s="2">
        <v>439560.43956043961</v>
      </c>
      <c r="E66" s="2">
        <v>344827.58620689652</v>
      </c>
      <c r="F66" s="2">
        <v>233644.8598130841</v>
      </c>
      <c r="G66" s="2">
        <v>84033.613445378141</v>
      </c>
      <c r="H66" s="18">
        <v>273437.5</v>
      </c>
      <c r="I66" s="18">
        <v>345821.32564841502</v>
      </c>
      <c r="J66" s="18">
        <v>533707.86516853934</v>
      </c>
      <c r="K66" s="18">
        <v>220588.23529411765</v>
      </c>
      <c r="L66" s="18">
        <v>332167.83216783218</v>
      </c>
      <c r="M66" s="8">
        <f>INDEX(전체모델결과!$A$2:$I$910,MATCH(GLM2차!$A66&amp;"_"&amp;GLM2차!M$3,전체모델결과!$A$2:$A$910,0),8)</f>
        <v>347244.77265262167</v>
      </c>
      <c r="N66" s="8">
        <f>INDEX(전체모델결과!$A$2:$I$910,MATCH(GLM2차!$A66&amp;"_"&amp;GLM2차!N$3,전체모델결과!$A$2:$A$910,0),8)</f>
        <v>358643.96227262728</v>
      </c>
      <c r="O66" s="8">
        <f>INDEX(전체모델결과!$A$2:$I$910,MATCH(GLM2차!$A66&amp;"_"&amp;GLM2차!O$3,전체모델결과!$A$2:$A$910,0),8)</f>
        <v>371194.68199052784</v>
      </c>
      <c r="P66" s="8"/>
    </row>
    <row r="67" spans="1:16" x14ac:dyDescent="0.3">
      <c r="A67" s="1">
        <v>81</v>
      </c>
      <c r="B67" s="2">
        <v>196078.43137254901</v>
      </c>
      <c r="C67" s="2">
        <v>142857.14285714284</v>
      </c>
      <c r="D67" s="2">
        <v>149253.73134328358</v>
      </c>
      <c r="E67" s="2">
        <v>454545.45454545453</v>
      </c>
      <c r="F67" s="2">
        <v>744680.85106382973</v>
      </c>
      <c r="G67" s="2">
        <v>530303.03030303027</v>
      </c>
      <c r="H67" s="18">
        <v>689655.17241379304</v>
      </c>
      <c r="I67" s="18">
        <v>469798.65771812084</v>
      </c>
      <c r="J67" s="18">
        <v>677083.33333333326</v>
      </c>
      <c r="K67" s="18">
        <v>341463.41463414638</v>
      </c>
      <c r="L67" s="18">
        <v>622406.63900414936</v>
      </c>
      <c r="M67" s="8">
        <f>INDEX(전체모델결과!$A$2:$I$910,MATCH(GLM2차!$A67&amp;"_"&amp;GLM2차!M$3,전체모델결과!$A$2:$A$910,0),8)</f>
        <v>362897.26161277445</v>
      </c>
      <c r="N67" s="8">
        <f>INDEX(전체모델결과!$A$2:$I$910,MATCH(GLM2차!$A67&amp;"_"&amp;GLM2차!N$3,전체모델결과!$A$2:$A$910,0),8)</f>
        <v>267638.94668359181</v>
      </c>
      <c r="O67" s="8">
        <f>INDEX(전체모델결과!$A$2:$I$910,MATCH(GLM2차!$A67&amp;"_"&amp;GLM2차!O$3,전체모델결과!$A$2:$A$910,0),8)</f>
        <v>184963.54297795886</v>
      </c>
      <c r="P67" s="8"/>
    </row>
    <row r="68" spans="1:16" x14ac:dyDescent="0.3">
      <c r="A68" s="1">
        <v>82</v>
      </c>
      <c r="B68" s="2">
        <v>434782.60869565216</v>
      </c>
      <c r="C68" s="2">
        <v>0</v>
      </c>
      <c r="D68" s="2">
        <v>461538.46153846156</v>
      </c>
      <c r="E68" s="2">
        <v>689655.17241379304</v>
      </c>
      <c r="F68" s="2">
        <v>563380.28169014084</v>
      </c>
      <c r="G68" s="2">
        <v>487804.87804878049</v>
      </c>
      <c r="H68" s="18">
        <v>188679.24528301886</v>
      </c>
      <c r="I68" s="18">
        <v>542635.65891472867</v>
      </c>
      <c r="J68" s="18">
        <v>517241.37931034481</v>
      </c>
      <c r="K68" s="18">
        <v>920245.39877300605</v>
      </c>
      <c r="L68" s="18">
        <v>621468.9265536723</v>
      </c>
      <c r="M68" s="8">
        <f>INDEX(전체모델결과!$A$2:$I$910,MATCH(GLM2차!$A68&amp;"_"&amp;GLM2차!M$3,전체모델결과!$A$2:$A$910,0),8)</f>
        <v>764275.11885247414</v>
      </c>
      <c r="N68" s="8">
        <f>INDEX(전체모델결과!$A$2:$I$910,MATCH(GLM2차!$A68&amp;"_"&amp;GLM2차!N$3,전체모델결과!$A$2:$A$910,0),8)</f>
        <v>828243.61915952538</v>
      </c>
      <c r="O68" s="8">
        <f>INDEX(전체모델결과!$A$2:$I$910,MATCH(GLM2차!$A68&amp;"_"&amp;GLM2차!O$3,전체모델결과!$A$2:$A$910,0),8)</f>
        <v>898101.94535025943</v>
      </c>
      <c r="P68" s="8"/>
    </row>
    <row r="69" spans="1:16" x14ac:dyDescent="0.3">
      <c r="A69" s="1">
        <v>83</v>
      </c>
      <c r="B69" s="2">
        <v>0</v>
      </c>
      <c r="C69" s="2">
        <v>277777.77777777775</v>
      </c>
      <c r="D69" s="2">
        <v>487804.87804878049</v>
      </c>
      <c r="E69" s="2">
        <v>178571.42857142855</v>
      </c>
      <c r="F69" s="2">
        <v>425531.91489361704</v>
      </c>
      <c r="G69" s="2">
        <v>1587301.5873015872</v>
      </c>
      <c r="H69" s="18">
        <v>869565.21739130432</v>
      </c>
      <c r="I69" s="18">
        <v>555555.5555555555</v>
      </c>
      <c r="J69" s="18">
        <v>97087.378640776689</v>
      </c>
      <c r="K69" s="18">
        <v>543478.26086956519</v>
      </c>
      <c r="L69" s="18">
        <v>559440.55944055947</v>
      </c>
      <c r="M69" s="8">
        <f>INDEX(전체모델결과!$A$2:$I$910,MATCH(GLM2차!$A69&amp;"_"&amp;GLM2차!M$3,전체모델결과!$A$2:$A$910,0),8)</f>
        <v>187832.64439762745</v>
      </c>
      <c r="N69" s="8">
        <f>INDEX(전체모델결과!$A$2:$I$910,MATCH(GLM2차!$A69&amp;"_"&amp;GLM2차!N$3,전체모델결과!$A$2:$A$910,0),8)</f>
        <v>98681.855488043511</v>
      </c>
      <c r="O69" s="8">
        <f>INDEX(전체모델결과!$A$2:$I$910,MATCH(GLM2차!$A69&amp;"_"&amp;GLM2차!O$3,전체모델결과!$A$2:$A$910,0),8)</f>
        <v>46151.36210509891</v>
      </c>
      <c r="P69" s="8"/>
    </row>
    <row r="70" spans="1:16" x14ac:dyDescent="0.3">
      <c r="A70" s="1">
        <v>84</v>
      </c>
      <c r="B70" s="2">
        <v>0</v>
      </c>
      <c r="C70" s="2">
        <v>555555.5555555555</v>
      </c>
      <c r="D70" s="2">
        <v>312500</v>
      </c>
      <c r="E70" s="2">
        <v>857142.85714285716</v>
      </c>
      <c r="F70" s="2">
        <v>425531.91489361704</v>
      </c>
      <c r="G70" s="2">
        <v>2000000</v>
      </c>
      <c r="H70" s="18">
        <v>192307.69230769231</v>
      </c>
      <c r="I70" s="18">
        <v>545454.54545454541</v>
      </c>
      <c r="J70" s="18">
        <v>759493.67088607594</v>
      </c>
      <c r="K70" s="18">
        <v>470588.23529411765</v>
      </c>
      <c r="L70" s="18">
        <v>365853.65853658534</v>
      </c>
      <c r="M70" s="8">
        <f>INDEX(전체모델결과!$A$2:$I$910,MATCH(GLM2차!$A70&amp;"_"&amp;GLM2차!M$3,전체모델결과!$A$2:$A$910,0),8)</f>
        <v>160899.46043415566</v>
      </c>
      <c r="N70" s="8">
        <f>INDEX(전체모델결과!$A$2:$I$910,MATCH(GLM2차!$A70&amp;"_"&amp;GLM2차!N$3,전체모델결과!$A$2:$A$910,0),8)</f>
        <v>80992.66691183878</v>
      </c>
      <c r="O70" s="8">
        <f>INDEX(전체모델결과!$A$2:$I$910,MATCH(GLM2차!$A70&amp;"_"&amp;GLM2차!O$3,전체모델결과!$A$2:$A$910,0),8)</f>
        <v>36412.981648342786</v>
      </c>
      <c r="P70" s="8"/>
    </row>
    <row r="71" spans="1:16" x14ac:dyDescent="0.3">
      <c r="A71" s="1">
        <v>85</v>
      </c>
      <c r="B71" s="2">
        <v>0</v>
      </c>
      <c r="C71" s="2">
        <v>0</v>
      </c>
      <c r="D71" s="2">
        <v>1176470.5882352942</v>
      </c>
      <c r="E71" s="2">
        <v>689655.17241379304</v>
      </c>
      <c r="F71" s="2">
        <v>666666.66666666663</v>
      </c>
      <c r="G71" s="2">
        <v>750000</v>
      </c>
      <c r="H71" s="18">
        <v>1562500</v>
      </c>
      <c r="I71" s="18">
        <v>652173.91304347827</v>
      </c>
      <c r="J71" s="18">
        <v>425531.91489361704</v>
      </c>
      <c r="K71" s="18">
        <v>447761.19402985071</v>
      </c>
      <c r="L71" s="18">
        <v>298507.46268656716</v>
      </c>
      <c r="M71" s="8">
        <f>INDEX(전체모델결과!$A$2:$I$910,MATCH(GLM2차!$A71&amp;"_"&amp;GLM2차!M$3,전체모델결과!$A$2:$A$910,0),8)</f>
        <v>94560.539172826509</v>
      </c>
      <c r="N71" s="8">
        <f>INDEX(전체모델결과!$A$2:$I$910,MATCH(GLM2차!$A71&amp;"_"&amp;GLM2차!N$3,전체모델결과!$A$2:$A$910,0),8)</f>
        <v>37208.664676173779</v>
      </c>
      <c r="O71" s="8">
        <f>INDEX(전체모델결과!$A$2:$I$910,MATCH(GLM2차!$A71&amp;"_"&amp;GLM2차!O$3,전체모델결과!$A$2:$A$910,0),8)</f>
        <v>12584.767290784395</v>
      </c>
      <c r="P71" s="8"/>
    </row>
    <row r="72" spans="1:16" x14ac:dyDescent="0.3">
      <c r="A72" s="1">
        <v>86</v>
      </c>
      <c r="B72" s="2">
        <v>0</v>
      </c>
      <c r="C72" s="2">
        <v>0</v>
      </c>
      <c r="D72" s="2">
        <v>0</v>
      </c>
      <c r="E72" s="2">
        <v>0</v>
      </c>
      <c r="F72" s="2">
        <v>769230.76923076925</v>
      </c>
      <c r="G72" s="2">
        <v>370370.37037037034</v>
      </c>
      <c r="H72" s="18">
        <v>0</v>
      </c>
      <c r="I72" s="18">
        <v>1034482.7586206896</v>
      </c>
      <c r="J72" s="18">
        <v>227272.72727272726</v>
      </c>
      <c r="K72" s="18">
        <v>270270.2702702703</v>
      </c>
      <c r="L72" s="18">
        <v>666666.66666666663</v>
      </c>
      <c r="M72" s="8">
        <f>INDEX(전체모델결과!$A$2:$I$910,MATCH(GLM2차!$A72&amp;"_"&amp;GLM2차!M$3,전체모델결과!$A$2:$A$910,0),8)</f>
        <v>270828.11166140035</v>
      </c>
      <c r="N72" s="8">
        <f>INDEX(전체모델결과!$A$2:$I$910,MATCH(GLM2차!$A72&amp;"_"&amp;GLM2차!N$3,전체모델결과!$A$2:$A$910,0),8)</f>
        <v>162340.38765741189</v>
      </c>
      <c r="O72" s="8">
        <f>INDEX(전체모델결과!$A$2:$I$910,MATCH(GLM2차!$A72&amp;"_"&amp;GLM2차!O$3,전체모델결과!$A$2:$A$910,0),8)</f>
        <v>85196.131715616037</v>
      </c>
      <c r="P72" s="8"/>
    </row>
    <row r="73" spans="1:16" x14ac:dyDescent="0.3">
      <c r="A73" s="1">
        <v>87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10000000</v>
      </c>
      <c r="H73" s="18">
        <v>7500000</v>
      </c>
      <c r="I73" s="18">
        <v>1212121.2121212122</v>
      </c>
      <c r="J73" s="18">
        <v>344827.58620689652</v>
      </c>
      <c r="K73" s="18">
        <v>1142857.1428571427</v>
      </c>
      <c r="L73" s="18">
        <v>1538461.5384615385</v>
      </c>
      <c r="M73" s="8">
        <f>INDEX(전체모델결과!$A$2:$I$910,MATCH(GLM2차!$A73&amp;"_"&amp;GLM2차!M$3,전체모델결과!$A$2:$A$910,0),8)</f>
        <v>24018.549016708177</v>
      </c>
      <c r="N73" s="8">
        <f>INDEX(전체모델결과!$A$2:$I$910,MATCH(GLM2차!$A73&amp;"_"&amp;GLM2차!N$3,전체모델결과!$A$2:$A$910,0),8)</f>
        <v>2057.6004375201219</v>
      </c>
      <c r="O73" s="8">
        <f>INDEX(전체모델결과!$A$2:$I$910,MATCH(GLM2차!$A73&amp;"_"&amp;GLM2차!O$3,전체모델결과!$A$2:$A$910,0),8)</f>
        <v>112.0687970393801</v>
      </c>
      <c r="P73" s="8"/>
    </row>
    <row r="74" spans="1:16" x14ac:dyDescent="0.3">
      <c r="A74" s="1">
        <v>88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18">
        <v>0</v>
      </c>
      <c r="I74" s="18">
        <v>1363636.3636363635</v>
      </c>
      <c r="J74" s="18">
        <v>0</v>
      </c>
      <c r="K74" s="18">
        <v>476190.47619047615</v>
      </c>
      <c r="L74" s="18">
        <v>1666666.6666666665</v>
      </c>
      <c r="M74" s="8">
        <f>INDEX(전체모델결과!$A$2:$I$910,MATCH(GLM2차!$A74&amp;"_"&amp;GLM2차!M$3,전체모델결과!$A$2:$A$910,0),8)</f>
        <v>18378506483.861401</v>
      </c>
      <c r="N74" s="8">
        <f>INDEX(전체모델결과!$A$2:$I$910,MATCH(GLM2차!$A74&amp;"_"&amp;GLM2차!N$3,전체모델결과!$A$2:$A$910,0),8)</f>
        <v>329666392491524.5</v>
      </c>
      <c r="O74" s="8">
        <f>INDEX(전체모델결과!$A$2:$I$910,MATCH(GLM2차!$A74&amp;"_"&amp;GLM2차!O$3,전체모델결과!$A$2:$A$910,0),8)</f>
        <v>3.3888597373855891E+19</v>
      </c>
      <c r="P74" s="8"/>
    </row>
    <row r="75" spans="1:16" x14ac:dyDescent="0.3">
      <c r="A75" s="1">
        <v>89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18">
        <v>0</v>
      </c>
      <c r="I75" s="18">
        <v>0</v>
      </c>
      <c r="J75" s="18">
        <v>1000000</v>
      </c>
      <c r="K75" s="18">
        <v>869565.21739130432</v>
      </c>
      <c r="L75" s="18">
        <v>1764705.8823529412</v>
      </c>
      <c r="M75" s="8">
        <f>INDEX(전체모델결과!$A$2:$I$910,MATCH(GLM2차!$A75&amp;"_"&amp;GLM2차!M$3,전체모델결과!$A$2:$A$910,0),8)</f>
        <v>1487437698.8814843</v>
      </c>
      <c r="N75" s="8">
        <f>INDEX(전체모델결과!$A$2:$I$910,MATCH(GLM2차!$A75&amp;"_"&amp;GLM2차!N$3,전체모델결과!$A$2:$A$910,0),8)</f>
        <v>2495930487900.3403</v>
      </c>
      <c r="O75" s="8">
        <f>INDEX(전체모델결과!$A$2:$I$910,MATCH(GLM2차!$A75&amp;"_"&amp;GLM2차!O$3,전체모델결과!$A$2:$A$910,0),8)</f>
        <v>1.447902996367345E+16</v>
      </c>
      <c r="P75" s="8"/>
    </row>
    <row r="76" spans="1:16" x14ac:dyDescent="0.3">
      <c r="A76" s="1">
        <v>90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18">
        <v>0</v>
      </c>
      <c r="I76" s="18">
        <v>1666666.6666666665</v>
      </c>
      <c r="J76" s="18">
        <v>0</v>
      </c>
      <c r="K76" s="18">
        <v>500000</v>
      </c>
      <c r="L76" s="18">
        <v>588235.29411764711</v>
      </c>
      <c r="M76" s="8">
        <f>INDEX(전체모델결과!$A$2:$I$910,MATCH(GLM2차!$A76&amp;"_"&amp;GLM2차!M$3,전체모델결과!$A$2:$A$910,0),8)</f>
        <v>405852.99473100557</v>
      </c>
      <c r="N76" s="8">
        <f>INDEX(전체모델결과!$A$2:$I$910,MATCH(GLM2차!$A76&amp;"_"&amp;GLM2차!N$3,전체모델결과!$A$2:$A$910,0),8)</f>
        <v>259603.65484290157</v>
      </c>
      <c r="O76" s="8">
        <f>INDEX(전체모델결과!$A$2:$I$910,MATCH(GLM2차!$A76&amp;"_"&amp;GLM2차!O$3,전체모델결과!$A$2:$A$910,0),8)</f>
        <v>141189.41107981923</v>
      </c>
      <c r="P76" s="8"/>
    </row>
    <row r="77" spans="1:16" x14ac:dyDescent="0.3">
      <c r="A77" s="1">
        <v>91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18">
        <v>0</v>
      </c>
      <c r="I77" s="18">
        <v>0</v>
      </c>
      <c r="J77" s="18">
        <v>0</v>
      </c>
      <c r="K77" s="18">
        <v>1428571.4285714284</v>
      </c>
      <c r="L77" s="18">
        <v>909090.90909090906</v>
      </c>
      <c r="M77" s="8">
        <f>INDEX(전체모델결과!$A$2:$I$910,MATCH(GLM2차!$A77&amp;"_"&amp;GLM2차!M$3,전체모델결과!$A$2:$A$910,0),8)</f>
        <v>578512.42370346305</v>
      </c>
      <c r="N77" s="8">
        <f>INDEX(전체모델결과!$A$2:$I$910,MATCH(GLM2차!$A77&amp;"_"&amp;GLM2차!N$3,전체모델결과!$A$2:$A$910,0),8)</f>
        <v>368144.2815653329</v>
      </c>
      <c r="O77" s="8">
        <f>INDEX(전체모델결과!$A$2:$I$910,MATCH(GLM2차!$A77&amp;"_"&amp;GLM2차!O$3,전체모델결과!$A$2:$A$910,0),8)</f>
        <v>234273.64131893887</v>
      </c>
      <c r="P77" s="8"/>
    </row>
    <row r="78" spans="1:16" x14ac:dyDescent="0.3">
      <c r="A78" s="1">
        <v>92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8">
        <f>INDEX(전체모델결과!$A$2:$I$910,MATCH(GLM2차!$A78&amp;"_"&amp;GLM2차!M$3,전체모델결과!$A$2:$A$910,0),8)</f>
        <v>1.0261879631702097E-11</v>
      </c>
      <c r="N78" s="8">
        <f>INDEX(전체모델결과!$A$2:$I$910,MATCH(GLM2차!$A78&amp;"_"&amp;GLM2차!N$3,전체모델결과!$A$2:$A$910,0),8)</f>
        <v>1.0261879631702207E-11</v>
      </c>
      <c r="O78" s="8">
        <f>INDEX(전체모델결과!$A$2:$I$910,MATCH(GLM2차!$A78&amp;"_"&amp;GLM2차!O$3,전체모델결과!$A$2:$A$910,0),8)</f>
        <v>1.0261879631702317E-11</v>
      </c>
      <c r="P78" s="8"/>
    </row>
    <row r="79" spans="1:16" x14ac:dyDescent="0.3">
      <c r="A79" s="1">
        <v>93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8">
        <f>INDEX(전체모델결과!$A$2:$I$910,MATCH(GLM2차!$A79&amp;"_"&amp;GLM2차!M$3,전체모델결과!$A$2:$A$910,0),8)</f>
        <v>1.0261879631702097E-11</v>
      </c>
      <c r="N79" s="8">
        <f>INDEX(전체모델결과!$A$2:$I$910,MATCH(GLM2차!$A79&amp;"_"&amp;GLM2차!N$3,전체모델결과!$A$2:$A$910,0),8)</f>
        <v>1.0261879631702207E-11</v>
      </c>
      <c r="O79" s="8">
        <f>INDEX(전체모델결과!$A$2:$I$910,MATCH(GLM2차!$A79&amp;"_"&amp;GLM2차!O$3,전체모델결과!$A$2:$A$910,0),8)</f>
        <v>1.0261879631702317E-11</v>
      </c>
      <c r="P79" s="8"/>
    </row>
    <row r="80" spans="1:16" x14ac:dyDescent="0.3">
      <c r="A80" s="1">
        <v>94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8">
        <f>INDEX(전체모델결과!$A$2:$I$910,MATCH(GLM2차!$A80&amp;"_"&amp;GLM2차!M$3,전체모델결과!$A$2:$A$910,0),8)</f>
        <v>1.0261879631702097E-11</v>
      </c>
      <c r="N80" s="8">
        <f>INDEX(전체모델결과!$A$2:$I$910,MATCH(GLM2차!$A80&amp;"_"&amp;GLM2차!N$3,전체모델결과!$A$2:$A$910,0),8)</f>
        <v>1.0261879631702207E-11</v>
      </c>
      <c r="O80" s="8">
        <f>INDEX(전체모델결과!$A$2:$I$910,MATCH(GLM2차!$A80&amp;"_"&amp;GLM2차!O$3,전체모델결과!$A$2:$A$910,0),8)</f>
        <v>1.0261879631702317E-11</v>
      </c>
      <c r="P80" s="8"/>
    </row>
    <row r="81" spans="1:16" x14ac:dyDescent="0.3">
      <c r="A81" s="1">
        <v>95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8">
        <f>INDEX(전체모델결과!$A$2:$I$910,MATCH(GLM2차!$A81&amp;"_"&amp;GLM2차!M$3,전체모델결과!$A$2:$A$910,0),8)</f>
        <v>1.0261879631702097E-11</v>
      </c>
      <c r="N81" s="8">
        <f>INDEX(전체모델결과!$A$2:$I$910,MATCH(GLM2차!$A81&amp;"_"&amp;GLM2차!N$3,전체모델결과!$A$2:$A$910,0),8)</f>
        <v>1.0261879631702207E-11</v>
      </c>
      <c r="O81" s="8">
        <f>INDEX(전체모델결과!$A$2:$I$910,MATCH(GLM2차!$A81&amp;"_"&amp;GLM2차!O$3,전체모델결과!$A$2:$A$910,0),8)</f>
        <v>1.0261879631702317E-11</v>
      </c>
      <c r="P81" s="8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5081-A380-4512-8B0E-115C7A210111}">
  <dimension ref="A3:R81"/>
  <sheetViews>
    <sheetView zoomScale="70" zoomScaleNormal="70" workbookViewId="0">
      <selection activeCell="M24" sqref="M24:O63"/>
    </sheetView>
  </sheetViews>
  <sheetFormatPr defaultRowHeight="16.5" x14ac:dyDescent="0.3"/>
  <cols>
    <col min="2" max="16" width="10.875" bestFit="1" customWidth="1"/>
    <col min="18" max="18" width="9.875" bestFit="1" customWidth="1"/>
  </cols>
  <sheetData>
    <row r="3" spans="1:18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7">
        <v>2021</v>
      </c>
      <c r="N3" s="7">
        <v>2022</v>
      </c>
      <c r="O3" s="7">
        <v>2023</v>
      </c>
      <c r="P3" s="7">
        <v>2024</v>
      </c>
      <c r="R3" s="9"/>
    </row>
    <row r="4" spans="1:18" x14ac:dyDescent="0.3">
      <c r="A4" s="1">
        <v>18</v>
      </c>
      <c r="B4" s="2">
        <v>0</v>
      </c>
      <c r="C4" s="2">
        <v>5000000</v>
      </c>
      <c r="D4" s="2">
        <v>0</v>
      </c>
      <c r="E4" s="2">
        <v>0</v>
      </c>
      <c r="F4" s="2">
        <v>10000000</v>
      </c>
      <c r="G4" s="2">
        <v>0</v>
      </c>
      <c r="H4" s="18">
        <v>0</v>
      </c>
      <c r="I4" s="18">
        <v>10000000</v>
      </c>
      <c r="J4" s="18">
        <v>0</v>
      </c>
      <c r="K4" s="18">
        <v>0</v>
      </c>
      <c r="L4" s="18">
        <v>4000000</v>
      </c>
      <c r="M4" s="8">
        <f>INDEX(전체모델결과!$A$2:$I$910,MATCH(APC!$A4&amp;"_"&amp;APC!M$3,전체모델결과!$A$2:$A$910,0),9)</f>
        <v>36021941.938732497</v>
      </c>
      <c r="N4" s="8">
        <f>INDEX(전체모델결과!$A$2:$I$910,MATCH(APC!$A4&amp;"_"&amp;APC!N$3,전체모델결과!$A$2:$A$910,0),9)</f>
        <v>63037353.092536703</v>
      </c>
      <c r="O4" s="8">
        <f>INDEX(전체모델결과!$A$2:$I$910,MATCH(APC!$A4&amp;"_"&amp;APC!O$3,전체모델결과!$A$2:$A$910,0),9)</f>
        <v>48162872.068275101</v>
      </c>
      <c r="P4" s="8"/>
    </row>
    <row r="5" spans="1:18" x14ac:dyDescent="0.3">
      <c r="A5" s="1">
        <v>19</v>
      </c>
      <c r="B5" s="2">
        <v>0</v>
      </c>
      <c r="C5" s="2">
        <v>45558.086560364463</v>
      </c>
      <c r="D5" s="2">
        <v>21052.631578947367</v>
      </c>
      <c r="E5" s="2">
        <v>63157.894736842107</v>
      </c>
      <c r="F5" s="2">
        <v>0</v>
      </c>
      <c r="G5" s="2">
        <v>0</v>
      </c>
      <c r="H5" s="18">
        <v>40983.606557377054</v>
      </c>
      <c r="I5" s="18">
        <v>24630.541871921181</v>
      </c>
      <c r="J5" s="18">
        <v>11013.215859030837</v>
      </c>
      <c r="K5" s="18">
        <v>12285.012285012284</v>
      </c>
      <c r="L5" s="18">
        <v>64724.919093851138</v>
      </c>
      <c r="M5" s="8">
        <f>INDEX(전체모델결과!$A$2:$I$910,MATCH(APC!$A5&amp;"_"&amp;APC!M$3,전체모델결과!$A$2:$A$910,0),9)</f>
        <v>117492.639077174</v>
      </c>
      <c r="N5" s="8">
        <f>INDEX(전체모델결과!$A$2:$I$910,MATCH(APC!$A5&amp;"_"&amp;APC!N$3,전체모델결과!$A$2:$A$910,0),9)</f>
        <v>336583.82758723601</v>
      </c>
      <c r="O5" s="8">
        <f>INDEX(전체모델결과!$A$2:$I$910,MATCH(APC!$A5&amp;"_"&amp;APC!O$3,전체모델결과!$A$2:$A$910,0),9)</f>
        <v>388621.39655259601</v>
      </c>
      <c r="P5" s="8"/>
    </row>
    <row r="6" spans="1:18" x14ac:dyDescent="0.3">
      <c r="A6" s="1">
        <v>20</v>
      </c>
      <c r="B6" s="2">
        <v>0</v>
      </c>
      <c r="C6" s="2">
        <v>9165.9028414298809</v>
      </c>
      <c r="D6" s="2">
        <v>21929.824561403508</v>
      </c>
      <c r="E6" s="2">
        <v>0</v>
      </c>
      <c r="F6" s="2">
        <v>0</v>
      </c>
      <c r="G6" s="2">
        <v>12658.227848101265</v>
      </c>
      <c r="H6" s="18">
        <v>19627.085377821393</v>
      </c>
      <c r="I6" s="18">
        <v>26869.682042095832</v>
      </c>
      <c r="J6" s="18">
        <v>21645.021645021647</v>
      </c>
      <c r="K6" s="18">
        <v>17801.51312861593</v>
      </c>
      <c r="L6" s="18">
        <v>0</v>
      </c>
      <c r="M6" s="8">
        <f>INDEX(전체모델결과!$A$2:$I$910,MATCH(APC!$A6&amp;"_"&amp;APC!M$3,전체모델결과!$A$2:$A$910,0),9)</f>
        <v>67617.176749898703</v>
      </c>
      <c r="N6" s="8">
        <f>INDEX(전체모델결과!$A$2:$I$910,MATCH(APC!$A6&amp;"_"&amp;APC!N$3,전체모델결과!$A$2:$A$910,0),9)</f>
        <v>92384.395006605293</v>
      </c>
      <c r="O6" s="8">
        <f>INDEX(전체모델결과!$A$2:$I$910,MATCH(APC!$A6&amp;"_"&amp;APC!O$3,전체모델결과!$A$2:$A$910,0),9)</f>
        <v>201757.937013963</v>
      </c>
      <c r="P6" s="8"/>
    </row>
    <row r="7" spans="1:18" x14ac:dyDescent="0.3">
      <c r="A7" s="1">
        <v>21</v>
      </c>
      <c r="B7" s="2">
        <v>0</v>
      </c>
      <c r="C7" s="2">
        <v>26367.831245880025</v>
      </c>
      <c r="D7" s="2">
        <v>5025.1256281407041</v>
      </c>
      <c r="E7" s="2">
        <v>32710.280373831778</v>
      </c>
      <c r="F7" s="2">
        <v>14071.294559099437</v>
      </c>
      <c r="G7" s="2">
        <v>19770.660340055358</v>
      </c>
      <c r="H7" s="18">
        <v>22727.272727272728</v>
      </c>
      <c r="I7" s="18">
        <v>2853.0670470756063</v>
      </c>
      <c r="J7" s="18">
        <v>10979.961570134503</v>
      </c>
      <c r="K7" s="18">
        <v>16906.170752324597</v>
      </c>
      <c r="L7" s="18">
        <v>17565.872020075283</v>
      </c>
      <c r="M7" s="8">
        <f>INDEX(전체모델결과!$A$2:$I$910,MATCH(APC!$A7&amp;"_"&amp;APC!M$3,전체모델결과!$A$2:$A$910,0),9)</f>
        <v>65285.011774017097</v>
      </c>
      <c r="N7" s="8">
        <f>INDEX(전체모델결과!$A$2:$I$910,MATCH(APC!$A7&amp;"_"&amp;APC!N$3,전체모델결과!$A$2:$A$910,0),9)</f>
        <v>89197.990889951005</v>
      </c>
      <c r="O7" s="8">
        <f>INDEX(전체모델결과!$A$2:$I$910,MATCH(APC!$A7&amp;"_"&amp;APC!O$3,전체모델결과!$A$2:$A$910,0),9)</f>
        <v>120423.647020063</v>
      </c>
      <c r="P7" s="8"/>
    </row>
    <row r="8" spans="1:18" x14ac:dyDescent="0.3">
      <c r="A8" s="1">
        <v>22</v>
      </c>
      <c r="B8" s="2">
        <v>0</v>
      </c>
      <c r="C8" s="2">
        <v>10764.262648008611</v>
      </c>
      <c r="D8" s="2">
        <v>19470.404984423676</v>
      </c>
      <c r="E8" s="2">
        <v>14035.087719298244</v>
      </c>
      <c r="F8" s="2">
        <v>25948.751216347711</v>
      </c>
      <c r="G8" s="2">
        <v>20307.513780098638</v>
      </c>
      <c r="H8" s="18">
        <v>7524.4544770504135</v>
      </c>
      <c r="I8" s="18">
        <v>14880.95238095238</v>
      </c>
      <c r="J8" s="18">
        <v>15863.57326987904</v>
      </c>
      <c r="K8" s="18">
        <v>20584.602717167556</v>
      </c>
      <c r="L8" s="18">
        <v>27609.055770292656</v>
      </c>
      <c r="M8" s="8">
        <f>INDEX(전체모델결과!$A$2:$I$910,MATCH(APC!$A8&amp;"_"&amp;APC!M$3,전체모델결과!$A$2:$A$910,0),9)</f>
        <v>80672.243165446795</v>
      </c>
      <c r="N8" s="8">
        <f>INDEX(전체모델결과!$A$2:$I$910,MATCH(APC!$A8&amp;"_"&amp;APC!N$3,전체모델결과!$A$2:$A$910,0),9)</f>
        <v>110221.348138093</v>
      </c>
      <c r="O8" s="8">
        <f>INDEX(전체모델결과!$A$2:$I$910,MATCH(APC!$A8&amp;"_"&amp;APC!O$3,전체모델결과!$A$2:$A$910,0),9)</f>
        <v>148806.67815302301</v>
      </c>
      <c r="P8" s="8"/>
    </row>
    <row r="9" spans="1:18" x14ac:dyDescent="0.3">
      <c r="A9" s="1">
        <v>23</v>
      </c>
      <c r="B9" s="2">
        <v>0</v>
      </c>
      <c r="C9" s="2">
        <v>9074.4101633393821</v>
      </c>
      <c r="D9" s="2">
        <v>22158.911047799935</v>
      </c>
      <c r="E9" s="2">
        <v>8368.2008368200841</v>
      </c>
      <c r="F9" s="2">
        <v>19733.596447952641</v>
      </c>
      <c r="G9" s="2">
        <v>19797.624285085789</v>
      </c>
      <c r="H9" s="18">
        <v>9710.6234220236929</v>
      </c>
      <c r="I9" s="18">
        <v>13874.43635102324</v>
      </c>
      <c r="J9" s="18">
        <v>8061.9155111254431</v>
      </c>
      <c r="K9" s="18">
        <v>15822.784810126583</v>
      </c>
      <c r="L9" s="18">
        <v>11701.03846716396</v>
      </c>
      <c r="M9" s="8">
        <f>INDEX(전체모델결과!$A$2:$I$910,MATCH(APC!$A9&amp;"_"&amp;APC!M$3,전체모델결과!$A$2:$A$910,0),9)</f>
        <v>517.19217393358599</v>
      </c>
      <c r="N9" s="8">
        <f>INDEX(전체모델결과!$A$2:$I$910,MATCH(APC!$A9&amp;"_"&amp;APC!N$3,전체모델결과!$A$2:$A$910,0),9)</f>
        <v>68885.150997491903</v>
      </c>
      <c r="O9" s="8">
        <f>INDEX(전체모델결과!$A$2:$I$910,MATCH(APC!$A9&amp;"_"&amp;APC!O$3,전체모델결과!$A$2:$A$910,0),9)</f>
        <v>92999.864973195203</v>
      </c>
      <c r="P9" s="8"/>
    </row>
    <row r="10" spans="1:18" x14ac:dyDescent="0.3">
      <c r="A10" s="1">
        <v>24</v>
      </c>
      <c r="B10" s="2">
        <v>0</v>
      </c>
      <c r="C10" s="2">
        <v>7613.247049866769</v>
      </c>
      <c r="D10" s="2">
        <v>7955.4494828957841</v>
      </c>
      <c r="E10" s="2">
        <v>13422.818791946307</v>
      </c>
      <c r="F10" s="2">
        <v>8054.7724526782122</v>
      </c>
      <c r="G10" s="2">
        <v>10606.328442637441</v>
      </c>
      <c r="H10" s="18">
        <v>6202.5120173670339</v>
      </c>
      <c r="I10" s="18">
        <v>14116.31846414455</v>
      </c>
      <c r="J10" s="18">
        <v>9478.6729857819901</v>
      </c>
      <c r="K10" s="18">
        <v>10642.543567912731</v>
      </c>
      <c r="L10" s="18">
        <v>18715.639256053342</v>
      </c>
      <c r="M10" s="8">
        <f>INDEX(전체모델결과!$A$2:$I$910,MATCH(APC!$A10&amp;"_"&amp;APC!M$3,전체모델결과!$A$2:$A$910,0),9)</f>
        <v>281.71844746545298</v>
      </c>
      <c r="N10" s="8">
        <f>INDEX(전체모델결과!$A$2:$I$910,MATCH(APC!$A10&amp;"_"&amp;APC!N$3,전체모델결과!$A$2:$A$910,0),9)</f>
        <v>379.78717623336303</v>
      </c>
      <c r="O10" s="8">
        <f>INDEX(전체모델결과!$A$2:$I$910,MATCH(APC!$A10&amp;"_"&amp;APC!O$3,전체모델결과!$A$2:$A$910,0),9)</f>
        <v>49983.778604868698</v>
      </c>
      <c r="P10" s="8"/>
    </row>
    <row r="11" spans="1:18" x14ac:dyDescent="0.3">
      <c r="A11" s="1">
        <v>25</v>
      </c>
      <c r="B11" s="2">
        <v>16820.857863751051</v>
      </c>
      <c r="C11" s="2">
        <v>13016.596160104133</v>
      </c>
      <c r="D11" s="2">
        <v>6835.2699931647303</v>
      </c>
      <c r="E11" s="2">
        <v>1863.2383081796161</v>
      </c>
      <c r="F11" s="2">
        <v>16374.652038644179</v>
      </c>
      <c r="G11" s="2">
        <v>11345.908381789817</v>
      </c>
      <c r="H11" s="18">
        <v>14771.048744460857</v>
      </c>
      <c r="I11" s="18">
        <v>10268.111808328578</v>
      </c>
      <c r="J11" s="18">
        <v>14291.996481970096</v>
      </c>
      <c r="K11" s="18">
        <v>14310.876265962132</v>
      </c>
      <c r="L11" s="18">
        <v>21490.671095047379</v>
      </c>
      <c r="M11" s="8">
        <f>INDEX(전체모델결과!$A$2:$I$910,MATCH(APC!$A11&amp;"_"&amp;APC!M$3,전체모델결과!$A$2:$A$910,0),9)</f>
        <v>118322.992327967</v>
      </c>
      <c r="N11" s="8">
        <f>INDEX(전체모델결과!$A$2:$I$910,MATCH(APC!$A11&amp;"_"&amp;APC!N$3,전체모델결과!$A$2:$A$910,0),9)</f>
        <v>801.11934662029796</v>
      </c>
      <c r="O11" s="8">
        <f>INDEX(전체모델결과!$A$2:$I$910,MATCH(APC!$A11&amp;"_"&amp;APC!O$3,전체모델결과!$A$2:$A$910,0),9)</f>
        <v>1067.17918920169</v>
      </c>
      <c r="P11" s="8"/>
    </row>
    <row r="12" spans="1:18" x14ac:dyDescent="0.3">
      <c r="A12" s="1">
        <v>26</v>
      </c>
      <c r="B12" s="2">
        <v>5834.3057176196025</v>
      </c>
      <c r="C12" s="2">
        <v>9027.3076055066576</v>
      </c>
      <c r="D12" s="2">
        <v>12480.499219968799</v>
      </c>
      <c r="E12" s="2">
        <v>12281.659388646289</v>
      </c>
      <c r="F12" s="2">
        <v>13123.359580052493</v>
      </c>
      <c r="G12" s="2">
        <v>11305.241521068858</v>
      </c>
      <c r="H12" s="18">
        <v>10109.364948074626</v>
      </c>
      <c r="I12" s="18">
        <v>19988.340134921295</v>
      </c>
      <c r="J12" s="18">
        <v>20572.745227123109</v>
      </c>
      <c r="K12" s="18">
        <v>18219.461697722567</v>
      </c>
      <c r="L12" s="18">
        <v>18394.525789125157</v>
      </c>
      <c r="M12" s="8">
        <f>INDEX(전체모델결과!$A$2:$I$910,MATCH(APC!$A12&amp;"_"&amp;APC!M$3,전체모델결과!$A$2:$A$910,0),9)</f>
        <v>970.89883864751903</v>
      </c>
      <c r="N12" s="8">
        <f>INDEX(전체모델결과!$A$2:$I$910,MATCH(APC!$A12&amp;"_"&amp;APC!N$3,전체모델결과!$A$2:$A$910,0),9)</f>
        <v>123777.25165653101</v>
      </c>
      <c r="O12" s="8">
        <f>INDEX(전체모델결과!$A$2:$I$910,MATCH(APC!$A12&amp;"_"&amp;APC!O$3,전체모델결과!$A$2:$A$910,0),9)</f>
        <v>828.10237219865905</v>
      </c>
      <c r="P12" s="8"/>
    </row>
    <row r="13" spans="1:18" x14ac:dyDescent="0.3">
      <c r="A13" s="1">
        <v>27</v>
      </c>
      <c r="B13" s="2">
        <v>0</v>
      </c>
      <c r="C13" s="2">
        <v>4441.4834554741283</v>
      </c>
      <c r="D13" s="2">
        <v>7357.2689817539722</v>
      </c>
      <c r="E13" s="2">
        <v>10590.727229936456</v>
      </c>
      <c r="F13" s="2">
        <v>8470.9868699703511</v>
      </c>
      <c r="G13" s="2">
        <v>10904.134484325306</v>
      </c>
      <c r="H13" s="18">
        <v>10016.95176452458</v>
      </c>
      <c r="I13" s="18">
        <v>19293.983135629554</v>
      </c>
      <c r="J13" s="18">
        <v>11604.887705645437</v>
      </c>
      <c r="K13" s="18">
        <v>17484.962931878585</v>
      </c>
      <c r="L13" s="18">
        <v>17911.975435005119</v>
      </c>
      <c r="M13" s="8">
        <f>INDEX(전체모델결과!$A$2:$I$910,MATCH(APC!$A13&amp;"_"&amp;APC!M$3,전체모델결과!$A$2:$A$910,0),9)</f>
        <v>972.71304239508402</v>
      </c>
      <c r="N13" s="8">
        <f>INDEX(전체모델결과!$A$2:$I$910,MATCH(APC!$A13&amp;"_"&amp;APC!N$3,전체모델결과!$A$2:$A$910,0),9)</f>
        <v>799.85467990100199</v>
      </c>
      <c r="O13" s="8">
        <f>INDEX(전체모델결과!$A$2:$I$910,MATCH(APC!$A13&amp;"_"&amp;APC!O$3,전체모델결과!$A$2:$A$910,0),9)</f>
        <v>100761.137508331</v>
      </c>
      <c r="P13" s="8"/>
    </row>
    <row r="14" spans="1:18" x14ac:dyDescent="0.3">
      <c r="A14" s="1">
        <v>28</v>
      </c>
      <c r="B14" s="2">
        <v>0</v>
      </c>
      <c r="C14" s="2">
        <v>6587.615283267457</v>
      </c>
      <c r="D14" s="2">
        <v>13307.703681798019</v>
      </c>
      <c r="E14" s="2">
        <v>8970.6212155191752</v>
      </c>
      <c r="F14" s="2">
        <v>8555.1330798479084</v>
      </c>
      <c r="G14" s="2">
        <v>11760.752688172044</v>
      </c>
      <c r="H14" s="18">
        <v>13646.484234719528</v>
      </c>
      <c r="I14" s="18">
        <v>12078.062424512111</v>
      </c>
      <c r="J14" s="18">
        <v>11042.267345561622</v>
      </c>
      <c r="K14" s="18">
        <v>14336.061167194312</v>
      </c>
      <c r="L14" s="18">
        <v>10049.129075480127</v>
      </c>
      <c r="M14" s="8">
        <f>INDEX(전체모델결과!$A$2:$I$910,MATCH(APC!$A14&amp;"_"&amp;APC!M$3,전체모델결과!$A$2:$A$910,0),9)</f>
        <v>57789.5530677352</v>
      </c>
      <c r="N14" s="8">
        <f>INDEX(전체모델결과!$A$2:$I$910,MATCH(APC!$A14&amp;"_"&amp;APC!N$3,전체모델결과!$A$2:$A$910,0),9)</f>
        <v>1496.85383074062</v>
      </c>
      <c r="O14" s="8">
        <f>INDEX(전체모델결과!$A$2:$I$910,MATCH(APC!$A14&amp;"_"&amp;APC!O$3,전체모델결과!$A$2:$A$910,0),9)</f>
        <v>1216.24442323166</v>
      </c>
      <c r="P14" s="8"/>
    </row>
    <row r="15" spans="1:18" x14ac:dyDescent="0.3">
      <c r="A15" s="1">
        <v>29</v>
      </c>
      <c r="B15" s="2">
        <v>0</v>
      </c>
      <c r="C15" s="2">
        <v>8138.3519837232961</v>
      </c>
      <c r="D15" s="2">
        <v>5686.6647711117421</v>
      </c>
      <c r="E15" s="2">
        <v>12372.061635361601</v>
      </c>
      <c r="F15" s="2">
        <v>4558.7162654996355</v>
      </c>
      <c r="G15" s="2">
        <v>9809.8400241472991</v>
      </c>
      <c r="H15" s="18">
        <v>8822.5313878520519</v>
      </c>
      <c r="I15" s="18">
        <v>15013.211626231083</v>
      </c>
      <c r="J15" s="18">
        <v>13830.493472007081</v>
      </c>
      <c r="K15" s="18">
        <v>9370.5214419578879</v>
      </c>
      <c r="L15" s="18">
        <v>11976.645541194672</v>
      </c>
      <c r="M15" s="8">
        <f>INDEX(전체모델결과!$A$2:$I$910,MATCH(APC!$A15&amp;"_"&amp;APC!M$3,전체모델결과!$A$2:$A$910,0),9)</f>
        <v>3528.7132901356299</v>
      </c>
      <c r="N15" s="8">
        <f>INDEX(전체모델결과!$A$2:$I$910,MATCH(APC!$A15&amp;"_"&amp;APC!N$3,전체모델결과!$A$2:$A$910,0),9)</f>
        <v>57288.3830104105</v>
      </c>
      <c r="O15" s="8">
        <f>INDEX(전체모델결과!$A$2:$I$910,MATCH(APC!$A15&amp;"_"&amp;APC!O$3,전체모델결과!$A$2:$A$910,0),9)</f>
        <v>1466.2625398738101</v>
      </c>
      <c r="P15" s="8"/>
    </row>
    <row r="16" spans="1:18" x14ac:dyDescent="0.3">
      <c r="A16" s="1">
        <v>30</v>
      </c>
      <c r="B16" s="2">
        <v>3208.2130253448827</v>
      </c>
      <c r="C16" s="2">
        <v>3601.0082823190496</v>
      </c>
      <c r="D16" s="2">
        <v>9418.7298170075355</v>
      </c>
      <c r="E16" s="2">
        <v>11998.25479930192</v>
      </c>
      <c r="F16" s="2">
        <v>3609.4567767550984</v>
      </c>
      <c r="G16" s="2">
        <v>8103.7277147487839</v>
      </c>
      <c r="H16" s="18">
        <v>3729.2560134253217</v>
      </c>
      <c r="I16" s="18">
        <v>10821.894401093581</v>
      </c>
      <c r="J16" s="18">
        <v>12097.622554176309</v>
      </c>
      <c r="K16" s="18">
        <v>9980.5379509955583</v>
      </c>
      <c r="L16" s="18">
        <v>12918.704438497738</v>
      </c>
      <c r="M16" s="8">
        <f>INDEX(전체모델결과!$A$2:$I$910,MATCH(APC!$A16&amp;"_"&amp;APC!M$3,전체모델결과!$A$2:$A$910,0),9)</f>
        <v>15292.329922879801</v>
      </c>
      <c r="N16" s="8">
        <f>INDEX(전체모델결과!$A$2:$I$910,MATCH(APC!$A16&amp;"_"&amp;APC!N$3,전체모델결과!$A$2:$A$910,0),9)</f>
        <v>3848.2606586254401</v>
      </c>
      <c r="O16" s="8">
        <f>INDEX(전체모델결과!$A$2:$I$910,MATCH(APC!$A16&amp;"_"&amp;APC!O$3,전체모델결과!$A$2:$A$910,0),9)</f>
        <v>61734.763642620397</v>
      </c>
      <c r="P16" s="8"/>
    </row>
    <row r="17" spans="1:16" x14ac:dyDescent="0.3">
      <c r="A17" s="1">
        <v>31</v>
      </c>
      <c r="B17" s="2">
        <v>2635.0461133069825</v>
      </c>
      <c r="C17" s="2">
        <v>1613.6840406648378</v>
      </c>
      <c r="D17" s="2">
        <v>8420.5461325634551</v>
      </c>
      <c r="E17" s="2">
        <v>9281.2209961843873</v>
      </c>
      <c r="F17" s="2">
        <v>8716.1160986664345</v>
      </c>
      <c r="G17" s="2">
        <v>5767.8442682047589</v>
      </c>
      <c r="H17" s="18">
        <v>9616.5404495732673</v>
      </c>
      <c r="I17" s="18">
        <v>9469.1988005681524</v>
      </c>
      <c r="J17" s="18">
        <v>9594.0214098161978</v>
      </c>
      <c r="K17" s="18">
        <v>11338.939809127845</v>
      </c>
      <c r="L17" s="18">
        <v>13524.364988800135</v>
      </c>
      <c r="M17" s="8">
        <f>INDEX(전체모델결과!$A$2:$I$910,MATCH(APC!$A17&amp;"_"&amp;APC!M$3,전체모델결과!$A$2:$A$910,0),9)</f>
        <v>16298.616222139</v>
      </c>
      <c r="N17" s="8">
        <f>INDEX(전체모델결과!$A$2:$I$910,MATCH(APC!$A17&amp;"_"&amp;APC!N$3,전체모델결과!$A$2:$A$910,0),9)</f>
        <v>19092.509392638502</v>
      </c>
      <c r="O17" s="8">
        <f>INDEX(전체모델결과!$A$2:$I$910,MATCH(APC!$A17&amp;"_"&amp;APC!O$3,전체모델결과!$A$2:$A$910,0),9)</f>
        <v>4747.54349709494</v>
      </c>
      <c r="P17" s="8"/>
    </row>
    <row r="18" spans="1:16" x14ac:dyDescent="0.3">
      <c r="A18" s="1">
        <v>32</v>
      </c>
      <c r="B18" s="2">
        <v>6674.0823136818681</v>
      </c>
      <c r="C18" s="2">
        <v>4416.9611307420491</v>
      </c>
      <c r="D18" s="2">
        <v>11346.873936230568</v>
      </c>
      <c r="E18" s="2">
        <v>8467.4005080440293</v>
      </c>
      <c r="F18" s="2">
        <v>6650.0415627597667</v>
      </c>
      <c r="G18" s="2">
        <v>6344.7303489601691</v>
      </c>
      <c r="H18" s="18">
        <v>9434.5185447255135</v>
      </c>
      <c r="I18" s="18">
        <v>12247.397428046541</v>
      </c>
      <c r="J18" s="18">
        <v>9810.7918710581653</v>
      </c>
      <c r="K18" s="18">
        <v>14256.806475349522</v>
      </c>
      <c r="L18" s="18">
        <v>12478.866435874726</v>
      </c>
      <c r="M18" s="8">
        <f>INDEX(전체모델결과!$A$2:$I$910,MATCH(APC!$A18&amp;"_"&amp;APC!M$3,전체모델결과!$A$2:$A$910,0),9)</f>
        <v>19351.001434789599</v>
      </c>
      <c r="N18" s="8">
        <f>INDEX(전체모델결과!$A$2:$I$910,MATCH(APC!$A18&amp;"_"&amp;APC!N$3,전체모델결과!$A$2:$A$910,0),9)</f>
        <v>23043.658594314598</v>
      </c>
      <c r="O18" s="8">
        <f>INDEX(전체모델결과!$A$2:$I$910,MATCH(APC!$A18&amp;"_"&amp;APC!O$3,전체모델결과!$A$2:$A$910,0),9)</f>
        <v>26673.4277238756</v>
      </c>
      <c r="P18" s="8"/>
    </row>
    <row r="19" spans="1:16" x14ac:dyDescent="0.3">
      <c r="A19" s="1">
        <v>33</v>
      </c>
      <c r="B19" s="2">
        <v>5278.9019883864157</v>
      </c>
      <c r="C19" s="2">
        <v>10710.938545990091</v>
      </c>
      <c r="D19" s="2">
        <v>8540.6213302017713</v>
      </c>
      <c r="E19" s="2">
        <v>7980.1383223975881</v>
      </c>
      <c r="F19" s="2">
        <v>4600.1686728513378</v>
      </c>
      <c r="G19" s="2">
        <v>10099.649878804201</v>
      </c>
      <c r="H19" s="18">
        <v>10472.422620432861</v>
      </c>
      <c r="I19" s="18">
        <v>8085.7085102082065</v>
      </c>
      <c r="J19" s="18">
        <v>7292.9486302930854</v>
      </c>
      <c r="K19" s="18">
        <v>12001.200120012003</v>
      </c>
      <c r="L19" s="18">
        <v>13450.431205000395</v>
      </c>
      <c r="M19" s="8">
        <f>INDEX(전체모델결과!$A$2:$I$910,MATCH(APC!$A19&amp;"_"&amp;APC!M$3,전체모델결과!$A$2:$A$910,0),9)</f>
        <v>15754.593104081399</v>
      </c>
      <c r="N19" s="8">
        <f>INDEX(전체모델결과!$A$2:$I$910,MATCH(APC!$A19&amp;"_"&amp;APC!N$3,전체모델결과!$A$2:$A$910,0),9)</f>
        <v>22676.779369412201</v>
      </c>
      <c r="O19" s="8">
        <f>INDEX(전체모델결과!$A$2:$I$910,MATCH(APC!$A19&amp;"_"&amp;APC!O$3,전체모델결과!$A$2:$A$910,0),9)</f>
        <v>26683.603547721901</v>
      </c>
      <c r="P19" s="8"/>
    </row>
    <row r="20" spans="1:16" x14ac:dyDescent="0.3">
      <c r="A20" s="1">
        <v>34</v>
      </c>
      <c r="B20" s="2">
        <v>4407.8754040552449</v>
      </c>
      <c r="C20" s="2">
        <v>7027.4068868587492</v>
      </c>
      <c r="D20" s="2">
        <v>4959.8254141454217</v>
      </c>
      <c r="E20" s="2">
        <v>10157.440325038089</v>
      </c>
      <c r="F20" s="2">
        <v>8758.4847821326912</v>
      </c>
      <c r="G20" s="2">
        <v>2548.0952987641735</v>
      </c>
      <c r="H20" s="18">
        <v>5005.5617352614017</v>
      </c>
      <c r="I20" s="18">
        <v>9487.666034155598</v>
      </c>
      <c r="J20" s="18">
        <v>7637.3601689204361</v>
      </c>
      <c r="K20" s="18">
        <v>12194.609141751818</v>
      </c>
      <c r="L20" s="18">
        <v>11976.047904191617</v>
      </c>
      <c r="M20" s="8">
        <f>INDEX(전체모델결과!$A$2:$I$910,MATCH(APC!$A20&amp;"_"&amp;APC!M$3,전체모델결과!$A$2:$A$910,0),9)</f>
        <v>12951.2308655282</v>
      </c>
      <c r="N20" s="8">
        <f>INDEX(전체모델결과!$A$2:$I$910,MATCH(APC!$A20&amp;"_"&amp;APC!N$3,전체모델결과!$A$2:$A$910,0),9)</f>
        <v>16204.1855447664</v>
      </c>
      <c r="O20" s="8">
        <f>INDEX(전체모델결과!$A$2:$I$910,MATCH(APC!$A20&amp;"_"&amp;APC!O$3,전체모델결과!$A$2:$A$910,0),9)</f>
        <v>23047.111806237001</v>
      </c>
      <c r="P20" s="8"/>
    </row>
    <row r="21" spans="1:16" x14ac:dyDescent="0.3">
      <c r="A21" s="1">
        <v>35</v>
      </c>
      <c r="B21" s="2">
        <v>2579.6465884173867</v>
      </c>
      <c r="C21" s="2">
        <v>5306.7289322861388</v>
      </c>
      <c r="D21" s="2">
        <v>7316.6270349368942</v>
      </c>
      <c r="E21" s="2">
        <v>8127.4382314694403</v>
      </c>
      <c r="F21" s="2">
        <v>6387.5088715400998</v>
      </c>
      <c r="G21" s="2">
        <v>10503.552672227372</v>
      </c>
      <c r="H21" s="18">
        <v>9042.0722302005215</v>
      </c>
      <c r="I21" s="18">
        <v>9153.5385653032699</v>
      </c>
      <c r="J21" s="18">
        <v>5340.9293217019758</v>
      </c>
      <c r="K21" s="18">
        <v>7879.5670385269359</v>
      </c>
      <c r="L21" s="18">
        <v>9170.6100289791284</v>
      </c>
      <c r="M21" s="8">
        <f>INDEX(전체모델결과!$A$2:$I$910,MATCH(APC!$A21&amp;"_"&amp;APC!M$3,전체모델결과!$A$2:$A$910,0),9)</f>
        <v>12398.307814318499</v>
      </c>
      <c r="N21" s="8">
        <f>INDEX(전체모델결과!$A$2:$I$910,MATCH(APC!$A21&amp;"_"&amp;APC!N$3,전체모델결과!$A$2:$A$910,0),9)</f>
        <v>14726.6059389526</v>
      </c>
      <c r="O21" s="8">
        <f>INDEX(전체모델결과!$A$2:$I$910,MATCH(APC!$A21&amp;"_"&amp;APC!O$3,전체모델결과!$A$2:$A$910,0),9)</f>
        <v>18206.8135989693</v>
      </c>
      <c r="P21" s="8"/>
    </row>
    <row r="22" spans="1:16" x14ac:dyDescent="0.3">
      <c r="A22" s="1">
        <v>36</v>
      </c>
      <c r="B22" s="2">
        <v>4581.3767036994623</v>
      </c>
      <c r="C22" s="2">
        <v>7870.1426463354646</v>
      </c>
      <c r="D22" s="2">
        <v>11857.372744981791</v>
      </c>
      <c r="E22" s="2">
        <v>12279.355333844973</v>
      </c>
      <c r="F22" s="2">
        <v>8992.8057553956842</v>
      </c>
      <c r="G22" s="2">
        <v>8304.1698795895372</v>
      </c>
      <c r="H22" s="18">
        <v>7304.220796160067</v>
      </c>
      <c r="I22" s="18">
        <v>13891.461381737359</v>
      </c>
      <c r="J22" s="18">
        <v>6909.059504274981</v>
      </c>
      <c r="K22" s="18">
        <v>8572.8282168517308</v>
      </c>
      <c r="L22" s="18">
        <v>11244.921648287871</v>
      </c>
      <c r="M22" s="8">
        <f>INDEX(전체모델결과!$A$2:$I$910,MATCH(APC!$A22&amp;"_"&amp;APC!M$3,전체모델결과!$A$2:$A$910,0),9)</f>
        <v>16986.2871880237</v>
      </c>
      <c r="N22" s="8">
        <f>INDEX(전체모델결과!$A$2:$I$910,MATCH(APC!$A22&amp;"_"&amp;APC!N$3,전체모델결과!$A$2:$A$910,0),9)</f>
        <v>19086.4574640828</v>
      </c>
      <c r="O22" s="8">
        <f>INDEX(전체모델결과!$A$2:$I$910,MATCH(APC!$A22&amp;"_"&amp;APC!O$3,전체모델결과!$A$2:$A$910,0),9)</f>
        <v>22401.685610264401</v>
      </c>
      <c r="P22" s="8"/>
    </row>
    <row r="23" spans="1:16" x14ac:dyDescent="0.3">
      <c r="A23" s="1">
        <v>37</v>
      </c>
      <c r="B23" s="2">
        <v>4044.0804772014963</v>
      </c>
      <c r="C23" s="2">
        <v>8047.2103004291848</v>
      </c>
      <c r="D23" s="2">
        <v>7230.0771208226224</v>
      </c>
      <c r="E23" s="2">
        <v>7182.8760235598329</v>
      </c>
      <c r="F23" s="2">
        <v>6554.7981122181436</v>
      </c>
      <c r="G23" s="2">
        <v>7580.6169455944955</v>
      </c>
      <c r="H23" s="18">
        <v>9089.5318891077113</v>
      </c>
      <c r="I23" s="18">
        <v>14607.869989957089</v>
      </c>
      <c r="J23" s="18">
        <v>10902.838931521786</v>
      </c>
      <c r="K23" s="18">
        <v>10357.740419090111</v>
      </c>
      <c r="L23" s="18">
        <v>11061.552185548617</v>
      </c>
      <c r="M23" s="8">
        <f>INDEX(전체모델결과!$A$2:$I$910,MATCH(APC!$A23&amp;"_"&amp;APC!M$3,전체모델결과!$A$2:$A$910,0),9)</f>
        <v>13183.393532321201</v>
      </c>
      <c r="N23" s="8">
        <f>INDEX(전체모델결과!$A$2:$I$910,MATCH(APC!$A23&amp;"_"&amp;APC!N$3,전체모델결과!$A$2:$A$910,0),9)</f>
        <v>18716.382921967601</v>
      </c>
      <c r="O23" s="8">
        <f>INDEX(전체모델결과!$A$2:$I$910,MATCH(APC!$A23&amp;"_"&amp;APC!O$3,전체모델결과!$A$2:$A$910,0),9)</f>
        <v>20780.878632662301</v>
      </c>
      <c r="P23" s="8"/>
    </row>
    <row r="24" spans="1:16" x14ac:dyDescent="0.3">
      <c r="A24" s="20">
        <v>38</v>
      </c>
      <c r="B24" s="2">
        <v>4474.2729306487699</v>
      </c>
      <c r="C24" s="2">
        <v>9110.4853404008609</v>
      </c>
      <c r="D24" s="2">
        <v>6726.9601614470439</v>
      </c>
      <c r="E24" s="2">
        <v>6309.1482649842274</v>
      </c>
      <c r="F24" s="2">
        <v>6794.7371672123045</v>
      </c>
      <c r="G24" s="2">
        <v>10255.24156791249</v>
      </c>
      <c r="H24" s="18">
        <v>9474.4190685150097</v>
      </c>
      <c r="I24" s="18">
        <v>9795.191451469278</v>
      </c>
      <c r="J24" s="18">
        <v>10772.736689455147</v>
      </c>
      <c r="K24" s="18">
        <v>6246.0961898813239</v>
      </c>
      <c r="L24" s="18">
        <v>11921.458625525946</v>
      </c>
      <c r="M24" s="8">
        <f>INDEX(전체모델결과!$A$2:$I$910,MATCH(APC!$A24&amp;"_"&amp;APC!M$3,전체모델결과!$A$2:$A$910,0),9)</f>
        <v>11555.5712130787</v>
      </c>
      <c r="N24" s="8">
        <f>INDEX(전체모델결과!$A$2:$I$910,MATCH(APC!$A24&amp;"_"&amp;APC!N$3,전체모델결과!$A$2:$A$910,0),9)</f>
        <v>14681.244852371599</v>
      </c>
      <c r="O24" s="8">
        <f>INDEX(전체모델결과!$A$2:$I$910,MATCH(APC!$A24&amp;"_"&amp;APC!O$3,전체모델결과!$A$2:$A$910,0),9)</f>
        <v>20595.5173270634</v>
      </c>
      <c r="P24" s="8"/>
    </row>
    <row r="25" spans="1:16" x14ac:dyDescent="0.3">
      <c r="A25" s="20">
        <v>39</v>
      </c>
      <c r="B25" s="2">
        <v>6923.609508423724</v>
      </c>
      <c r="C25" s="2">
        <v>8971.2918660287087</v>
      </c>
      <c r="D25" s="2">
        <v>19281.58251803185</v>
      </c>
      <c r="E25" s="2">
        <v>10425.490323841794</v>
      </c>
      <c r="F25" s="2">
        <v>10448.678549477565</v>
      </c>
      <c r="G25" s="2">
        <v>7067.9062686891757</v>
      </c>
      <c r="H25" s="18">
        <v>7373.1812819504521</v>
      </c>
      <c r="I25" s="18">
        <v>13184.495033840205</v>
      </c>
      <c r="J25" s="18">
        <v>10957.347510247149</v>
      </c>
      <c r="K25" s="18">
        <v>12390.134355519416</v>
      </c>
      <c r="L25" s="18">
        <v>13385.96190149305</v>
      </c>
      <c r="M25" s="8">
        <f>INDEX(전체모델결과!$A$2:$I$910,MATCH(APC!$A25&amp;"_"&amp;APC!M$3,전체모델결과!$A$2:$A$910,0),9)</f>
        <v>15719.716717102299</v>
      </c>
      <c r="N25" s="8">
        <f>INDEX(전체모델결과!$A$2:$I$910,MATCH(APC!$A25&amp;"_"&amp;APC!N$3,전체모델결과!$A$2:$A$910,0),9)</f>
        <v>17818.201434099901</v>
      </c>
      <c r="O25" s="8">
        <f>INDEX(전체모델결과!$A$2:$I$910,MATCH(APC!$A25&amp;"_"&amp;APC!O$3,전체모델결과!$A$2:$A$910,0),9)</f>
        <v>22369.1996404294</v>
      </c>
      <c r="P25" s="8"/>
    </row>
    <row r="26" spans="1:16" x14ac:dyDescent="0.3">
      <c r="A26" s="20">
        <v>40</v>
      </c>
      <c r="B26" s="2">
        <v>4884.5160840136768</v>
      </c>
      <c r="C26" s="2">
        <v>8628.7003849727862</v>
      </c>
      <c r="D26" s="2">
        <v>12404.517855977019</v>
      </c>
      <c r="E26" s="2">
        <v>9515.3514336462831</v>
      </c>
      <c r="F26" s="2">
        <v>9876.2563178992623</v>
      </c>
      <c r="G26" s="2">
        <v>7020.9548498595814</v>
      </c>
      <c r="H26" s="18">
        <v>6629.1017567119652</v>
      </c>
      <c r="I26" s="18">
        <v>10993.843447669306</v>
      </c>
      <c r="J26" s="18">
        <v>11690.719987099896</v>
      </c>
      <c r="K26" s="18">
        <v>11703.854721183976</v>
      </c>
      <c r="L26" s="18">
        <v>15097.965206052912</v>
      </c>
      <c r="M26" s="8">
        <f>INDEX(전체모델결과!$A$2:$I$910,MATCH(APC!$A26&amp;"_"&amp;APC!M$3,전체모델결과!$A$2:$A$910,0),9)</f>
        <v>12516.0323026971</v>
      </c>
      <c r="N26" s="8">
        <f>INDEX(전체모델결과!$A$2:$I$910,MATCH(APC!$A26&amp;"_"&amp;APC!N$3,전체모델결과!$A$2:$A$910,0),9)</f>
        <v>16461.2126928375</v>
      </c>
      <c r="O26" s="8">
        <f>INDEX(전체모델결과!$A$2:$I$910,MATCH(APC!$A26&amp;"_"&amp;APC!O$3,전체모델결과!$A$2:$A$910,0),9)</f>
        <v>18437.2478111807</v>
      </c>
      <c r="P26" s="8"/>
    </row>
    <row r="27" spans="1:16" x14ac:dyDescent="0.3">
      <c r="A27" s="20">
        <v>41</v>
      </c>
      <c r="B27" s="2">
        <v>1973.4245494013944</v>
      </c>
      <c r="C27" s="2">
        <v>8552.2296884544903</v>
      </c>
      <c r="D27" s="2">
        <v>13170.498084291188</v>
      </c>
      <c r="E27" s="2">
        <v>7635.3811817220721</v>
      </c>
      <c r="F27" s="2">
        <v>11899.365367180417</v>
      </c>
      <c r="G27" s="2">
        <v>12374.323279195669</v>
      </c>
      <c r="H27" s="18">
        <v>8451.49779322002</v>
      </c>
      <c r="I27" s="18">
        <v>9782.2388567539983</v>
      </c>
      <c r="J27" s="18">
        <v>10460.251046025103</v>
      </c>
      <c r="K27" s="18">
        <v>7889.3981516267186</v>
      </c>
      <c r="L27" s="18">
        <v>11725.293132328308</v>
      </c>
      <c r="M27" s="8">
        <f>INDEX(전체모델결과!$A$2:$I$910,MATCH(APC!$A27&amp;"_"&amp;APC!M$3,전체모델결과!$A$2:$A$910,0),9)</f>
        <v>14814.245349049501</v>
      </c>
      <c r="N27" s="8">
        <f>INDEX(전체모델결과!$A$2:$I$910,MATCH(APC!$A27&amp;"_"&amp;APC!N$3,전체모델결과!$A$2:$A$910,0),9)</f>
        <v>14054.679363307099</v>
      </c>
      <c r="O27" s="8">
        <f>INDEX(전체모델결과!$A$2:$I$910,MATCH(APC!$A27&amp;"_"&amp;APC!O$3,전체모델결과!$A$2:$A$910,0),9)</f>
        <v>18265.485108022702</v>
      </c>
      <c r="P27" s="8"/>
    </row>
    <row r="28" spans="1:16" x14ac:dyDescent="0.3">
      <c r="A28" s="20">
        <v>42</v>
      </c>
      <c r="B28" s="2">
        <v>7269.8433679201644</v>
      </c>
      <c r="C28" s="2">
        <v>8723.4661238732187</v>
      </c>
      <c r="D28" s="2">
        <v>14202.217730922599</v>
      </c>
      <c r="E28" s="2">
        <v>10307.041336660519</v>
      </c>
      <c r="F28" s="2">
        <v>12214.551248008498</v>
      </c>
      <c r="G28" s="2">
        <v>10576.680936791741</v>
      </c>
      <c r="H28" s="18">
        <v>13759.574370499471</v>
      </c>
      <c r="I28" s="18">
        <v>10646.906009113753</v>
      </c>
      <c r="J28" s="18">
        <v>8198.0012492192382</v>
      </c>
      <c r="K28" s="18">
        <v>11699.437672189304</v>
      </c>
      <c r="L28" s="18">
        <v>15118.935626931863</v>
      </c>
      <c r="M28" s="8">
        <f>INDEX(전체모델결과!$A$2:$I$910,MATCH(APC!$A28&amp;"_"&amp;APC!M$3,전체모델결과!$A$2:$A$910,0),9)</f>
        <v>15040.4713723902</v>
      </c>
      <c r="N28" s="8">
        <f>INDEX(전체모델결과!$A$2:$I$910,MATCH(APC!$A28&amp;"_"&amp;APC!N$3,전체모델결과!$A$2:$A$910,0),9)</f>
        <v>20091.8081830548</v>
      </c>
      <c r="O28" s="8">
        <f>INDEX(전체모델결과!$A$2:$I$910,MATCH(APC!$A28&amp;"_"&amp;APC!O$3,전체모델결과!$A$2:$A$910,0),9)</f>
        <v>18835.430473306598</v>
      </c>
      <c r="P28" s="8"/>
    </row>
    <row r="29" spans="1:16" x14ac:dyDescent="0.3">
      <c r="A29" s="20">
        <v>43</v>
      </c>
      <c r="B29" s="2">
        <v>7958.6152009550333</v>
      </c>
      <c r="C29" s="2">
        <v>11751.571772724601</v>
      </c>
      <c r="D29" s="2">
        <v>11621.150493898895</v>
      </c>
      <c r="E29" s="2">
        <v>9031.6106372303057</v>
      </c>
      <c r="F29" s="2">
        <v>8936.9941909537756</v>
      </c>
      <c r="G29" s="2">
        <v>11150.974498206147</v>
      </c>
      <c r="H29" s="18">
        <v>12718.023255813954</v>
      </c>
      <c r="I29" s="18">
        <v>13815.045840833927</v>
      </c>
      <c r="J29" s="18">
        <v>10653.40909090909</v>
      </c>
      <c r="K29" s="18">
        <v>12516.105282532671</v>
      </c>
      <c r="L29" s="18">
        <v>10810.810810810812</v>
      </c>
      <c r="M29" s="8">
        <f>INDEX(전체모델결과!$A$2:$I$910,MATCH(APC!$A29&amp;"_"&amp;APC!M$3,전체모델결과!$A$2:$A$910,0),9)</f>
        <v>15924.950681047199</v>
      </c>
      <c r="N29" s="8">
        <f>INDEX(전체모델결과!$A$2:$I$910,MATCH(APC!$A29&amp;"_"&amp;APC!N$3,전체모델결과!$A$2:$A$910,0),9)</f>
        <v>17418.6580901464</v>
      </c>
      <c r="O29" s="8">
        <f>INDEX(전체모델결과!$A$2:$I$910,MATCH(APC!$A29&amp;"_"&amp;APC!O$3,전체모델결과!$A$2:$A$910,0),9)</f>
        <v>22992.563156938799</v>
      </c>
      <c r="P29" s="8"/>
    </row>
    <row r="30" spans="1:16" x14ac:dyDescent="0.3">
      <c r="A30" s="20">
        <v>44</v>
      </c>
      <c r="B30" s="2">
        <v>5276.0007914001189</v>
      </c>
      <c r="C30" s="2">
        <v>10090.817356205853</v>
      </c>
      <c r="D30" s="2">
        <v>11198.805460750853</v>
      </c>
      <c r="E30" s="2">
        <v>11220.059515098299</v>
      </c>
      <c r="F30" s="2">
        <v>13031.135104947178</v>
      </c>
      <c r="G30" s="2">
        <v>10425.638003716967</v>
      </c>
      <c r="H30" s="18">
        <v>13968.91915488039</v>
      </c>
      <c r="I30" s="18">
        <v>19619.302053765237</v>
      </c>
      <c r="J30" s="18">
        <v>15609.756097560976</v>
      </c>
      <c r="K30" s="18">
        <v>12572.104718236946</v>
      </c>
      <c r="L30" s="18">
        <v>16988.674217188542</v>
      </c>
      <c r="M30" s="8">
        <f>INDEX(전체모델결과!$A$2:$I$910,MATCH(APC!$A30&amp;"_"&amp;APC!M$3,전체모델결과!$A$2:$A$910,0),9)</f>
        <v>17310.4884868355</v>
      </c>
      <c r="N30" s="8">
        <f>INDEX(전체모델결과!$A$2:$I$910,MATCH(APC!$A30&amp;"_"&amp;APC!N$3,전체모델결과!$A$2:$A$910,0),9)</f>
        <v>21703.1378137018</v>
      </c>
      <c r="O30" s="8">
        <f>INDEX(전체모델결과!$A$2:$I$910,MATCH(APC!$A30&amp;"_"&amp;APC!O$3,전체모델결과!$A$2:$A$910,0),9)</f>
        <v>23457.0959510506</v>
      </c>
      <c r="P30" s="8"/>
    </row>
    <row r="31" spans="1:16" x14ac:dyDescent="0.3">
      <c r="A31" s="20">
        <v>45</v>
      </c>
      <c r="B31" s="2">
        <v>7879.7031978462146</v>
      </c>
      <c r="C31" s="2">
        <v>8280.5938368723018</v>
      </c>
      <c r="D31" s="2">
        <v>10772.95987072448</v>
      </c>
      <c r="E31" s="2">
        <v>7932.5731284085277</v>
      </c>
      <c r="F31" s="2">
        <v>18097.909691430639</v>
      </c>
      <c r="G31" s="2">
        <v>10307.507301151005</v>
      </c>
      <c r="H31" s="18">
        <v>14921.04281510341</v>
      </c>
      <c r="I31" s="18">
        <v>17872.374994922622</v>
      </c>
      <c r="J31" s="18">
        <v>13267.774916100834</v>
      </c>
      <c r="K31" s="18">
        <v>11886.189733303618</v>
      </c>
      <c r="L31" s="18">
        <v>15280.135823429542</v>
      </c>
      <c r="M31" s="8">
        <f>INDEX(전체모델결과!$A$2:$I$910,MATCH(APC!$A31&amp;"_"&amp;APC!M$3,전체모델결과!$A$2:$A$910,0),9)</f>
        <v>15130.2147040899</v>
      </c>
      <c r="N31" s="8">
        <f>INDEX(전체모델결과!$A$2:$I$910,MATCH(APC!$A31&amp;"_"&amp;APC!N$3,전체모델결과!$A$2:$A$910,0),9)</f>
        <v>19503.8706742088</v>
      </c>
      <c r="O31" s="8">
        <f>INDEX(전체모델결과!$A$2:$I$910,MATCH(APC!$A31&amp;"_"&amp;APC!O$3,전체모델결과!$A$2:$A$910,0),9)</f>
        <v>24162.904140699</v>
      </c>
      <c r="P31" s="8"/>
    </row>
    <row r="32" spans="1:16" x14ac:dyDescent="0.3">
      <c r="A32" s="20">
        <v>46</v>
      </c>
      <c r="B32" s="2">
        <v>8989.3412097084893</v>
      </c>
      <c r="C32" s="2">
        <v>13023.91664693346</v>
      </c>
      <c r="D32" s="2">
        <v>20922.746781115879</v>
      </c>
      <c r="E32" s="2">
        <v>9566.0054375188811</v>
      </c>
      <c r="F32" s="2">
        <v>16658.954187875981</v>
      </c>
      <c r="G32" s="2">
        <v>11757.295821960948</v>
      </c>
      <c r="H32" s="18">
        <v>15470.665238605261</v>
      </c>
      <c r="I32" s="18">
        <v>12760.527435133987</v>
      </c>
      <c r="J32" s="18">
        <v>9575.6090087329558</v>
      </c>
      <c r="K32" s="18">
        <v>14453.009190631486</v>
      </c>
      <c r="L32" s="18">
        <v>18072.08374535411</v>
      </c>
      <c r="M32" s="8">
        <f>INDEX(전체모델결과!$A$2:$I$910,MATCH(APC!$A32&amp;"_"&amp;APC!M$3,전체모델결과!$A$2:$A$910,0),9)</f>
        <v>16349.705904045701</v>
      </c>
      <c r="N32" s="8">
        <f>INDEX(전체모델결과!$A$2:$I$910,MATCH(APC!$A32&amp;"_"&amp;APC!N$3,전체모델결과!$A$2:$A$910,0),9)</f>
        <v>19264.5082918849</v>
      </c>
      <c r="O32" s="8">
        <f>INDEX(전체모델결과!$A$2:$I$910,MATCH(APC!$A32&amp;"_"&amp;APC!O$3,전체모델결과!$A$2:$A$910,0),9)</f>
        <v>24538.542514752098</v>
      </c>
      <c r="P32" s="8"/>
    </row>
    <row r="33" spans="1:16" x14ac:dyDescent="0.3">
      <c r="A33" s="20">
        <v>47</v>
      </c>
      <c r="B33" s="2">
        <v>10161.956176563988</v>
      </c>
      <c r="C33" s="2">
        <v>17562.346329469616</v>
      </c>
      <c r="D33" s="2">
        <v>14771.856877120035</v>
      </c>
      <c r="E33" s="2">
        <v>16649.848637739658</v>
      </c>
      <c r="F33" s="2">
        <v>17081.040045549442</v>
      </c>
      <c r="G33" s="2">
        <v>12095.554883580284</v>
      </c>
      <c r="H33" s="18">
        <v>18373.011219264299</v>
      </c>
      <c r="I33" s="18">
        <v>17483.167801212661</v>
      </c>
      <c r="J33" s="18">
        <v>16936.671575846834</v>
      </c>
      <c r="K33" s="18">
        <v>17693.243392679422</v>
      </c>
      <c r="L33" s="18">
        <v>22674.957913903872</v>
      </c>
      <c r="M33" s="8">
        <f>INDEX(전체모델결과!$A$2:$I$910,MATCH(APC!$A33&amp;"_"&amp;APC!M$3,전체모델결과!$A$2:$A$910,0),9)</f>
        <v>23647.7956699241</v>
      </c>
      <c r="N33" s="8">
        <f>INDEX(전체모델결과!$A$2:$I$910,MATCH(APC!$A33&amp;"_"&amp;APC!N$3,전체모델결과!$A$2:$A$910,0),9)</f>
        <v>22761.935574544499</v>
      </c>
      <c r="O33" s="8">
        <f>INDEX(전체모델결과!$A$2:$I$910,MATCH(APC!$A33&amp;"_"&amp;APC!O$3,전체모델결과!$A$2:$A$910,0),9)</f>
        <v>26501.611976027201</v>
      </c>
      <c r="P33" s="8"/>
    </row>
    <row r="34" spans="1:16" x14ac:dyDescent="0.3">
      <c r="A34" s="20">
        <v>48</v>
      </c>
      <c r="B34" s="2">
        <v>10326.578030205239</v>
      </c>
      <c r="C34" s="2">
        <v>16940.241836555873</v>
      </c>
      <c r="D34" s="2">
        <v>15603.981705676622</v>
      </c>
      <c r="E34" s="2">
        <v>17469.941424314049</v>
      </c>
      <c r="F34" s="2">
        <v>13391.362571141615</v>
      </c>
      <c r="G34" s="2">
        <v>19128.964811601942</v>
      </c>
      <c r="H34" s="18">
        <v>18121.048604679258</v>
      </c>
      <c r="I34" s="18">
        <v>16621.112506463767</v>
      </c>
      <c r="J34" s="18">
        <v>15930.331350892098</v>
      </c>
      <c r="K34" s="18">
        <v>14183.391248847598</v>
      </c>
      <c r="L34" s="18">
        <v>21665.119158155368</v>
      </c>
      <c r="M34" s="8">
        <f>INDEX(전체모델결과!$A$2:$I$910,MATCH(APC!$A34&amp;"_"&amp;APC!M$3,전체모델결과!$A$2:$A$910,0),9)</f>
        <v>25462.435254582801</v>
      </c>
      <c r="N34" s="8">
        <f>INDEX(전체모델결과!$A$2:$I$910,MATCH(APC!$A34&amp;"_"&amp;APC!N$3,전체모델결과!$A$2:$A$910,0),9)</f>
        <v>27358.9888037778</v>
      </c>
      <c r="O34" s="8">
        <f>INDEX(전체모델결과!$A$2:$I$910,MATCH(APC!$A34&amp;"_"&amp;APC!O$3,전체모델결과!$A$2:$A$910,0),9)</f>
        <v>26021.581323467599</v>
      </c>
      <c r="P34" s="8"/>
    </row>
    <row r="35" spans="1:16" x14ac:dyDescent="0.3">
      <c r="A35" s="20">
        <v>49</v>
      </c>
      <c r="B35" s="2">
        <v>10552.697533306951</v>
      </c>
      <c r="C35" s="2">
        <v>20089.81328291184</v>
      </c>
      <c r="D35" s="2">
        <v>20002.162395934694</v>
      </c>
      <c r="E35" s="2">
        <v>16748.718469268639</v>
      </c>
      <c r="F35" s="2">
        <v>12609.728890828848</v>
      </c>
      <c r="G35" s="2">
        <v>18388.12396286496</v>
      </c>
      <c r="H35" s="18">
        <v>17440.411925919776</v>
      </c>
      <c r="I35" s="18">
        <v>14090.407098518603</v>
      </c>
      <c r="J35" s="18">
        <v>17761.989342806395</v>
      </c>
      <c r="K35" s="18">
        <v>14376.176621598495</v>
      </c>
      <c r="L35" s="18">
        <v>17368.649587494572</v>
      </c>
      <c r="M35" s="8">
        <f>INDEX(전체모델결과!$A$2:$I$910,MATCH(APC!$A35&amp;"_"&amp;APC!M$3,전체모델결과!$A$2:$A$910,0),9)</f>
        <v>22530.773094357599</v>
      </c>
      <c r="N35" s="8">
        <f>INDEX(전체모델결과!$A$2:$I$910,MATCH(APC!$A35&amp;"_"&amp;APC!N$3,전체모델결과!$A$2:$A$910,0),9)</f>
        <v>29523.356063509898</v>
      </c>
      <c r="O35" s="8">
        <f>INDEX(전체모델결과!$A$2:$I$910,MATCH(APC!$A35&amp;"_"&amp;APC!O$3,전체모델결과!$A$2:$A$910,0),9)</f>
        <v>31345.914596762701</v>
      </c>
      <c r="P35" s="8"/>
    </row>
    <row r="36" spans="1:16" x14ac:dyDescent="0.3">
      <c r="A36" s="20">
        <v>50</v>
      </c>
      <c r="B36" s="2">
        <v>9512.8083169124147</v>
      </c>
      <c r="C36" s="2">
        <v>19582.644880974236</v>
      </c>
      <c r="D36" s="2">
        <v>22448.532632501094</v>
      </c>
      <c r="E36" s="2">
        <v>18286.178696601819</v>
      </c>
      <c r="F36" s="2">
        <v>15255.530129672006</v>
      </c>
      <c r="G36" s="2">
        <v>20525.451559934321</v>
      </c>
      <c r="H36" s="18">
        <v>17319.308917331982</v>
      </c>
      <c r="I36" s="18">
        <v>24558.345876574505</v>
      </c>
      <c r="J36" s="18">
        <v>15075.746433299015</v>
      </c>
      <c r="K36" s="18">
        <v>17613.538249007081</v>
      </c>
      <c r="L36" s="18">
        <v>25563.03391146777</v>
      </c>
      <c r="M36" s="8">
        <f>INDEX(전체모델결과!$A$2:$I$910,MATCH(APC!$A36&amp;"_"&amp;APC!M$3,전체모델결과!$A$2:$A$910,0),9)</f>
        <v>23588.624785666201</v>
      </c>
      <c r="N36" s="8">
        <f>INDEX(전체모델결과!$A$2:$I$910,MATCH(APC!$A36&amp;"_"&amp;APC!N$3,전체모델결과!$A$2:$A$910,0),9)</f>
        <v>29540.013694386202</v>
      </c>
      <c r="O36" s="8">
        <f>INDEX(전체모델결과!$A$2:$I$910,MATCH(APC!$A36&amp;"_"&amp;APC!O$3,전체모델결과!$A$2:$A$910,0),9)</f>
        <v>38248.590929973499</v>
      </c>
      <c r="P36" s="8"/>
    </row>
    <row r="37" spans="1:16" x14ac:dyDescent="0.3">
      <c r="A37" s="20">
        <v>51</v>
      </c>
      <c r="B37" s="2">
        <v>10868.777624809796</v>
      </c>
      <c r="C37" s="2">
        <v>23135.12161570687</v>
      </c>
      <c r="D37" s="2">
        <v>26091.888825865</v>
      </c>
      <c r="E37" s="2">
        <v>16574.299476873675</v>
      </c>
      <c r="F37" s="2">
        <v>19235.393123346959</v>
      </c>
      <c r="G37" s="2">
        <v>16592.672317144265</v>
      </c>
      <c r="H37" s="18">
        <v>25644.313373509427</v>
      </c>
      <c r="I37" s="18">
        <v>19060.751074701922</v>
      </c>
      <c r="J37" s="18">
        <v>26743.075453677175</v>
      </c>
      <c r="K37" s="18">
        <v>23584.062890834379</v>
      </c>
      <c r="L37" s="18">
        <v>17652.250661959399</v>
      </c>
      <c r="M37" s="8">
        <f>INDEX(전체모델결과!$A$2:$I$910,MATCH(APC!$A37&amp;"_"&amp;APC!M$3,전체모델결과!$A$2:$A$910,0),9)</f>
        <v>26876.5369991281</v>
      </c>
      <c r="N37" s="8">
        <f>INDEX(전체모델결과!$A$2:$I$910,MATCH(APC!$A37&amp;"_"&amp;APC!N$3,전체모델결과!$A$2:$A$910,0),9)</f>
        <v>30061.852409085899</v>
      </c>
      <c r="O37" s="8">
        <f>INDEX(전체모델결과!$A$2:$I$910,MATCH(APC!$A37&amp;"_"&amp;APC!O$3,전체모델결과!$A$2:$A$910,0),9)</f>
        <v>37199.656184331303</v>
      </c>
      <c r="P37" s="8"/>
    </row>
    <row r="38" spans="1:16" x14ac:dyDescent="0.3">
      <c r="A38" s="20">
        <v>52</v>
      </c>
      <c r="B38" s="2">
        <v>12180.267965895249</v>
      </c>
      <c r="C38" s="2">
        <v>21406.114121345909</v>
      </c>
      <c r="D38" s="2">
        <v>22835.060600737746</v>
      </c>
      <c r="E38" s="2">
        <v>23737.591713422527</v>
      </c>
      <c r="F38" s="2">
        <v>22442.770934117998</v>
      </c>
      <c r="G38" s="2">
        <v>16944.495328814799</v>
      </c>
      <c r="H38" s="18">
        <v>18062.962325821434</v>
      </c>
      <c r="I38" s="18">
        <v>21700.121019905684</v>
      </c>
      <c r="J38" s="18">
        <v>21787.355411186818</v>
      </c>
      <c r="K38" s="18">
        <v>26071.185672183179</v>
      </c>
      <c r="L38" s="18">
        <v>29011.535539131033</v>
      </c>
      <c r="M38" s="8">
        <f>INDEX(전체모델결과!$A$2:$I$910,MATCH(APC!$A38&amp;"_"&amp;APC!M$3,전체모델결과!$A$2:$A$910,0),9)</f>
        <v>25952.567290368199</v>
      </c>
      <c r="N38" s="8">
        <f>INDEX(전체모델결과!$A$2:$I$910,MATCH(APC!$A38&amp;"_"&amp;APC!N$3,전체모델결과!$A$2:$A$910,0),9)</f>
        <v>31973.4918440168</v>
      </c>
      <c r="O38" s="8">
        <f>INDEX(전체모델결과!$A$2:$I$910,MATCH(APC!$A38&amp;"_"&amp;APC!O$3,전체모델결과!$A$2:$A$910,0),9)</f>
        <v>35338.459586757403</v>
      </c>
      <c r="P38" s="8"/>
    </row>
    <row r="39" spans="1:16" x14ac:dyDescent="0.3">
      <c r="A39" s="20">
        <v>53</v>
      </c>
      <c r="B39" s="2">
        <v>17510.347023241007</v>
      </c>
      <c r="C39" s="2">
        <v>21309.845148458589</v>
      </c>
      <c r="D39" s="2">
        <v>18730.09926952613</v>
      </c>
      <c r="E39" s="2">
        <v>21324.354657687993</v>
      </c>
      <c r="F39" s="2">
        <v>23215.022699133304</v>
      </c>
      <c r="G39" s="2">
        <v>23745.072897373797</v>
      </c>
      <c r="H39" s="18">
        <v>21397.379912663753</v>
      </c>
      <c r="I39" s="18">
        <v>21434.875803807841</v>
      </c>
      <c r="J39" s="18">
        <v>21280.078572597809</v>
      </c>
      <c r="K39" s="18">
        <v>20219.301656427404</v>
      </c>
      <c r="L39" s="18">
        <v>24333.551245732549</v>
      </c>
      <c r="M39" s="8">
        <f>INDEX(전체모델결과!$A$2:$I$910,MATCH(APC!$A39&amp;"_"&amp;APC!M$3,전체모델결과!$A$2:$A$910,0),9)</f>
        <v>26004.578282844901</v>
      </c>
      <c r="N39" s="8">
        <f>INDEX(전체모델결과!$A$2:$I$910,MATCH(APC!$A39&amp;"_"&amp;APC!N$3,전체모델결과!$A$2:$A$910,0),9)</f>
        <v>29371.140132693101</v>
      </c>
      <c r="O39" s="8">
        <f>INDEX(전체모델결과!$A$2:$I$910,MATCH(APC!$A39&amp;"_"&amp;APC!O$3,전체모델결과!$A$2:$A$910,0),9)</f>
        <v>35755.731360856204</v>
      </c>
      <c r="P39" s="8"/>
    </row>
    <row r="40" spans="1:16" x14ac:dyDescent="0.3">
      <c r="A40" s="20">
        <v>54</v>
      </c>
      <c r="B40" s="2">
        <v>10873.201739712278</v>
      </c>
      <c r="C40" s="2">
        <v>29686.804215526197</v>
      </c>
      <c r="D40" s="2">
        <v>31771.24702144559</v>
      </c>
      <c r="E40" s="2">
        <v>29841.838257236643</v>
      </c>
      <c r="F40" s="2">
        <v>27982.56470968089</v>
      </c>
      <c r="G40" s="2">
        <v>26586.578701196395</v>
      </c>
      <c r="H40" s="18">
        <v>17649.454677105488</v>
      </c>
      <c r="I40" s="18">
        <v>25232.00615832015</v>
      </c>
      <c r="J40" s="18">
        <v>24301.837054123072</v>
      </c>
      <c r="K40" s="18">
        <v>29503.293860889949</v>
      </c>
      <c r="L40" s="18">
        <v>30136.367060950801</v>
      </c>
      <c r="M40" s="8">
        <f>INDEX(전체모델결과!$A$2:$I$910,MATCH(APC!$A40&amp;"_"&amp;APC!M$3,전체모델결과!$A$2:$A$910,0),9)</f>
        <v>34468.490031898502</v>
      </c>
      <c r="N40" s="8">
        <f>INDEX(전체모델결과!$A$2:$I$910,MATCH(APC!$A40&amp;"_"&amp;APC!N$3,전체모델결과!$A$2:$A$910,0),9)</f>
        <v>36034.702311486501</v>
      </c>
      <c r="O40" s="8">
        <f>INDEX(전체모델결과!$A$2:$I$910,MATCH(APC!$A40&amp;"_"&amp;APC!O$3,전체모델결과!$A$2:$A$910,0),9)</f>
        <v>40216.756948420698</v>
      </c>
      <c r="P40" s="8"/>
    </row>
    <row r="41" spans="1:16" x14ac:dyDescent="0.3">
      <c r="A41" s="20">
        <v>55</v>
      </c>
      <c r="B41" s="2">
        <v>15827.204170933806</v>
      </c>
      <c r="C41" s="2">
        <v>21893.814997263275</v>
      </c>
      <c r="D41" s="2">
        <v>34320.935770820201</v>
      </c>
      <c r="E41" s="2">
        <v>33605.985669900452</v>
      </c>
      <c r="F41" s="2">
        <v>20528.026458345212</v>
      </c>
      <c r="G41" s="2">
        <v>33268.502405568637</v>
      </c>
      <c r="H41" s="18">
        <v>26224.594923667693</v>
      </c>
      <c r="I41" s="18">
        <v>35407.63034433921</v>
      </c>
      <c r="J41" s="18">
        <v>30976.600108836701</v>
      </c>
      <c r="K41" s="18">
        <v>29301.644147810519</v>
      </c>
      <c r="L41" s="18">
        <v>33187.568327346555</v>
      </c>
      <c r="M41" s="8">
        <f>INDEX(전체모델결과!$A$2:$I$910,MATCH(APC!$A41&amp;"_"&amp;APC!M$3,전체모델결과!$A$2:$A$910,0),9)</f>
        <v>34834.753763136301</v>
      </c>
      <c r="N41" s="8">
        <f>INDEX(전체모델결과!$A$2:$I$910,MATCH(APC!$A41&amp;"_"&amp;APC!N$3,전체모델결과!$A$2:$A$910,0),9)</f>
        <v>43958.114167872103</v>
      </c>
      <c r="O41" s="8">
        <f>INDEX(전체모델결과!$A$2:$I$910,MATCH(APC!$A41&amp;"_"&amp;APC!O$3,전체모델결과!$A$2:$A$910,0),9)</f>
        <v>45410.1409942955</v>
      </c>
      <c r="P41" s="8"/>
    </row>
    <row r="42" spans="1:16" x14ac:dyDescent="0.3">
      <c r="A42" s="20">
        <v>56</v>
      </c>
      <c r="B42" s="2">
        <v>11867.088607594937</v>
      </c>
      <c r="C42" s="2">
        <v>29503.644567858384</v>
      </c>
      <c r="D42" s="2">
        <v>40893.822111873815</v>
      </c>
      <c r="E42" s="2">
        <v>35591.968303001813</v>
      </c>
      <c r="F42" s="2">
        <v>30612.244897959183</v>
      </c>
      <c r="G42" s="2">
        <v>33155.777801934993</v>
      </c>
      <c r="H42" s="18">
        <v>27901.512555680649</v>
      </c>
      <c r="I42" s="18">
        <v>27611.596870685687</v>
      </c>
      <c r="J42" s="18">
        <v>37482.566248256626</v>
      </c>
      <c r="K42" s="18">
        <v>37693.645928257807</v>
      </c>
      <c r="L42" s="18">
        <v>33108.66737613811</v>
      </c>
      <c r="M42" s="8">
        <f>INDEX(전체모델결과!$A$2:$I$910,MATCH(APC!$A42&amp;"_"&amp;APC!M$3,전체모델결과!$A$2:$A$910,0),9)</f>
        <v>39920.262568015198</v>
      </c>
      <c r="N42" s="8">
        <f>INDEX(전체모델결과!$A$2:$I$910,MATCH(APC!$A42&amp;"_"&amp;APC!N$3,전체모델결과!$A$2:$A$910,0),9)</f>
        <v>44152.591568646101</v>
      </c>
      <c r="O42" s="8">
        <f>INDEX(전체모델결과!$A$2:$I$910,MATCH(APC!$A42&amp;"_"&amp;APC!O$3,전체모델결과!$A$2:$A$910,0),9)</f>
        <v>55055.108800021699</v>
      </c>
      <c r="P42" s="8"/>
    </row>
    <row r="43" spans="1:16" x14ac:dyDescent="0.3">
      <c r="A43" s="20">
        <v>57</v>
      </c>
      <c r="B43" s="2">
        <v>17081.242660403543</v>
      </c>
      <c r="C43" s="2">
        <v>40443.942814145972</v>
      </c>
      <c r="D43" s="2">
        <v>35778.175313059037</v>
      </c>
      <c r="E43" s="2">
        <v>29579.547855482779</v>
      </c>
      <c r="F43" s="2">
        <v>37303.833290455361</v>
      </c>
      <c r="G43" s="2">
        <v>33427.468157454903</v>
      </c>
      <c r="H43" s="18">
        <v>29724.655819774718</v>
      </c>
      <c r="I43" s="18">
        <v>39717.136491330042</v>
      </c>
      <c r="J43" s="18">
        <v>39813.289401427792</v>
      </c>
      <c r="K43" s="18">
        <v>31701.915143092891</v>
      </c>
      <c r="L43" s="18">
        <v>35097.743133493859</v>
      </c>
      <c r="M43" s="8">
        <f>INDEX(전체모델결과!$A$2:$I$910,MATCH(APC!$A43&amp;"_"&amp;APC!M$3,전체모델결과!$A$2:$A$910,0),9)</f>
        <v>38916.590196518802</v>
      </c>
      <c r="N43" s="8">
        <f>INDEX(전체모델결과!$A$2:$I$910,MATCH(APC!$A43&amp;"_"&amp;APC!N$3,전체모델결과!$A$2:$A$910,0),9)</f>
        <v>48574.942262587101</v>
      </c>
      <c r="O43" s="8">
        <f>INDEX(전체모델결과!$A$2:$I$910,MATCH(APC!$A43&amp;"_"&amp;APC!O$3,전체모델결과!$A$2:$A$910,0),9)</f>
        <v>53087.249108614997</v>
      </c>
      <c r="P43" s="8"/>
    </row>
    <row r="44" spans="1:16" x14ac:dyDescent="0.3">
      <c r="A44" s="20">
        <v>58</v>
      </c>
      <c r="B44" s="2">
        <v>14189.428875487762</v>
      </c>
      <c r="C44" s="2">
        <v>50327.126321087067</v>
      </c>
      <c r="D44" s="2">
        <v>32633.62144999118</v>
      </c>
      <c r="E44" s="2">
        <v>33578.010307668279</v>
      </c>
      <c r="F44" s="2">
        <v>39181.247044518001</v>
      </c>
      <c r="G44" s="2">
        <v>43700.375453929955</v>
      </c>
      <c r="H44" s="18">
        <v>38172.161982739548</v>
      </c>
      <c r="I44" s="18">
        <v>42798.948074047337</v>
      </c>
      <c r="J44" s="18">
        <v>31775.071012469311</v>
      </c>
      <c r="K44" s="18">
        <v>36284.470246734396</v>
      </c>
      <c r="L44" s="18">
        <v>35769.034236075626</v>
      </c>
      <c r="M44" s="8">
        <f>INDEX(전체모델결과!$A$2:$I$910,MATCH(APC!$A44&amp;"_"&amp;APC!M$3,전체모델결과!$A$2:$A$910,0),9)</f>
        <v>45258.875436501701</v>
      </c>
      <c r="N44" s="8">
        <f>INDEX(전체모델결과!$A$2:$I$910,MATCH(APC!$A44&amp;"_"&amp;APC!N$3,전체모델결과!$A$2:$A$910,0),9)</f>
        <v>48224.964115090901</v>
      </c>
      <c r="O44" s="8">
        <f>INDEX(전체모델결과!$A$2:$I$910,MATCH(APC!$A44&amp;"_"&amp;APC!O$3,전체모델결과!$A$2:$A$910,0),9)</f>
        <v>59479.121134878202</v>
      </c>
      <c r="P44" s="8"/>
    </row>
    <row r="45" spans="1:16" x14ac:dyDescent="0.3">
      <c r="A45" s="20">
        <v>59</v>
      </c>
      <c r="B45" s="2">
        <v>19636.078020683337</v>
      </c>
      <c r="C45" s="2">
        <v>41211.851191802183</v>
      </c>
      <c r="D45" s="2">
        <v>41984.732824427483</v>
      </c>
      <c r="E45" s="2">
        <v>33115.394412838585</v>
      </c>
      <c r="F45" s="2">
        <v>33829.499323410011</v>
      </c>
      <c r="G45" s="2">
        <v>35667.963683527887</v>
      </c>
      <c r="H45" s="18">
        <v>32440.721953521293</v>
      </c>
      <c r="I45" s="18">
        <v>43478.260869565216</v>
      </c>
      <c r="J45" s="18">
        <v>43083.551315587014</v>
      </c>
      <c r="K45" s="18">
        <v>43804.755944931159</v>
      </c>
      <c r="L45" s="18">
        <v>46387.154326494208</v>
      </c>
      <c r="M45" s="8">
        <f>INDEX(전체모델결과!$A$2:$I$910,MATCH(APC!$A45&amp;"_"&amp;APC!M$3,전체모델결과!$A$2:$A$910,0),9)</f>
        <v>47453.672883117899</v>
      </c>
      <c r="N45" s="8">
        <f>INDEX(전체모델결과!$A$2:$I$910,MATCH(APC!$A45&amp;"_"&amp;APC!N$3,전체모델결과!$A$2:$A$910,0),9)</f>
        <v>54136.569005898098</v>
      </c>
      <c r="O45" s="8">
        <f>INDEX(전체모델결과!$A$2:$I$910,MATCH(APC!$A45&amp;"_"&amp;APC!O$3,전체모델결과!$A$2:$A$910,0),9)</f>
        <v>56999.887738705198</v>
      </c>
      <c r="P45" s="8"/>
    </row>
    <row r="46" spans="1:16" x14ac:dyDescent="0.3">
      <c r="A46" s="20">
        <v>60</v>
      </c>
      <c r="B46" s="2">
        <v>30787.274593168157</v>
      </c>
      <c r="C46" s="2">
        <v>48701.2987012987</v>
      </c>
      <c r="D46" s="2">
        <v>46600.29654734167</v>
      </c>
      <c r="E46" s="2">
        <v>43389.955686853769</v>
      </c>
      <c r="F46" s="2">
        <v>53030.921106306596</v>
      </c>
      <c r="G46" s="2">
        <v>40273.282991729589</v>
      </c>
      <c r="H46" s="18">
        <v>51301.301301301297</v>
      </c>
      <c r="I46" s="18">
        <v>45849.988243592757</v>
      </c>
      <c r="J46" s="18">
        <v>44652.701212789412</v>
      </c>
      <c r="K46" s="18">
        <v>46241.5866002158</v>
      </c>
      <c r="L46" s="18">
        <v>46733.383685800603</v>
      </c>
      <c r="M46" s="8">
        <f>INDEX(전체모델결과!$A$2:$I$910,MATCH(APC!$A46&amp;"_"&amp;APC!M$3,전체모델결과!$A$2:$A$910,0),9)</f>
        <v>59265.078318902801</v>
      </c>
      <c r="N46" s="8">
        <f>INDEX(전체모델결과!$A$2:$I$910,MATCH(APC!$A46&amp;"_"&amp;APC!N$3,전체모델결과!$A$2:$A$910,0),9)</f>
        <v>66314.050424742702</v>
      </c>
      <c r="O46" s="8">
        <f>INDEX(전체모델결과!$A$2:$I$910,MATCH(APC!$A46&amp;"_"&amp;APC!O$3,전체모델결과!$A$2:$A$910,0),9)</f>
        <v>74755.227736623405</v>
      </c>
      <c r="P46" s="8"/>
    </row>
    <row r="47" spans="1:16" x14ac:dyDescent="0.3">
      <c r="A47" s="20">
        <v>61</v>
      </c>
      <c r="B47" s="2">
        <v>30303.030303030304</v>
      </c>
      <c r="C47" s="2">
        <v>55409.336473195734</v>
      </c>
      <c r="D47" s="2">
        <v>36769.066540149448</v>
      </c>
      <c r="E47" s="2">
        <v>53012.539504536653</v>
      </c>
      <c r="F47" s="2">
        <v>46263.345195729533</v>
      </c>
      <c r="G47" s="2">
        <v>48803.526448362725</v>
      </c>
      <c r="H47" s="18">
        <v>55648.302726766829</v>
      </c>
      <c r="I47" s="18">
        <v>51965.940395692458</v>
      </c>
      <c r="J47" s="18">
        <v>51095.319198919366</v>
      </c>
      <c r="K47" s="18">
        <v>53411.1557733605</v>
      </c>
      <c r="L47" s="18">
        <v>55075.539386589866</v>
      </c>
      <c r="M47" s="8">
        <f>INDEX(전체모델결과!$A$2:$I$910,MATCH(APC!$A47&amp;"_"&amp;APC!M$3,전체모델결과!$A$2:$A$910,0),9)</f>
        <v>62053.0190450808</v>
      </c>
      <c r="N47" s="8">
        <f>INDEX(전체모델결과!$A$2:$I$910,MATCH(APC!$A47&amp;"_"&amp;APC!N$3,전체모델결과!$A$2:$A$910,0),9)</f>
        <v>73331.823887876395</v>
      </c>
      <c r="O47" s="8">
        <f>INDEX(전체모델결과!$A$2:$I$910,MATCH(APC!$A47&amp;"_"&amp;APC!O$3,전체모델결과!$A$2:$A$910,0),9)</f>
        <v>81080.103981419001</v>
      </c>
      <c r="P47" s="8"/>
    </row>
    <row r="48" spans="1:16" x14ac:dyDescent="0.3">
      <c r="A48" s="20">
        <v>62</v>
      </c>
      <c r="B48" s="2">
        <v>30697.002527988443</v>
      </c>
      <c r="C48" s="2">
        <v>38461.538461538461</v>
      </c>
      <c r="D48" s="2">
        <v>51082.134695523593</v>
      </c>
      <c r="E48" s="2">
        <v>44222.041196322585</v>
      </c>
      <c r="F48" s="2">
        <v>60012.002400480094</v>
      </c>
      <c r="G48" s="2">
        <v>60837.823744133493</v>
      </c>
      <c r="H48" s="18">
        <v>40989.945862335648</v>
      </c>
      <c r="I48" s="18">
        <v>56405.5559472608</v>
      </c>
      <c r="J48" s="18">
        <v>58925.254595529368</v>
      </c>
      <c r="K48" s="18">
        <v>53856.741068757103</v>
      </c>
      <c r="L48" s="18">
        <v>68295.391449194896</v>
      </c>
      <c r="M48" s="8">
        <f>INDEX(전체모델결과!$A$2:$I$910,MATCH(APC!$A48&amp;"_"&amp;APC!M$3,전체모델결과!$A$2:$A$910,0),9)</f>
        <v>63888.244951236396</v>
      </c>
      <c r="N48" s="8">
        <f>INDEX(전체모델결과!$A$2:$I$910,MATCH(APC!$A48&amp;"_"&amp;APC!N$3,전체모델결과!$A$2:$A$910,0),9)</f>
        <v>74871.990057420204</v>
      </c>
      <c r="O48" s="8">
        <f>INDEX(전체모델결과!$A$2:$I$910,MATCH(APC!$A48&amp;"_"&amp;APC!O$3,전체모델결과!$A$2:$A$910,0),9)</f>
        <v>87430.722065799899</v>
      </c>
      <c r="P48" s="8"/>
    </row>
    <row r="49" spans="1:16" x14ac:dyDescent="0.3">
      <c r="A49" s="20">
        <v>63</v>
      </c>
      <c r="B49" s="2">
        <v>35728.463676061932</v>
      </c>
      <c r="C49" s="2">
        <v>57915.057915057914</v>
      </c>
      <c r="D49" s="2">
        <v>68913.857677902619</v>
      </c>
      <c r="E49" s="2">
        <v>51525.961157352365</v>
      </c>
      <c r="F49" s="2">
        <v>65834.279228149826</v>
      </c>
      <c r="G49" s="2">
        <v>65480.844409695077</v>
      </c>
      <c r="H49" s="18">
        <v>54361.675019111528</v>
      </c>
      <c r="I49" s="18">
        <v>66152.149944873207</v>
      </c>
      <c r="J49" s="18">
        <v>59082.066431299085</v>
      </c>
      <c r="K49" s="18">
        <v>62561.094819159334</v>
      </c>
      <c r="L49" s="18">
        <v>59114.489081915788</v>
      </c>
      <c r="M49" s="8">
        <f>INDEX(전체모델결과!$A$2:$I$910,MATCH(APC!$A49&amp;"_"&amp;APC!M$3,전체모델결과!$A$2:$A$910,0),9)</f>
        <v>79369.083867408699</v>
      </c>
      <c r="N49" s="8">
        <f>INDEX(전체모델결과!$A$2:$I$910,MATCH(APC!$A49&amp;"_"&amp;APC!N$3,전체모델결과!$A$2:$A$910,0),9)</f>
        <v>84334.586469308895</v>
      </c>
      <c r="O49" s="8">
        <f>INDEX(전체모델결과!$A$2:$I$910,MATCH(APC!$A49&amp;"_"&amp;APC!O$3,전체모델결과!$A$2:$A$910,0),9)</f>
        <v>97660.570294534205</v>
      </c>
      <c r="P49" s="8"/>
    </row>
    <row r="50" spans="1:16" x14ac:dyDescent="0.3">
      <c r="A50" s="20">
        <v>64</v>
      </c>
      <c r="B50" s="2">
        <v>23041.474654377882</v>
      </c>
      <c r="C50" s="2">
        <v>50048.123195380176</v>
      </c>
      <c r="D50" s="2">
        <v>65878.378378378387</v>
      </c>
      <c r="E50" s="2">
        <v>77815.298781383055</v>
      </c>
      <c r="F50" s="2">
        <v>64300.411522633745</v>
      </c>
      <c r="G50" s="2">
        <v>74419.637898478293</v>
      </c>
      <c r="H50" s="18">
        <v>63925.197977292242</v>
      </c>
      <c r="I50" s="18">
        <v>63826.116957046754</v>
      </c>
      <c r="J50" s="18">
        <v>60921.843687374749</v>
      </c>
      <c r="K50" s="18">
        <v>63128.532628642737</v>
      </c>
      <c r="L50" s="18">
        <v>77331.410970574754</v>
      </c>
      <c r="M50" s="8">
        <f>INDEX(전체모델결과!$A$2:$I$910,MATCH(APC!$A50&amp;"_"&amp;APC!M$3,전체모델결과!$A$2:$A$910,0),9)</f>
        <v>81913.557442580903</v>
      </c>
      <c r="N50" s="8">
        <f>INDEX(전체모델결과!$A$2:$I$910,MATCH(APC!$A50&amp;"_"&amp;APC!N$3,전체모델결과!$A$2:$A$910,0),9)</f>
        <v>96879.598131995197</v>
      </c>
      <c r="O50" s="8">
        <f>INDEX(전체모델결과!$A$2:$I$910,MATCH(APC!$A50&amp;"_"&amp;APC!O$3,전체모델결과!$A$2:$A$910,0),9)</f>
        <v>101718.933637626</v>
      </c>
      <c r="P50" s="8"/>
    </row>
    <row r="51" spans="1:16" x14ac:dyDescent="0.3">
      <c r="A51" s="20">
        <v>65</v>
      </c>
      <c r="B51" s="2">
        <v>39535.458364220409</v>
      </c>
      <c r="C51" s="2">
        <v>70568.700705687006</v>
      </c>
      <c r="D51" s="2">
        <v>97216.927182615327</v>
      </c>
      <c r="E51" s="2">
        <v>73999.327278842917</v>
      </c>
      <c r="F51" s="2">
        <v>47916.364164367646</v>
      </c>
      <c r="G51" s="2">
        <v>77548.944825832688</v>
      </c>
      <c r="H51" s="18">
        <v>74123.243721650622</v>
      </c>
      <c r="I51" s="18">
        <v>60718.83263147586</v>
      </c>
      <c r="J51" s="18">
        <v>73418.8412206988</v>
      </c>
      <c r="K51" s="18">
        <v>89219.939428664977</v>
      </c>
      <c r="L51" s="18">
        <v>66984.221494492405</v>
      </c>
      <c r="M51" s="8">
        <f>INDEX(전체모델결과!$A$2:$I$910,MATCH(APC!$A51&amp;"_"&amp;APC!M$3,전체모델결과!$A$2:$A$910,0),9)</f>
        <v>92532.356949065797</v>
      </c>
      <c r="N51" s="8">
        <f>INDEX(전체모델결과!$A$2:$I$910,MATCH(APC!$A51&amp;"_"&amp;APC!N$3,전체모델결과!$A$2:$A$910,0),9)</f>
        <v>106813.657655136</v>
      </c>
      <c r="O51" s="8">
        <f>INDEX(전체모델결과!$A$2:$I$910,MATCH(APC!$A51&amp;"_"&amp;APC!O$3,전체모델결과!$A$2:$A$910,0),9)</f>
        <v>124829.849212292</v>
      </c>
      <c r="P51" s="8"/>
    </row>
    <row r="52" spans="1:16" x14ac:dyDescent="0.3">
      <c r="A52" s="20">
        <v>66</v>
      </c>
      <c r="B52" s="2">
        <v>42735.042735042742</v>
      </c>
      <c r="C52" s="2">
        <v>77403.245942571783</v>
      </c>
      <c r="D52" s="2">
        <v>90052.356020942418</v>
      </c>
      <c r="E52" s="2">
        <v>78274.150439098885</v>
      </c>
      <c r="F52" s="2">
        <v>103592.31411862992</v>
      </c>
      <c r="G52" s="2">
        <v>83308.973984215147</v>
      </c>
      <c r="H52" s="18">
        <v>74578.886460074573</v>
      </c>
      <c r="I52" s="18">
        <v>90330.052113491605</v>
      </c>
      <c r="J52" s="18">
        <v>72164.948453608245</v>
      </c>
      <c r="K52" s="18">
        <v>68818.004277875938</v>
      </c>
      <c r="L52" s="18">
        <v>110587.22674667809</v>
      </c>
      <c r="M52" s="8">
        <f>INDEX(전체모델결과!$A$2:$I$910,MATCH(APC!$A52&amp;"_"&amp;APC!M$3,전체모델결과!$A$2:$A$910,0),9)</f>
        <v>98542.246225000898</v>
      </c>
      <c r="N52" s="8">
        <f>INDEX(전체모델결과!$A$2:$I$910,MATCH(APC!$A52&amp;"_"&amp;APC!N$3,전체모델결과!$A$2:$A$910,0),9)</f>
        <v>122477.810033766</v>
      </c>
      <c r="O52" s="8">
        <f>INDEX(전체모델결과!$A$2:$I$910,MATCH(APC!$A52&amp;"_"&amp;APC!O$3,전체모델결과!$A$2:$A$910,0),9)</f>
        <v>139702.98721014601</v>
      </c>
      <c r="P52" s="8"/>
    </row>
    <row r="53" spans="1:16" x14ac:dyDescent="0.3">
      <c r="A53" s="20">
        <v>67</v>
      </c>
      <c r="B53" s="2">
        <v>54704.595185995619</v>
      </c>
      <c r="C53" s="2">
        <v>61389.337641357029</v>
      </c>
      <c r="D53" s="2">
        <v>86010.624841892233</v>
      </c>
      <c r="E53" s="2">
        <v>106083.56787183373</v>
      </c>
      <c r="F53" s="2">
        <v>95347.063310450045</v>
      </c>
      <c r="G53" s="2">
        <v>85858.585858585851</v>
      </c>
      <c r="H53" s="18">
        <v>86156.542056074759</v>
      </c>
      <c r="I53" s="18">
        <v>104124.94993992792</v>
      </c>
      <c r="J53" s="18">
        <v>92367.525522605734</v>
      </c>
      <c r="K53" s="18">
        <v>80575.848732273327</v>
      </c>
      <c r="L53" s="18">
        <v>86106.811145510845</v>
      </c>
      <c r="M53" s="8">
        <f>INDEX(전체모델결과!$A$2:$I$910,MATCH(APC!$A53&amp;"_"&amp;APC!M$3,전체모델결과!$A$2:$A$910,0),9)</f>
        <v>112308.916542361</v>
      </c>
      <c r="N53" s="8">
        <f>INDEX(전체모델결과!$A$2:$I$910,MATCH(APC!$A53&amp;"_"&amp;APC!N$3,전체모델결과!$A$2:$A$910,0),9)</f>
        <v>119033.837825087</v>
      </c>
      <c r="O53" s="8">
        <f>INDEX(전체모델결과!$A$2:$I$910,MATCH(APC!$A53&amp;"_"&amp;APC!O$3,전체모델결과!$A$2:$A$910,0),9)</f>
        <v>146190.95681452201</v>
      </c>
      <c r="P53" s="8"/>
    </row>
    <row r="54" spans="1:16" x14ac:dyDescent="0.3">
      <c r="A54" s="20">
        <v>68</v>
      </c>
      <c r="B54" s="2">
        <v>51485.148514851484</v>
      </c>
      <c r="C54" s="2">
        <v>95482.923246419377</v>
      </c>
      <c r="D54" s="2">
        <v>108946.84714427203</v>
      </c>
      <c r="E54" s="2">
        <v>105568.75164951175</v>
      </c>
      <c r="F54" s="2">
        <v>77854.671280276816</v>
      </c>
      <c r="G54" s="2">
        <v>104186.76442214932</v>
      </c>
      <c r="H54" s="18">
        <v>112647.20942140296</v>
      </c>
      <c r="I54" s="18">
        <v>96878.363832077506</v>
      </c>
      <c r="J54" s="18">
        <v>93120.222376650447</v>
      </c>
      <c r="K54" s="18">
        <v>92020.673137526785</v>
      </c>
      <c r="L54" s="18">
        <v>100558.6592178771</v>
      </c>
      <c r="M54" s="8">
        <f>INDEX(전체모델결과!$A$2:$I$910,MATCH(APC!$A54&amp;"_"&amp;APC!M$3,전체모델결과!$A$2:$A$910,0),9)</f>
        <v>115337.31269759301</v>
      </c>
      <c r="N54" s="8">
        <f>INDEX(전체모델결과!$A$2:$I$910,MATCH(APC!$A54&amp;"_"&amp;APC!N$3,전체모델결과!$A$2:$A$910,0),9)</f>
        <v>140318.99280953099</v>
      </c>
      <c r="O54" s="8">
        <f>INDEX(전체모델결과!$A$2:$I$910,MATCH(APC!$A54&amp;"_"&amp;APC!O$3,전체모델결과!$A$2:$A$910,0),9)</f>
        <v>146956.15313818</v>
      </c>
      <c r="P54" s="8"/>
    </row>
    <row r="55" spans="1:16" x14ac:dyDescent="0.3">
      <c r="A55" s="20">
        <v>69</v>
      </c>
      <c r="B55" s="2">
        <v>32139.577594123046</v>
      </c>
      <c r="C55" s="2">
        <v>137093.61535448494</v>
      </c>
      <c r="D55" s="2">
        <v>136682.67454746953</v>
      </c>
      <c r="E55" s="2">
        <v>101419.87829614604</v>
      </c>
      <c r="F55" s="2">
        <v>77066.170608557004</v>
      </c>
      <c r="G55" s="2">
        <v>97366.674042929852</v>
      </c>
      <c r="H55" s="18">
        <v>104228.12192723696</v>
      </c>
      <c r="I55" s="18">
        <v>126330.98718642844</v>
      </c>
      <c r="J55" s="18">
        <v>93382.708098534858</v>
      </c>
      <c r="K55" s="18">
        <v>94821.298322392424</v>
      </c>
      <c r="L55" s="18">
        <v>126565.58998022413</v>
      </c>
      <c r="M55" s="8">
        <f>INDEX(전체모델결과!$A$2:$I$910,MATCH(APC!$A55&amp;"_"&amp;APC!M$3,전체모델결과!$A$2:$A$910,0),9)</f>
        <v>122459.31998214799</v>
      </c>
      <c r="N55" s="8">
        <f>INDEX(전체모델결과!$A$2:$I$910,MATCH(APC!$A55&amp;"_"&amp;APC!N$3,전체모델결과!$A$2:$A$910,0),9)</f>
        <v>142772.937419753</v>
      </c>
      <c r="O55" s="8">
        <f>INDEX(전체모델결과!$A$2:$I$910,MATCH(APC!$A55&amp;"_"&amp;APC!O$3,전체모델결과!$A$2:$A$910,0),9)</f>
        <v>171635.70683165101</v>
      </c>
      <c r="P55" s="8"/>
    </row>
    <row r="56" spans="1:16" x14ac:dyDescent="0.3">
      <c r="A56" s="20">
        <v>70</v>
      </c>
      <c r="B56" s="2">
        <v>71546.50522839847</v>
      </c>
      <c r="C56" s="2">
        <v>102948.05802526907</v>
      </c>
      <c r="D56" s="2">
        <v>110429.44785276074</v>
      </c>
      <c r="E56" s="2">
        <v>126776.79600461006</v>
      </c>
      <c r="F56" s="2">
        <v>138408.30449826989</v>
      </c>
      <c r="G56" s="2">
        <v>114785.4605083356</v>
      </c>
      <c r="H56" s="18">
        <v>93543.235227013472</v>
      </c>
      <c r="I56" s="18">
        <v>114036.90648973668</v>
      </c>
      <c r="J56" s="18">
        <v>99980.772928283026</v>
      </c>
      <c r="K56" s="18">
        <v>136893.69612979551</v>
      </c>
      <c r="L56" s="18">
        <v>105649.97703261369</v>
      </c>
      <c r="M56" s="8">
        <f>INDEX(전체모델결과!$A$2:$I$910,MATCH(APC!$A56&amp;"_"&amp;APC!M$3,전체모델결과!$A$2:$A$910,0),9)</f>
        <v>139997.09883758301</v>
      </c>
      <c r="N56" s="8">
        <f>INDEX(전체모델결과!$A$2:$I$910,MATCH(APC!$A56&amp;"_"&amp;APC!N$3,전체모델결과!$A$2:$A$910,0),9)</f>
        <v>152072.29131404299</v>
      </c>
      <c r="O56" s="8">
        <f>INDEX(전체모델결과!$A$2:$I$910,MATCH(APC!$A56&amp;"_"&amp;APC!O$3,전체모델결과!$A$2:$A$910,0),9)</f>
        <v>175194.01217283201</v>
      </c>
      <c r="P56" s="8"/>
    </row>
    <row r="57" spans="1:16" x14ac:dyDescent="0.3">
      <c r="A57" s="20">
        <v>71</v>
      </c>
      <c r="B57" s="2">
        <v>45836.516424751724</v>
      </c>
      <c r="C57" s="2">
        <v>109763.1426920855</v>
      </c>
      <c r="D57" s="2">
        <v>71465.033180193976</v>
      </c>
      <c r="E57" s="2">
        <v>152808.98876404495</v>
      </c>
      <c r="F57" s="2">
        <v>127362.36647493838</v>
      </c>
      <c r="G57" s="2">
        <v>107646.62212323683</v>
      </c>
      <c r="H57" s="18">
        <v>108919.63497203415</v>
      </c>
      <c r="I57" s="18">
        <v>124378.10945273633</v>
      </c>
      <c r="J57" s="18">
        <v>140562.24899598394</v>
      </c>
      <c r="K57" s="18">
        <v>98663.926002055494</v>
      </c>
      <c r="L57" s="18">
        <v>134867.82952706347</v>
      </c>
      <c r="M57" s="8">
        <f>INDEX(전체모델결과!$A$2:$I$910,MATCH(APC!$A57&amp;"_"&amp;APC!M$3,전체모델결과!$A$2:$A$910,0),9)</f>
        <v>133812.493159715</v>
      </c>
      <c r="N57" s="8">
        <f>INDEX(전체모델결과!$A$2:$I$910,MATCH(APC!$A57&amp;"_"&amp;APC!N$3,전체모델결과!$A$2:$A$910,0),9)</f>
        <v>160670.61071447999</v>
      </c>
      <c r="O57" s="8">
        <f>INDEX(전체모델결과!$A$2:$I$910,MATCH(APC!$A57&amp;"_"&amp;APC!O$3,전체모델결과!$A$2:$A$910,0),9)</f>
        <v>172457.71036138001</v>
      </c>
      <c r="P57" s="8"/>
    </row>
    <row r="58" spans="1:16" x14ac:dyDescent="0.3">
      <c r="A58" s="20">
        <v>72</v>
      </c>
      <c r="B58" s="2">
        <v>82568.807339449544</v>
      </c>
      <c r="C58" s="2">
        <v>175000.00000000003</v>
      </c>
      <c r="D58" s="2">
        <v>122343.85061171926</v>
      </c>
      <c r="E58" s="2">
        <v>154816.51376146791</v>
      </c>
      <c r="F58" s="2">
        <v>210828.94106372783</v>
      </c>
      <c r="G58" s="2">
        <v>144209.10319963947</v>
      </c>
      <c r="H58" s="18">
        <v>112812.24818694602</v>
      </c>
      <c r="I58" s="18">
        <v>117878.19253438115</v>
      </c>
      <c r="J58" s="18">
        <v>98360.655737704932</v>
      </c>
      <c r="K58" s="18">
        <v>149686.1419604056</v>
      </c>
      <c r="L58" s="18">
        <v>116279.06976744186</v>
      </c>
      <c r="M58" s="8">
        <f>INDEX(전체모델결과!$A$2:$I$910,MATCH(APC!$A58&amp;"_"&amp;APC!M$3,전체모델결과!$A$2:$A$910,0),9)</f>
        <v>162161.85064628901</v>
      </c>
      <c r="N58" s="8">
        <f>INDEX(전체모델결과!$A$2:$I$910,MATCH(APC!$A58&amp;"_"&amp;APC!N$3,전체모델결과!$A$2:$A$910,0),9)</f>
        <v>180807.69799235099</v>
      </c>
      <c r="O58" s="8">
        <f>INDEX(전체모델결과!$A$2:$I$910,MATCH(APC!$A58&amp;"_"&amp;APC!O$3,전체모델결과!$A$2:$A$910,0),9)</f>
        <v>214521.98978057399</v>
      </c>
      <c r="P58" s="8"/>
    </row>
    <row r="59" spans="1:16" x14ac:dyDescent="0.3">
      <c r="A59" s="20">
        <v>73</v>
      </c>
      <c r="B59" s="2">
        <v>107991.3606911447</v>
      </c>
      <c r="C59" s="2">
        <v>171890.79878665318</v>
      </c>
      <c r="D59" s="2">
        <v>238532.11009174315</v>
      </c>
      <c r="E59" s="2">
        <v>107372.94201861131</v>
      </c>
      <c r="F59" s="2">
        <v>131578.94736842104</v>
      </c>
      <c r="G59" s="2">
        <v>161795.40709812107</v>
      </c>
      <c r="H59" s="18">
        <v>190429.6875</v>
      </c>
      <c r="I59" s="18">
        <v>147717.0993733214</v>
      </c>
      <c r="J59" s="18">
        <v>112115.73236889692</v>
      </c>
      <c r="K59" s="18">
        <v>136986.30136986301</v>
      </c>
      <c r="L59" s="18">
        <v>170763.26002587323</v>
      </c>
      <c r="M59" s="8">
        <f>INDEX(전체모델결과!$A$2:$I$910,MATCH(APC!$A59&amp;"_"&amp;APC!M$3,전체모델결과!$A$2:$A$910,0),9)</f>
        <v>178740.986581879</v>
      </c>
      <c r="N59" s="8">
        <f>INDEX(전체모델결과!$A$2:$I$910,MATCH(APC!$A59&amp;"_"&amp;APC!N$3,전체모델결과!$A$2:$A$910,0),9)</f>
        <v>206305.09446351801</v>
      </c>
      <c r="O59" s="8">
        <f>INDEX(전체모델결과!$A$2:$I$910,MATCH(APC!$A59&amp;"_"&amp;APC!O$3,전체모델결과!$A$2:$A$910,0),9)</f>
        <v>227296.78611775499</v>
      </c>
      <c r="P59" s="8"/>
    </row>
    <row r="60" spans="1:16" x14ac:dyDescent="0.3">
      <c r="A60" s="20">
        <v>74</v>
      </c>
      <c r="B60" s="2">
        <v>147651.0067114094</v>
      </c>
      <c r="C60" s="2">
        <v>216346.15384615384</v>
      </c>
      <c r="D60" s="2">
        <v>267558.52842809365</v>
      </c>
      <c r="E60" s="2">
        <v>145077.72020725388</v>
      </c>
      <c r="F60" s="2">
        <v>184049.07975460123</v>
      </c>
      <c r="G60" s="2">
        <v>178082.19178082192</v>
      </c>
      <c r="H60" s="18">
        <v>193401.59271899887</v>
      </c>
      <c r="I60" s="18">
        <v>208791.20879120877</v>
      </c>
      <c r="J60" s="18">
        <v>137863.121614968</v>
      </c>
      <c r="K60" s="18">
        <v>223179.32654659357</v>
      </c>
      <c r="L60" s="18">
        <v>171966.2556781311</v>
      </c>
      <c r="M60" s="8">
        <f>INDEX(전체모델결과!$A$2:$I$910,MATCH(APC!$A60&amp;"_"&amp;APC!M$3,전체모델결과!$A$2:$A$910,0),9)</f>
        <v>234607.244991321</v>
      </c>
      <c r="N60" s="8">
        <f>INDEX(전체모델결과!$A$2:$I$910,MATCH(APC!$A60&amp;"_"&amp;APC!N$3,전체모델결과!$A$2:$A$910,0),9)</f>
        <v>251846.89031192299</v>
      </c>
      <c r="O60" s="8">
        <f>INDEX(전체모델결과!$A$2:$I$910,MATCH(APC!$A60&amp;"_"&amp;APC!O$3,전체모델결과!$A$2:$A$910,0),9)</f>
        <v>287235.10184880201</v>
      </c>
      <c r="P60" s="8"/>
    </row>
    <row r="61" spans="1:16" x14ac:dyDescent="0.3">
      <c r="A61" s="20">
        <v>75</v>
      </c>
      <c r="B61" s="2">
        <v>114754.09836065573</v>
      </c>
      <c r="C61" s="2">
        <v>77041.602465331278</v>
      </c>
      <c r="D61" s="2">
        <v>182291.66666666669</v>
      </c>
      <c r="E61" s="2">
        <v>150000</v>
      </c>
      <c r="F61" s="2">
        <v>275229.35779816518</v>
      </c>
      <c r="G61" s="2">
        <v>177815.41066892465</v>
      </c>
      <c r="H61" s="18">
        <v>341685.64920273348</v>
      </c>
      <c r="I61" s="18">
        <v>196700.50761421319</v>
      </c>
      <c r="J61" s="18">
        <v>277435.2651048089</v>
      </c>
      <c r="K61" s="18">
        <v>184983.67791077259</v>
      </c>
      <c r="L61" s="18">
        <v>200940.57289439932</v>
      </c>
      <c r="M61" s="8">
        <f>INDEX(전체모델결과!$A$2:$I$910,MATCH(APC!$A61&amp;"_"&amp;APC!M$3,전체모델결과!$A$2:$A$910,0),9)</f>
        <v>217724.03221232101</v>
      </c>
      <c r="N61" s="8">
        <f>INDEX(전체모델결과!$A$2:$I$910,MATCH(APC!$A61&amp;"_"&amp;APC!N$3,전체모델결과!$A$2:$A$910,0),9)</f>
        <v>289619.50994620001</v>
      </c>
      <c r="O61" s="8">
        <f>INDEX(전체모델결과!$A$2:$I$910,MATCH(APC!$A61&amp;"_"&amp;APC!O$3,전체모델결과!$A$2:$A$910,0),9)</f>
        <v>307211.95016125898</v>
      </c>
      <c r="P61" s="8"/>
    </row>
    <row r="62" spans="1:16" x14ac:dyDescent="0.3">
      <c r="A62" s="20">
        <v>76</v>
      </c>
      <c r="B62" s="2">
        <v>87145.969498910679</v>
      </c>
      <c r="C62" s="2">
        <v>193050.19305019305</v>
      </c>
      <c r="D62" s="2">
        <v>374531.83520599251</v>
      </c>
      <c r="E62" s="2">
        <v>221518.98734177215</v>
      </c>
      <c r="F62" s="2">
        <v>227963.52583586625</v>
      </c>
      <c r="G62" s="2">
        <v>424328.14710042434</v>
      </c>
      <c r="H62" s="18">
        <v>147523.70916754479</v>
      </c>
      <c r="I62" s="18">
        <v>258373.20574162679</v>
      </c>
      <c r="J62" s="18">
        <v>164301.71769977597</v>
      </c>
      <c r="K62" s="18">
        <v>265232.97491039423</v>
      </c>
      <c r="L62" s="18">
        <v>243753.8086532602</v>
      </c>
      <c r="M62" s="8">
        <f>INDEX(전체모델결과!$A$2:$I$910,MATCH(APC!$A62&amp;"_"&amp;APC!M$3,전체모델결과!$A$2:$A$910,0),9)</f>
        <v>269249.46800769499</v>
      </c>
      <c r="N62" s="8">
        <f>INDEX(전체모델결과!$A$2:$I$910,MATCH(APC!$A62&amp;"_"&amp;APC!N$3,전체모델결과!$A$2:$A$910,0),9)</f>
        <v>293821.67609171697</v>
      </c>
      <c r="O62" s="8">
        <f>INDEX(전체모델결과!$A$2:$I$910,MATCH(APC!$A62&amp;"_"&amp;APC!O$3,전체모델결과!$A$2:$A$910,0),9)</f>
        <v>386207.22585177602</v>
      </c>
      <c r="P62" s="8"/>
    </row>
    <row r="63" spans="1:16" x14ac:dyDescent="0.3">
      <c r="A63" s="20">
        <v>77</v>
      </c>
      <c r="B63" s="2">
        <v>156250</v>
      </c>
      <c r="C63" s="2">
        <v>75376.884422110554</v>
      </c>
      <c r="D63" s="2">
        <v>251716.24713958809</v>
      </c>
      <c r="E63" s="2">
        <v>323325.63510392612</v>
      </c>
      <c r="F63" s="2">
        <v>237659.96343692869</v>
      </c>
      <c r="G63" s="2">
        <v>350262.6970227671</v>
      </c>
      <c r="H63" s="18">
        <v>306946.68820678513</v>
      </c>
      <c r="I63" s="18">
        <v>228091.23649459786</v>
      </c>
      <c r="J63" s="18">
        <v>262295.08196721313</v>
      </c>
      <c r="K63" s="18">
        <v>270270.2702702703</v>
      </c>
      <c r="L63" s="18">
        <v>295031.05590062111</v>
      </c>
      <c r="M63" s="8">
        <f>INDEX(전체모델결과!$A$2:$I$910,MATCH(APC!$A63&amp;"_"&amp;APC!M$3,전체모델결과!$A$2:$A$910,0),9)</f>
        <v>284145.50170786597</v>
      </c>
      <c r="N63" s="8">
        <f>INDEX(전체모델결과!$A$2:$I$910,MATCH(APC!$A63&amp;"_"&amp;APC!N$3,전체모델결과!$A$2:$A$910,0),9)</f>
        <v>328890.54447747301</v>
      </c>
      <c r="O63" s="8">
        <f>INDEX(전체모델결과!$A$2:$I$910,MATCH(APC!$A63&amp;"_"&amp;APC!O$3,전체모델결과!$A$2:$A$910,0),9)</f>
        <v>354646.34098022501</v>
      </c>
      <c r="P63" s="8"/>
    </row>
    <row r="64" spans="1:16" x14ac:dyDescent="0.3">
      <c r="A64" s="1">
        <v>78</v>
      </c>
      <c r="B64" s="2">
        <v>77220.077220077219</v>
      </c>
      <c r="C64" s="2">
        <v>273972.60273972602</v>
      </c>
      <c r="D64" s="2">
        <v>384615.38461538462</v>
      </c>
      <c r="E64" s="2">
        <v>341880.34188034193</v>
      </c>
      <c r="F64" s="2">
        <v>353260.86956521735</v>
      </c>
      <c r="G64" s="2">
        <v>311850.31185031187</v>
      </c>
      <c r="H64" s="18">
        <v>255402.75049115915</v>
      </c>
      <c r="I64" s="18">
        <v>425925.9259259259</v>
      </c>
      <c r="J64" s="18">
        <v>205761.316872428</v>
      </c>
      <c r="K64" s="18">
        <v>343980.34398034395</v>
      </c>
      <c r="L64" s="18">
        <v>253623.18840579712</v>
      </c>
      <c r="M64" s="8">
        <f>INDEX(전체모델결과!$A$2:$I$910,MATCH(APC!$A64&amp;"_"&amp;APC!M$3,전체모델결과!$A$2:$A$910,0),9)</f>
        <v>411421.95049363101</v>
      </c>
      <c r="N64" s="8">
        <f>INDEX(전체모델결과!$A$2:$I$910,MATCH(APC!$A64&amp;"_"&amp;APC!N$3,전체모델결과!$A$2:$A$910,0),9)</f>
        <v>380198.68828432099</v>
      </c>
      <c r="O64" s="8">
        <f>INDEX(전체모델결과!$A$2:$I$910,MATCH(APC!$A64&amp;"_"&amp;APC!O$3,전체모델결과!$A$2:$A$910,0),9)</f>
        <v>434846.85610726301</v>
      </c>
      <c r="P64" s="8"/>
    </row>
    <row r="65" spans="1:16" x14ac:dyDescent="0.3">
      <c r="A65" s="1">
        <v>79</v>
      </c>
      <c r="B65" s="2">
        <v>178571.42857142855</v>
      </c>
      <c r="C65" s="2">
        <v>393013.10043668124</v>
      </c>
      <c r="D65" s="2">
        <v>468085.10638297873</v>
      </c>
      <c r="E65" s="2">
        <v>268199.23371647508</v>
      </c>
      <c r="F65" s="2">
        <v>410958.904109589</v>
      </c>
      <c r="G65" s="2">
        <v>283018.86792452831</v>
      </c>
      <c r="H65" s="18">
        <v>383693.04556354915</v>
      </c>
      <c r="I65" s="18">
        <v>456621.00456621003</v>
      </c>
      <c r="J65" s="18">
        <v>407725.321888412</v>
      </c>
      <c r="K65" s="18">
        <v>257966.61608497723</v>
      </c>
      <c r="L65" s="18">
        <v>497925.31120331946</v>
      </c>
      <c r="M65" s="8">
        <f>INDEX(전체모델결과!$A$2:$I$910,MATCH(APC!$A65&amp;"_"&amp;APC!M$3,전체모델결과!$A$2:$A$910,0),9)</f>
        <v>458964.434779195</v>
      </c>
      <c r="N65" s="8">
        <f>INDEX(전체모델결과!$A$2:$I$910,MATCH(APC!$A65&amp;"_"&amp;APC!N$3,전체모델결과!$A$2:$A$910,0),9)</f>
        <v>596145.95289003104</v>
      </c>
      <c r="O65" s="8">
        <f>INDEX(전체모델결과!$A$2:$I$910,MATCH(APC!$A65&amp;"_"&amp;APC!O$3,전체모델결과!$A$2:$A$910,0),9)</f>
        <v>544365.85061862296</v>
      </c>
      <c r="P65" s="8"/>
    </row>
    <row r="66" spans="1:16" x14ac:dyDescent="0.3">
      <c r="A66" s="1">
        <v>80</v>
      </c>
      <c r="B66" s="2">
        <v>156250</v>
      </c>
      <c r="C66" s="2">
        <v>364963.50364963501</v>
      </c>
      <c r="D66" s="2">
        <v>439560.43956043961</v>
      </c>
      <c r="E66" s="2">
        <v>344827.58620689652</v>
      </c>
      <c r="F66" s="2">
        <v>233644.8598130841</v>
      </c>
      <c r="G66" s="2">
        <v>84033.613445378141</v>
      </c>
      <c r="H66" s="18">
        <v>273437.5</v>
      </c>
      <c r="I66" s="18">
        <v>345821.32564841502</v>
      </c>
      <c r="J66" s="18">
        <v>533707.86516853934</v>
      </c>
      <c r="K66" s="18">
        <v>220588.23529411765</v>
      </c>
      <c r="L66" s="18">
        <v>332167.83216783218</v>
      </c>
      <c r="M66" s="8">
        <f>INDEX(전체모델결과!$A$2:$I$910,MATCH(APC!$A66&amp;"_"&amp;APC!M$3,전체모델결과!$A$2:$A$910,0),9)</f>
        <v>426608.52684493602</v>
      </c>
      <c r="N66" s="8">
        <f>INDEX(전체모델결과!$A$2:$I$910,MATCH(APC!$A66&amp;"_"&amp;APC!N$3,전체모델결과!$A$2:$A$910,0),9)</f>
        <v>452926.87090748898</v>
      </c>
      <c r="O66" s="8">
        <f>INDEX(전체모델결과!$A$2:$I$910,MATCH(APC!$A66&amp;"_"&amp;APC!O$3,전체모델결과!$A$2:$A$910,0),9)</f>
        <v>581322.01639939204</v>
      </c>
      <c r="P66" s="8"/>
    </row>
    <row r="67" spans="1:16" x14ac:dyDescent="0.3">
      <c r="A67" s="1">
        <v>81</v>
      </c>
      <c r="B67" s="2">
        <v>196078.43137254901</v>
      </c>
      <c r="C67" s="2">
        <v>142857.14285714284</v>
      </c>
      <c r="D67" s="2">
        <v>149253.73134328358</v>
      </c>
      <c r="E67" s="2">
        <v>454545.45454545453</v>
      </c>
      <c r="F67" s="2">
        <v>744680.85106382973</v>
      </c>
      <c r="G67" s="2">
        <v>530303.03030303027</v>
      </c>
      <c r="H67" s="18">
        <v>689655.17241379304</v>
      </c>
      <c r="I67" s="18">
        <v>469798.65771812084</v>
      </c>
      <c r="J67" s="18">
        <v>677083.33333333326</v>
      </c>
      <c r="K67" s="18">
        <v>341463.41463414638</v>
      </c>
      <c r="L67" s="18">
        <v>622406.63900414936</v>
      </c>
      <c r="M67" s="8">
        <f>INDEX(전체모델결과!$A$2:$I$910,MATCH(APC!$A67&amp;"_"&amp;APC!M$3,전체모델결과!$A$2:$A$910,0),9)</f>
        <v>467815.34387864801</v>
      </c>
      <c r="N67" s="8">
        <f>INDEX(전체모델결과!$A$2:$I$910,MATCH(APC!$A67&amp;"_"&amp;APC!N$3,전체모델결과!$A$2:$A$910,0),9)</f>
        <v>712011.80082163797</v>
      </c>
      <c r="O67" s="8">
        <f>INDEX(전체모델결과!$A$2:$I$910,MATCH(APC!$A67&amp;"_"&amp;APC!O$3,전체모델결과!$A$2:$A$910,0),9)</f>
        <v>746966.05217400403</v>
      </c>
      <c r="P67" s="8"/>
    </row>
    <row r="68" spans="1:16" x14ac:dyDescent="0.3">
      <c r="A68" s="1">
        <v>82</v>
      </c>
      <c r="B68" s="2">
        <v>434782.60869565216</v>
      </c>
      <c r="C68" s="2">
        <v>0</v>
      </c>
      <c r="D68" s="2">
        <v>461538.46153846156</v>
      </c>
      <c r="E68" s="2">
        <v>689655.17241379304</v>
      </c>
      <c r="F68" s="2">
        <v>563380.28169014084</v>
      </c>
      <c r="G68" s="2">
        <v>487804.87804878049</v>
      </c>
      <c r="H68" s="18">
        <v>188679.24528301886</v>
      </c>
      <c r="I68" s="18">
        <v>542635.65891472867</v>
      </c>
      <c r="J68" s="18">
        <v>517241.37931034481</v>
      </c>
      <c r="K68" s="18">
        <v>920245.39877300605</v>
      </c>
      <c r="L68" s="18">
        <v>621468.9265536723</v>
      </c>
      <c r="M68" s="8">
        <f>INDEX(전체모델결과!$A$2:$I$910,MATCH(APC!$A68&amp;"_"&amp;APC!M$3,전체모델결과!$A$2:$A$910,0),9)</f>
        <v>732945.54337627196</v>
      </c>
      <c r="N68" s="8">
        <f>INDEX(전체모델결과!$A$2:$I$910,MATCH(APC!$A68&amp;"_"&amp;APC!N$3,전체모델결과!$A$2:$A$910,0),9)</f>
        <v>574960.07668342104</v>
      </c>
      <c r="O68" s="8">
        <f>INDEX(전체모델결과!$A$2:$I$910,MATCH(APC!$A68&amp;"_"&amp;APC!O$3,전체모델결과!$A$2:$A$910,0),9)</f>
        <v>864700.15529847494</v>
      </c>
      <c r="P68" s="8"/>
    </row>
    <row r="69" spans="1:16" x14ac:dyDescent="0.3">
      <c r="A69" s="1">
        <v>83</v>
      </c>
      <c r="B69" s="2">
        <v>0</v>
      </c>
      <c r="C69" s="2">
        <v>277777.77777777775</v>
      </c>
      <c r="D69" s="2">
        <v>487804.87804878049</v>
      </c>
      <c r="E69" s="2">
        <v>178571.42857142855</v>
      </c>
      <c r="F69" s="2">
        <v>425531.91489361704</v>
      </c>
      <c r="G69" s="2">
        <v>1587301.5873015872</v>
      </c>
      <c r="H69" s="18">
        <v>869565.21739130432</v>
      </c>
      <c r="I69" s="18">
        <v>555555.5555555555</v>
      </c>
      <c r="J69" s="18">
        <v>97087.378640776689</v>
      </c>
      <c r="K69" s="18">
        <v>543478.26086956519</v>
      </c>
      <c r="L69" s="18">
        <v>559440.55944055947</v>
      </c>
      <c r="M69" s="8">
        <f>INDEX(전체모델결과!$A$2:$I$910,MATCH(APC!$A69&amp;"_"&amp;APC!M$3,전체모델결과!$A$2:$A$910,0),9)</f>
        <v>671685.00880632398</v>
      </c>
      <c r="N69" s="8">
        <f>INDEX(전체모델결과!$A$2:$I$910,MATCH(APC!$A69&amp;"_"&amp;APC!N$3,전체모델결과!$A$2:$A$910,0),9)</f>
        <v>839118.79941857397</v>
      </c>
      <c r="O69" s="8">
        <f>INDEX(전체모델결과!$A$2:$I$910,MATCH(APC!$A69&amp;"_"&amp;APC!O$3,전체모델결과!$A$2:$A$910,0),9)</f>
        <v>650435.969498744</v>
      </c>
      <c r="P69" s="8"/>
    </row>
    <row r="70" spans="1:16" x14ac:dyDescent="0.3">
      <c r="A70" s="1">
        <v>84</v>
      </c>
      <c r="B70" s="2">
        <v>0</v>
      </c>
      <c r="C70" s="2">
        <v>555555.5555555555</v>
      </c>
      <c r="D70" s="2">
        <v>312500</v>
      </c>
      <c r="E70" s="2">
        <v>857142.85714285716</v>
      </c>
      <c r="F70" s="2">
        <v>425531.91489361704</v>
      </c>
      <c r="G70" s="2">
        <v>2000000</v>
      </c>
      <c r="H70" s="18">
        <v>192307.69230769231</v>
      </c>
      <c r="I70" s="18">
        <v>545454.54545454541</v>
      </c>
      <c r="J70" s="18">
        <v>759493.67088607594</v>
      </c>
      <c r="K70" s="18">
        <v>470588.23529411765</v>
      </c>
      <c r="L70" s="18">
        <v>365853.65853658534</v>
      </c>
      <c r="M70" s="8">
        <f>INDEX(전체모델결과!$A$2:$I$910,MATCH(APC!$A70&amp;"_"&amp;APC!M$3,전체모델결과!$A$2:$A$910,0),9)</f>
        <v>904893.52574001101</v>
      </c>
      <c r="N70" s="8">
        <f>INDEX(전체모델결과!$A$2:$I$910,MATCH(APC!$A70&amp;"_"&amp;APC!N$3,전체모델결과!$A$2:$A$910,0),9)</f>
        <v>948572.36386631103</v>
      </c>
      <c r="O70" s="8">
        <f>INDEX(전체모델결과!$A$2:$I$910,MATCH(APC!$A70&amp;"_"&amp;APC!O$3,전체모델결과!$A$2:$A$910,0),9)</f>
        <v>1170963.5616689499</v>
      </c>
      <c r="P70" s="8"/>
    </row>
    <row r="71" spans="1:16" x14ac:dyDescent="0.3">
      <c r="A71" s="1">
        <v>85</v>
      </c>
      <c r="B71" s="2">
        <v>0</v>
      </c>
      <c r="C71" s="2">
        <v>0</v>
      </c>
      <c r="D71" s="2">
        <v>1176470.5882352942</v>
      </c>
      <c r="E71" s="2">
        <v>689655.17241379304</v>
      </c>
      <c r="F71" s="2">
        <v>666666.66666666663</v>
      </c>
      <c r="G71" s="2">
        <v>750000</v>
      </c>
      <c r="H71" s="18">
        <v>1562500</v>
      </c>
      <c r="I71" s="18">
        <v>652173.91304347827</v>
      </c>
      <c r="J71" s="18">
        <v>425531.91489361704</v>
      </c>
      <c r="K71" s="18">
        <v>447761.19402985071</v>
      </c>
      <c r="L71" s="18">
        <v>298507.46268656716</v>
      </c>
      <c r="M71" s="8">
        <f>INDEX(전체모델결과!$A$2:$I$910,MATCH(APC!$A71&amp;"_"&amp;APC!M$3,전체모델결과!$A$2:$A$910,0),9)</f>
        <v>841952.35097934795</v>
      </c>
      <c r="N71" s="8">
        <f>INDEX(전체모델결과!$A$2:$I$910,MATCH(APC!$A71&amp;"_"&amp;APC!N$3,전체모델결과!$A$2:$A$910,0),9)</f>
        <v>1235746.38563938</v>
      </c>
      <c r="O71" s="8">
        <f>INDEX(전체모델결과!$A$2:$I$910,MATCH(APC!$A71&amp;"_"&amp;APC!O$3,전체모델결과!$A$2:$A$910,0),9)</f>
        <v>1280022.0564567801</v>
      </c>
      <c r="P71" s="8"/>
    </row>
    <row r="72" spans="1:16" x14ac:dyDescent="0.3">
      <c r="A72" s="1">
        <v>86</v>
      </c>
      <c r="B72" s="2">
        <v>0</v>
      </c>
      <c r="C72" s="2">
        <v>0</v>
      </c>
      <c r="D72" s="2">
        <v>0</v>
      </c>
      <c r="E72" s="2">
        <v>0</v>
      </c>
      <c r="F72" s="2">
        <v>769230.76923076925</v>
      </c>
      <c r="G72" s="2">
        <v>370370.37037037034</v>
      </c>
      <c r="H72" s="18">
        <v>0</v>
      </c>
      <c r="I72" s="18">
        <v>1034482.7586206896</v>
      </c>
      <c r="J72" s="18">
        <v>227272.72727272726</v>
      </c>
      <c r="K72" s="18">
        <v>270270.2702702703</v>
      </c>
      <c r="L72" s="18">
        <v>666666.66666666663</v>
      </c>
      <c r="M72" s="8">
        <f>INDEX(전체모델결과!$A$2:$I$910,MATCH(APC!$A72&amp;"_"&amp;APC!M$3,전체모델결과!$A$2:$A$910,0),9)</f>
        <v>352872.66120312002</v>
      </c>
      <c r="N72" s="8">
        <f>INDEX(전체모델결과!$A$2:$I$910,MATCH(APC!$A72&amp;"_"&amp;APC!N$3,전체모델결과!$A$2:$A$910,0),9)</f>
        <v>487612.08153208398</v>
      </c>
      <c r="O72" s="8">
        <f>INDEX(전체모델결과!$A$2:$I$910,MATCH(APC!$A72&amp;"_"&amp;APC!O$3,전체모델결과!$A$2:$A$910,0),9)</f>
        <v>707182.34552755998</v>
      </c>
      <c r="P72" s="8"/>
    </row>
    <row r="73" spans="1:16" x14ac:dyDescent="0.3">
      <c r="A73" s="1">
        <v>87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10000000</v>
      </c>
      <c r="H73" s="18">
        <v>7500000</v>
      </c>
      <c r="I73" s="18">
        <v>1212121.2121212122</v>
      </c>
      <c r="J73" s="18">
        <v>344827.58620689652</v>
      </c>
      <c r="K73" s="18">
        <v>1142857.1428571427</v>
      </c>
      <c r="L73" s="18">
        <v>1538461.5384615385</v>
      </c>
      <c r="M73" s="8">
        <f>INDEX(전체모델결과!$A$2:$I$910,MATCH(APC!$A73&amp;"_"&amp;APC!M$3,전체모델결과!$A$2:$A$910,0),9)</f>
        <v>2965026.1984341699</v>
      </c>
      <c r="N73" s="8">
        <f>INDEX(전체모델결과!$A$2:$I$910,MATCH(APC!$A73&amp;"_"&amp;APC!N$3,전체모델결과!$A$2:$A$910,0),9)</f>
        <v>2923748.60459645</v>
      </c>
      <c r="O73" s="8">
        <f>INDEX(전체모델결과!$A$2:$I$910,MATCH(APC!$A73&amp;"_"&amp;APC!O$3,전체모델결과!$A$2:$A$910,0),9)</f>
        <v>3992193.5631862502</v>
      </c>
      <c r="P73" s="8"/>
    </row>
    <row r="74" spans="1:16" x14ac:dyDescent="0.3">
      <c r="A74" s="1">
        <v>88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18">
        <v>0</v>
      </c>
      <c r="I74" s="18">
        <v>1363636.3636363635</v>
      </c>
      <c r="J74" s="18">
        <v>0</v>
      </c>
      <c r="K74" s="18">
        <v>476190.47619047615</v>
      </c>
      <c r="L74" s="18">
        <v>1666666.6666666665</v>
      </c>
      <c r="M74" s="8">
        <f>INDEX(전체모델결과!$A$2:$I$910,MATCH(APC!$A74&amp;"_"&amp;APC!M$3,전체모델결과!$A$2:$A$910,0),9)</f>
        <v>506589.42934406397</v>
      </c>
      <c r="N74" s="8">
        <f>INDEX(전체모델결과!$A$2:$I$910,MATCH(APC!$A74&amp;"_"&amp;APC!N$3,전체모델결과!$A$2:$A$910,0),9)</f>
        <v>634799.07530925295</v>
      </c>
      <c r="O74" s="8">
        <f>INDEX(전체모델결과!$A$2:$I$910,MATCH(APC!$A74&amp;"_"&amp;APC!O$3,전체모델결과!$A$2:$A$910,0),9)</f>
        <v>618533.02925354999</v>
      </c>
      <c r="P74" s="8"/>
    </row>
    <row r="75" spans="1:16" x14ac:dyDescent="0.3">
      <c r="A75" s="1">
        <v>89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18">
        <v>0</v>
      </c>
      <c r="I75" s="18">
        <v>0</v>
      </c>
      <c r="J75" s="18">
        <v>1000000</v>
      </c>
      <c r="K75" s="18">
        <v>869565.21739130432</v>
      </c>
      <c r="L75" s="18">
        <v>1764705.8823529412</v>
      </c>
      <c r="M75" s="8">
        <f>INDEX(전체모델결과!$A$2:$I$910,MATCH(APC!$A75&amp;"_"&amp;APC!M$3,전체모델결과!$A$2:$A$910,0),9)</f>
        <v>895316.85986830096</v>
      </c>
      <c r="N75" s="8">
        <f>INDEX(전체모델결과!$A$2:$I$910,MATCH(APC!$A75&amp;"_"&amp;APC!N$3,전체모델결과!$A$2:$A$910,0),9)</f>
        <v>822983.07351501298</v>
      </c>
      <c r="O75" s="8">
        <f>INDEX(전체모델결과!$A$2:$I$910,MATCH(APC!$A75&amp;"_"&amp;APC!O$3,전체모델결과!$A$2:$A$910,0),9)</f>
        <v>1019028.15354129</v>
      </c>
      <c r="P75" s="8"/>
    </row>
    <row r="76" spans="1:16" x14ac:dyDescent="0.3">
      <c r="A76" s="1">
        <v>90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18">
        <v>0</v>
      </c>
      <c r="I76" s="18">
        <v>1666666.6666666665</v>
      </c>
      <c r="J76" s="18">
        <v>0</v>
      </c>
      <c r="K76" s="18">
        <v>500000</v>
      </c>
      <c r="L76" s="18">
        <v>588235.29411764711</v>
      </c>
      <c r="M76" s="8">
        <f>INDEX(전체모델결과!$A$2:$I$910,MATCH(APC!$A76&amp;"_"&amp;APC!M$3,전체모델결과!$A$2:$A$910,0),9)</f>
        <v>1274515.40181101</v>
      </c>
      <c r="N76" s="8">
        <f>INDEX(전체모델결과!$A$2:$I$910,MATCH(APC!$A76&amp;"_"&amp;APC!N$3,전체모델결과!$A$2:$A$910,0),9)</f>
        <v>1175003.0988716499</v>
      </c>
      <c r="O76" s="8">
        <f>INDEX(전체모델결과!$A$2:$I$910,MATCH(APC!$A76&amp;"_"&amp;APC!O$3,전체모델결과!$A$2:$A$910,0),9)</f>
        <v>1067255.17639085</v>
      </c>
      <c r="P76" s="8"/>
    </row>
    <row r="77" spans="1:16" x14ac:dyDescent="0.3">
      <c r="A77" s="1">
        <v>91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18">
        <v>0</v>
      </c>
      <c r="I77" s="18">
        <v>0</v>
      </c>
      <c r="J77" s="18">
        <v>0</v>
      </c>
      <c r="K77" s="18">
        <v>1428571.4285714284</v>
      </c>
      <c r="L77" s="18">
        <v>909090.90909090906</v>
      </c>
      <c r="M77" s="8">
        <f>INDEX(전체모델결과!$A$2:$I$910,MATCH(APC!$A77&amp;"_"&amp;APC!M$3,전체모델결과!$A$2:$A$910,0),9)</f>
        <v>473187.94080636901</v>
      </c>
      <c r="N77" s="8">
        <f>INDEX(전체모델결과!$A$2:$I$910,MATCH(APC!$A77&amp;"_"&amp;APC!N$3,전체모델결과!$A$2:$A$910,0),9)</f>
        <v>1262355.79750844</v>
      </c>
      <c r="O77" s="8">
        <f>INDEX(전체모델결과!$A$2:$I$910,MATCH(APC!$A77&amp;"_"&amp;APC!O$3,전체모델결과!$A$2:$A$910,0),9)</f>
        <v>1149981.4119144699</v>
      </c>
      <c r="P77" s="8"/>
    </row>
    <row r="78" spans="1:16" x14ac:dyDescent="0.3">
      <c r="A78" s="1">
        <v>92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8">
        <f>INDEX(전체모델결과!$A$2:$I$910,MATCH(APC!$A78&amp;"_"&amp;APC!M$3,전체모델결과!$A$2:$A$910,0),9)</f>
        <v>4.1930967501313203</v>
      </c>
      <c r="N78" s="8">
        <f>INDEX(전체모델결과!$A$2:$I$910,MATCH(APC!$A78&amp;"_"&amp;APC!N$3,전체모델결과!$A$2:$A$910,0),9)</f>
        <v>1.6644296865549999</v>
      </c>
      <c r="O78" s="8">
        <f>INDEX(전체모델결과!$A$2:$I$910,MATCH(APC!$A78&amp;"_"&amp;APC!O$3,전체모델결과!$A$2:$A$910,0),9)</f>
        <v>4.3876167091851803</v>
      </c>
      <c r="P78" s="8"/>
    </row>
    <row r="79" spans="1:16" x14ac:dyDescent="0.3">
      <c r="A79" s="1">
        <v>93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8">
        <f>INDEX(전체모델결과!$A$2:$I$910,MATCH(APC!$A79&amp;"_"&amp;APC!M$3,전체모델결과!$A$2:$A$910,0),9)</f>
        <v>27.382274989292199</v>
      </c>
      <c r="N79" s="8">
        <f>INDEX(전체모델결과!$A$2:$I$910,MATCH(APC!$A79&amp;"_"&amp;APC!N$3,전체모델결과!$A$2:$A$910,0),9)</f>
        <v>33.815820046783102</v>
      </c>
      <c r="O79" s="8">
        <f>INDEX(전체모델결과!$A$2:$I$910,MATCH(APC!$A79&amp;"_"&amp;APC!O$3,전체모델결과!$A$2:$A$910,0),9)</f>
        <v>13.263728125466701</v>
      </c>
      <c r="P79" s="8"/>
    </row>
    <row r="80" spans="1:16" x14ac:dyDescent="0.3">
      <c r="A80" s="1">
        <v>94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8">
        <f>INDEX(전체모델결과!$A$2:$I$910,MATCH(APC!$A80&amp;"_"&amp;APC!M$3,전체모델결과!$A$2:$A$910,0),9)</f>
        <v>68570.351952161494</v>
      </c>
      <c r="N80" s="8">
        <f>INDEX(전체모델결과!$A$2:$I$910,MATCH(APC!$A80&amp;"_"&amp;APC!N$3,전체모델결과!$A$2:$A$910,0),9)</f>
        <v>250340.59854392201</v>
      </c>
      <c r="O80" s="8">
        <f>INDEX(전체모델결과!$A$2:$I$910,MATCH(APC!$A80&amp;"_"&amp;APC!O$3,전체모델결과!$A$2:$A$910,0),9)</f>
        <v>305489.860415545</v>
      </c>
      <c r="P80" s="8"/>
    </row>
    <row r="81" spans="1:16" x14ac:dyDescent="0.3">
      <c r="A81" s="1">
        <v>95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8">
        <f>INDEX(전체모델결과!$A$2:$I$910,MATCH(APC!$A81&amp;"_"&amp;APC!M$3,전체모델결과!$A$2:$A$910,0),9)</f>
        <v>2.2426627477483699E-6</v>
      </c>
      <c r="N81" s="8">
        <f>INDEX(전체모델결과!$A$2:$I$910,MATCH(APC!$A81&amp;"_"&amp;APC!N$3,전체모델결과!$A$2:$A$910,0),9)</f>
        <v>73916.734973840197</v>
      </c>
      <c r="O81" s="8">
        <f>INDEX(전체모델결과!$A$2:$I$910,MATCH(APC!$A81&amp;"_"&amp;APC!O$3,전체모델결과!$A$2:$A$910,0),9)</f>
        <v>266656.884364028</v>
      </c>
      <c r="P81" s="8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C02C-C3FC-4070-880F-E7B9886F58E2}">
  <dimension ref="A1:K910"/>
  <sheetViews>
    <sheetView zoomScale="85" zoomScaleNormal="85" workbookViewId="0">
      <selection activeCell="I2" sqref="I2"/>
    </sheetView>
  </sheetViews>
  <sheetFormatPr defaultRowHeight="16.5" x14ac:dyDescent="0.3"/>
  <cols>
    <col min="1" max="1" width="9.25" style="5" bestFit="1" customWidth="1"/>
    <col min="2" max="3" width="12.75" bestFit="1" customWidth="1"/>
    <col min="4" max="9" width="13" bestFit="1" customWidth="1"/>
    <col min="11" max="11" width="12.625" bestFit="1" customWidth="1"/>
  </cols>
  <sheetData>
    <row r="1" spans="1:11" x14ac:dyDescent="0.3">
      <c r="B1" s="4" t="s">
        <v>0</v>
      </c>
      <c r="C1" s="4" t="s">
        <v>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</row>
    <row r="2" spans="1:11" x14ac:dyDescent="0.3">
      <c r="A2" s="6" t="str">
        <f>+B2&amp;"_"&amp;C2</f>
        <v>18_2021</v>
      </c>
      <c r="B2">
        <v>18</v>
      </c>
      <c r="C2">
        <v>2021</v>
      </c>
      <c r="D2" s="3">
        <v>2636363.6363636367</v>
      </c>
      <c r="E2" s="3">
        <v>2644659.8422370763</v>
      </c>
      <c r="F2" s="3">
        <v>3181346.956240505</v>
      </c>
      <c r="G2" s="3">
        <v>3224675.4202173385</v>
      </c>
      <c r="H2" s="3">
        <v>1517404.102976966</v>
      </c>
      <c r="I2" s="29">
        <v>36021941.938732497</v>
      </c>
      <c r="J2" t="s">
        <v>19</v>
      </c>
      <c r="K2" s="3"/>
    </row>
    <row r="3" spans="1:11" x14ac:dyDescent="0.3">
      <c r="A3" s="6" t="str">
        <f t="shared" ref="A3:A66" si="0">+B3&amp;"_"&amp;C3</f>
        <v>18_2022</v>
      </c>
      <c r="B3">
        <v>18</v>
      </c>
      <c r="C3">
        <v>2022</v>
      </c>
      <c r="D3" s="3">
        <v>2636363.6363636367</v>
      </c>
      <c r="E3" s="3">
        <v>2645968.4319660407</v>
      </c>
      <c r="F3" s="3">
        <v>3272561.5008721352</v>
      </c>
      <c r="G3" s="3">
        <v>3338089.8768862705</v>
      </c>
      <c r="H3" s="3">
        <v>1075881.7618489263</v>
      </c>
      <c r="I3" s="29">
        <v>63037353.092536703</v>
      </c>
      <c r="K3" s="3"/>
    </row>
    <row r="4" spans="1:11" x14ac:dyDescent="0.3">
      <c r="A4" s="6" t="str">
        <f t="shared" si="0"/>
        <v>18_2023</v>
      </c>
      <c r="B4">
        <v>18</v>
      </c>
      <c r="C4">
        <v>2023</v>
      </c>
      <c r="D4" s="3">
        <v>2636363.6363636367</v>
      </c>
      <c r="E4" s="3">
        <v>2647277.0216950048</v>
      </c>
      <c r="F4" s="3">
        <v>3363864.7105875313</v>
      </c>
      <c r="G4" s="3">
        <v>3455493.2122189919</v>
      </c>
      <c r="H4" s="3">
        <v>718651.01760118979</v>
      </c>
      <c r="I4" s="29">
        <v>48162872.068275101</v>
      </c>
      <c r="K4" s="3"/>
    </row>
    <row r="5" spans="1:11" x14ac:dyDescent="0.3">
      <c r="A5" s="6" t="str">
        <f t="shared" si="0"/>
        <v>19_2021</v>
      </c>
      <c r="B5">
        <v>19</v>
      </c>
      <c r="C5">
        <v>2021</v>
      </c>
      <c r="D5" s="3">
        <v>25764.173503940587</v>
      </c>
      <c r="E5" s="3">
        <v>25846.453571419977</v>
      </c>
      <c r="F5" s="3">
        <v>32571.503024294041</v>
      </c>
      <c r="G5" s="3">
        <v>33234.450399284164</v>
      </c>
      <c r="H5" s="3">
        <v>48719.092492035852</v>
      </c>
      <c r="I5" s="29">
        <v>117492.639077174</v>
      </c>
      <c r="K5" s="3"/>
    </row>
    <row r="6" spans="1:11" x14ac:dyDescent="0.3">
      <c r="A6" s="6" t="str">
        <f t="shared" si="0"/>
        <v>19_2022</v>
      </c>
      <c r="B6">
        <v>19</v>
      </c>
      <c r="C6">
        <v>2022</v>
      </c>
      <c r="D6" s="3">
        <v>25764.173503940587</v>
      </c>
      <c r="E6" s="3">
        <v>25859.242514305392</v>
      </c>
      <c r="F6" s="3">
        <v>33710.873875157442</v>
      </c>
      <c r="G6" s="3">
        <v>34731.05732504739</v>
      </c>
      <c r="H6" s="3">
        <v>62572.112163651007</v>
      </c>
      <c r="I6" s="29">
        <v>336583.82758723601</v>
      </c>
      <c r="K6" s="3"/>
    </row>
    <row r="7" spans="1:11" x14ac:dyDescent="0.3">
      <c r="A7" s="6" t="str">
        <f t="shared" si="0"/>
        <v>19_2023</v>
      </c>
      <c r="B7">
        <v>19</v>
      </c>
      <c r="C7">
        <v>2023</v>
      </c>
      <c r="D7" s="3">
        <v>25764.173503940587</v>
      </c>
      <c r="E7" s="3">
        <v>25872.031457190806</v>
      </c>
      <c r="F7" s="3">
        <v>34851.355758981314</v>
      </c>
      <c r="G7" s="3">
        <v>36295.059145665684</v>
      </c>
      <c r="H7" s="3">
        <v>83019.820248333272</v>
      </c>
      <c r="I7" s="29">
        <v>388621.39655259601</v>
      </c>
      <c r="K7" s="3"/>
    </row>
    <row r="8" spans="1:11" x14ac:dyDescent="0.3">
      <c r="A8" s="6" t="str">
        <f t="shared" si="0"/>
        <v>20_2021</v>
      </c>
      <c r="B8">
        <v>20</v>
      </c>
      <c r="C8">
        <v>2021</v>
      </c>
      <c r="D8" s="3">
        <v>11790.65976768086</v>
      </c>
      <c r="E8" s="3">
        <v>11830.583564697348</v>
      </c>
      <c r="F8" s="3">
        <v>17633.081883540144</v>
      </c>
      <c r="G8" s="3">
        <v>18817.407715053825</v>
      </c>
      <c r="H8" s="3">
        <v>6602.8458112841026</v>
      </c>
      <c r="I8" s="29">
        <v>67617.176749898703</v>
      </c>
      <c r="K8" s="3"/>
    </row>
    <row r="9" spans="1:11" x14ac:dyDescent="0.3">
      <c r="A9" s="6" t="str">
        <f t="shared" si="0"/>
        <v>20_2022</v>
      </c>
      <c r="B9">
        <v>20</v>
      </c>
      <c r="C9">
        <v>2022</v>
      </c>
      <c r="D9" s="3">
        <v>11790.65976768086</v>
      </c>
      <c r="E9" s="3">
        <v>11836.437391300366</v>
      </c>
      <c r="F9" s="3">
        <v>18610.971629331354</v>
      </c>
      <c r="G9" s="3">
        <v>20460.442633592655</v>
      </c>
      <c r="H9" s="3">
        <v>4128.3325392752031</v>
      </c>
      <c r="I9" s="29">
        <v>92384.395006605293</v>
      </c>
      <c r="K9" s="3"/>
    </row>
    <row r="10" spans="1:11" x14ac:dyDescent="0.3">
      <c r="A10" s="6" t="str">
        <f t="shared" si="0"/>
        <v>20_2023</v>
      </c>
      <c r="B10">
        <v>20</v>
      </c>
      <c r="C10">
        <v>2023</v>
      </c>
      <c r="D10" s="3">
        <v>11790.65976768086</v>
      </c>
      <c r="E10" s="3">
        <v>11842.291217903383</v>
      </c>
      <c r="F10" s="3">
        <v>19589.819995119004</v>
      </c>
      <c r="G10" s="3">
        <v>22246.938531688531</v>
      </c>
      <c r="H10" s="3">
        <v>2357.0563689712976</v>
      </c>
      <c r="I10" s="29">
        <v>201757.937013963</v>
      </c>
      <c r="K10" s="3"/>
    </row>
    <row r="11" spans="1:11" x14ac:dyDescent="0.3">
      <c r="A11" s="6" t="str">
        <f t="shared" si="0"/>
        <v>21_2021</v>
      </c>
      <c r="B11">
        <v>21</v>
      </c>
      <c r="C11">
        <v>2021</v>
      </c>
      <c r="D11" s="3">
        <v>15361.594205808187</v>
      </c>
      <c r="E11" s="3">
        <v>15408.057677578307</v>
      </c>
      <c r="F11" s="3">
        <v>16272.841242250637</v>
      </c>
      <c r="G11" s="3">
        <v>16297.338490542945</v>
      </c>
      <c r="H11" s="3">
        <v>9939.6655711883504</v>
      </c>
      <c r="I11" s="29">
        <v>65285.011774017097</v>
      </c>
      <c r="K11" s="3"/>
    </row>
    <row r="12" spans="1:11" x14ac:dyDescent="0.3">
      <c r="A12" s="6" t="str">
        <f t="shared" si="0"/>
        <v>21_2022</v>
      </c>
      <c r="B12">
        <v>21</v>
      </c>
      <c r="C12">
        <v>2022</v>
      </c>
      <c r="D12" s="3">
        <v>15361.594205808187</v>
      </c>
      <c r="E12" s="3">
        <v>15415.681654657761</v>
      </c>
      <c r="F12" s="3">
        <v>16425.333970856562</v>
      </c>
      <c r="G12" s="3">
        <v>16460.100732355342</v>
      </c>
      <c r="H12" s="3">
        <v>7867.6692737424301</v>
      </c>
      <c r="I12" s="29">
        <v>89197.990889951005</v>
      </c>
      <c r="K12" s="3"/>
    </row>
    <row r="13" spans="1:11" x14ac:dyDescent="0.3">
      <c r="A13" s="6" t="str">
        <f t="shared" si="0"/>
        <v>21_2023</v>
      </c>
      <c r="B13">
        <v>21</v>
      </c>
      <c r="C13">
        <v>2023</v>
      </c>
      <c r="D13" s="3">
        <v>15361.594205808187</v>
      </c>
      <c r="E13" s="3">
        <v>15423.305631737217</v>
      </c>
      <c r="F13" s="3">
        <v>16577.969568752917</v>
      </c>
      <c r="G13" s="3">
        <v>16624.488487890372</v>
      </c>
      <c r="H13" s="3">
        <v>5996.9352917767683</v>
      </c>
      <c r="I13" s="29">
        <v>120423.647020063</v>
      </c>
      <c r="K13" s="3"/>
    </row>
    <row r="14" spans="1:11" x14ac:dyDescent="0.3">
      <c r="A14" s="6" t="str">
        <f t="shared" si="0"/>
        <v>22_2021</v>
      </c>
      <c r="B14">
        <v>22</v>
      </c>
      <c r="C14">
        <v>2021</v>
      </c>
      <c r="D14" s="3">
        <v>16089.87808759263</v>
      </c>
      <c r="E14" s="3">
        <v>24259.345900418703</v>
      </c>
      <c r="F14" s="3">
        <v>24273.789077330381</v>
      </c>
      <c r="G14" s="3">
        <v>25968.645693970404</v>
      </c>
      <c r="H14" s="3">
        <v>19580.945991117915</v>
      </c>
      <c r="I14" s="29">
        <v>80672.243165446795</v>
      </c>
      <c r="K14" s="3"/>
    </row>
    <row r="15" spans="1:11" x14ac:dyDescent="0.3">
      <c r="A15" s="6" t="str">
        <f t="shared" si="0"/>
        <v>22_2022</v>
      </c>
      <c r="B15">
        <v>22</v>
      </c>
      <c r="C15">
        <v>2022</v>
      </c>
      <c r="D15" s="3">
        <v>16089.87808759263</v>
      </c>
      <c r="E15" s="3">
        <v>25620.923869222868</v>
      </c>
      <c r="F15" s="3">
        <v>25643.593581649009</v>
      </c>
      <c r="G15" s="3">
        <v>28297.528664142079</v>
      </c>
      <c r="H15" s="3">
        <v>18287.478127981987</v>
      </c>
      <c r="I15" s="29">
        <v>110221.348138093</v>
      </c>
      <c r="K15" s="3"/>
    </row>
    <row r="16" spans="1:11" x14ac:dyDescent="0.3">
      <c r="A16" s="6" t="str">
        <f t="shared" si="0"/>
        <v>22_2023</v>
      </c>
      <c r="B16">
        <v>22</v>
      </c>
      <c r="C16">
        <v>2023</v>
      </c>
      <c r="D16" s="3">
        <v>16089.87808759263</v>
      </c>
      <c r="E16" s="3">
        <v>26982.501838027034</v>
      </c>
      <c r="F16" s="3">
        <v>27014.741106464528</v>
      </c>
      <c r="G16" s="3">
        <v>30835.267188534577</v>
      </c>
      <c r="H16" s="3">
        <v>16655.925196699885</v>
      </c>
      <c r="I16" s="29">
        <v>148806.67815302301</v>
      </c>
      <c r="K16" s="3"/>
    </row>
    <row r="17" spans="1:11" x14ac:dyDescent="0.3">
      <c r="A17" s="6" t="str">
        <f t="shared" si="0"/>
        <v>23_2021</v>
      </c>
      <c r="B17">
        <v>23</v>
      </c>
      <c r="C17">
        <v>2021</v>
      </c>
      <c r="D17" s="3">
        <v>12573.049212950975</v>
      </c>
      <c r="E17" s="3">
        <v>12612.456455619447</v>
      </c>
      <c r="F17" s="3">
        <v>14980.725904635387</v>
      </c>
      <c r="G17" s="3">
        <v>15158.67431670736</v>
      </c>
      <c r="H17" s="3">
        <v>6805.9940832309758</v>
      </c>
      <c r="I17" s="29">
        <v>517.19217393358599</v>
      </c>
      <c r="K17" s="3"/>
    </row>
    <row r="18" spans="1:11" x14ac:dyDescent="0.3">
      <c r="A18" s="6" t="str">
        <f t="shared" si="0"/>
        <v>23_2022</v>
      </c>
      <c r="B18">
        <v>23</v>
      </c>
      <c r="C18">
        <v>2022</v>
      </c>
      <c r="D18" s="3">
        <v>12573.049212950975</v>
      </c>
      <c r="E18" s="3">
        <v>12618.697156488137</v>
      </c>
      <c r="F18" s="3">
        <v>15383.699675341137</v>
      </c>
      <c r="G18" s="3">
        <v>15651.960399166783</v>
      </c>
      <c r="H18" s="3">
        <v>4711.1417047271761</v>
      </c>
      <c r="I18" s="29">
        <v>68885.150997491903</v>
      </c>
      <c r="K18" s="3"/>
    </row>
    <row r="19" spans="1:11" x14ac:dyDescent="0.3">
      <c r="A19" s="6" t="str">
        <f t="shared" si="0"/>
        <v>23_2023</v>
      </c>
      <c r="B19">
        <v>23</v>
      </c>
      <c r="C19">
        <v>2023</v>
      </c>
      <c r="D19" s="3">
        <v>12573.049212950975</v>
      </c>
      <c r="E19" s="3">
        <v>12624.937857356825</v>
      </c>
      <c r="F19" s="3">
        <v>15787.064703454846</v>
      </c>
      <c r="G19" s="3">
        <v>16161.298753352894</v>
      </c>
      <c r="H19" s="3">
        <v>3062.1452576922875</v>
      </c>
      <c r="I19" s="29">
        <v>92999.864973195203</v>
      </c>
      <c r="K19" s="3"/>
    </row>
    <row r="20" spans="1:11" x14ac:dyDescent="0.3">
      <c r="A20" s="6" t="str">
        <f t="shared" si="0"/>
        <v>24_2021</v>
      </c>
      <c r="B20">
        <v>24</v>
      </c>
      <c r="C20">
        <v>2021</v>
      </c>
      <c r="D20" s="3">
        <v>18715.639256053342</v>
      </c>
      <c r="E20" s="3">
        <v>15698.925233945483</v>
      </c>
      <c r="F20" s="3">
        <v>15711.005518865539</v>
      </c>
      <c r="G20" s="3">
        <v>17271.497185729022</v>
      </c>
      <c r="H20" s="3">
        <v>14115.983886649599</v>
      </c>
      <c r="I20" s="29">
        <v>281.71844746545298</v>
      </c>
      <c r="K20" s="3"/>
    </row>
    <row r="21" spans="1:11" x14ac:dyDescent="0.3">
      <c r="A21" s="6" t="str">
        <f t="shared" si="0"/>
        <v>24_2022</v>
      </c>
      <c r="B21">
        <v>24</v>
      </c>
      <c r="C21">
        <v>2022</v>
      </c>
      <c r="D21" s="3">
        <v>18715.639256053342</v>
      </c>
      <c r="E21" s="3">
        <v>16697.105159129016</v>
      </c>
      <c r="F21" s="3">
        <v>16715.470727089094</v>
      </c>
      <c r="G21" s="3">
        <v>19185.321500136597</v>
      </c>
      <c r="H21" s="3">
        <v>14001.897463793654</v>
      </c>
      <c r="I21" s="29">
        <v>379.78717623336303</v>
      </c>
      <c r="K21" s="3"/>
    </row>
    <row r="22" spans="1:11" x14ac:dyDescent="0.3">
      <c r="A22" s="6" t="str">
        <f t="shared" si="0"/>
        <v>24_2023</v>
      </c>
      <c r="B22">
        <v>24</v>
      </c>
      <c r="C22">
        <v>2023</v>
      </c>
      <c r="D22" s="3">
        <v>18715.639256053342</v>
      </c>
      <c r="E22" s="3">
        <v>17695.285084312549</v>
      </c>
      <c r="F22" s="3">
        <v>17720.921782326652</v>
      </c>
      <c r="G22" s="3">
        <v>21311.213330581177</v>
      </c>
      <c r="H22" s="3">
        <v>13632.061728546018</v>
      </c>
      <c r="I22" s="29">
        <v>49983.778604868698</v>
      </c>
      <c r="K22" s="3"/>
    </row>
    <row r="23" spans="1:11" x14ac:dyDescent="0.3">
      <c r="A23" s="6" t="str">
        <f t="shared" si="0"/>
        <v>25_2021</v>
      </c>
      <c r="B23">
        <v>25</v>
      </c>
      <c r="C23">
        <v>2021</v>
      </c>
      <c r="D23" s="3">
        <v>12853.566103763871</v>
      </c>
      <c r="E23" s="3">
        <v>12894.799163517977</v>
      </c>
      <c r="F23" s="3">
        <v>16473.624543398153</v>
      </c>
      <c r="G23" s="3">
        <v>16850.621036835233</v>
      </c>
      <c r="H23" s="3">
        <v>27429.827044320082</v>
      </c>
      <c r="I23" s="29">
        <v>118322.992327967</v>
      </c>
      <c r="K23" s="3"/>
    </row>
    <row r="24" spans="1:11" x14ac:dyDescent="0.3">
      <c r="A24" s="6" t="str">
        <f t="shared" si="0"/>
        <v>25_2022</v>
      </c>
      <c r="B24">
        <v>25</v>
      </c>
      <c r="C24">
        <v>2022</v>
      </c>
      <c r="D24" s="3">
        <v>12853.566103763871</v>
      </c>
      <c r="E24" s="3">
        <v>12901.179568843814</v>
      </c>
      <c r="F24" s="3">
        <v>17079.530640346697</v>
      </c>
      <c r="G24" s="3">
        <v>17660.82527099764</v>
      </c>
      <c r="H24" s="3">
        <v>37484.8936115014</v>
      </c>
      <c r="I24" s="29">
        <v>801.11934662029796</v>
      </c>
      <c r="K24" s="3"/>
    </row>
    <row r="25" spans="1:11" x14ac:dyDescent="0.3">
      <c r="A25" s="6" t="str">
        <f t="shared" si="0"/>
        <v>25_2023</v>
      </c>
      <c r="B25">
        <v>25</v>
      </c>
      <c r="C25">
        <v>2023</v>
      </c>
      <c r="D25" s="3">
        <v>12853.566103763871</v>
      </c>
      <c r="E25" s="3">
        <v>12907.559974169651</v>
      </c>
      <c r="F25" s="3">
        <v>17686.027988406131</v>
      </c>
      <c r="G25" s="3">
        <v>18509.985392876242</v>
      </c>
      <c r="H25" s="3">
        <v>53416.619984503355</v>
      </c>
      <c r="I25" s="29">
        <v>1067.17918920169</v>
      </c>
      <c r="K25" s="3"/>
    </row>
    <row r="26" spans="1:11" x14ac:dyDescent="0.3">
      <c r="A26" s="6" t="str">
        <f t="shared" si="0"/>
        <v>26_2021</v>
      </c>
      <c r="B26">
        <v>26</v>
      </c>
      <c r="C26">
        <v>2021</v>
      </c>
      <c r="D26" s="3">
        <v>18394.525789125157</v>
      </c>
      <c r="E26" s="3">
        <v>21189.48216320388</v>
      </c>
      <c r="F26" s="3">
        <v>21204.767996687442</v>
      </c>
      <c r="G26" s="3">
        <v>22859.483176057212</v>
      </c>
      <c r="H26" s="3">
        <v>19871.306077139481</v>
      </c>
      <c r="I26" s="29">
        <v>970.89883864751903</v>
      </c>
      <c r="K26" s="3"/>
    </row>
    <row r="27" spans="1:11" x14ac:dyDescent="0.3">
      <c r="A27" s="6" t="str">
        <f t="shared" si="0"/>
        <v>26_2022</v>
      </c>
      <c r="B27">
        <v>26</v>
      </c>
      <c r="C27">
        <v>2022</v>
      </c>
      <c r="D27" s="3">
        <v>18394.525789125157</v>
      </c>
      <c r="E27" s="3">
        <v>22428.080541473813</v>
      </c>
      <c r="F27" s="3">
        <v>22451.211446160916</v>
      </c>
      <c r="G27" s="3">
        <v>25051.101878591002</v>
      </c>
      <c r="H27" s="3">
        <v>20151.134017375778</v>
      </c>
      <c r="I27" s="29">
        <v>123777.25165653101</v>
      </c>
      <c r="K27" s="3"/>
    </row>
    <row r="28" spans="1:11" x14ac:dyDescent="0.3">
      <c r="A28" s="6" t="str">
        <f t="shared" si="0"/>
        <v>26_2023</v>
      </c>
      <c r="B28">
        <v>26</v>
      </c>
      <c r="C28">
        <v>2023</v>
      </c>
      <c r="D28" s="3">
        <v>18394.525789125157</v>
      </c>
      <c r="E28" s="3">
        <v>23666.678919743747</v>
      </c>
      <c r="F28" s="3">
        <v>23698.877399327233</v>
      </c>
      <c r="G28" s="3">
        <v>27452.838740853207</v>
      </c>
      <c r="H28" s="3">
        <v>20177.960332750255</v>
      </c>
      <c r="I28" s="29">
        <v>828.10237219865905</v>
      </c>
      <c r="K28" s="3"/>
    </row>
    <row r="29" spans="1:11" x14ac:dyDescent="0.3">
      <c r="A29" s="6" t="str">
        <f t="shared" si="0"/>
        <v>27_2021</v>
      </c>
      <c r="B29">
        <v>27</v>
      </c>
      <c r="C29">
        <v>2021</v>
      </c>
      <c r="D29" s="3">
        <v>20538.129962608713</v>
      </c>
      <c r="E29" s="3">
        <v>20194.076251735911</v>
      </c>
      <c r="F29" s="3">
        <v>20212.341714685783</v>
      </c>
      <c r="G29" s="3">
        <v>24064.004658940841</v>
      </c>
      <c r="H29" s="3">
        <v>15171.333452247138</v>
      </c>
      <c r="I29" s="29">
        <v>972.71304239508402</v>
      </c>
      <c r="K29" s="3"/>
    </row>
    <row r="30" spans="1:11" x14ac:dyDescent="0.3">
      <c r="A30" s="6" t="str">
        <f t="shared" si="0"/>
        <v>27_2022</v>
      </c>
      <c r="B30">
        <v>27</v>
      </c>
      <c r="C30">
        <v>2022</v>
      </c>
      <c r="D30" s="3">
        <v>21664.406986360293</v>
      </c>
      <c r="E30" s="3">
        <v>21770.704687720165</v>
      </c>
      <c r="F30" s="3">
        <v>21798.770980822854</v>
      </c>
      <c r="G30" s="3">
        <v>28064.970913754762</v>
      </c>
      <c r="H30" s="3">
        <v>13482.623041428295</v>
      </c>
      <c r="I30" s="29">
        <v>799.85467990100199</v>
      </c>
      <c r="K30" s="3"/>
    </row>
    <row r="31" spans="1:11" x14ac:dyDescent="0.3">
      <c r="A31" s="6" t="str">
        <f t="shared" si="0"/>
        <v>27_2023</v>
      </c>
      <c r="B31">
        <v>27</v>
      </c>
      <c r="C31">
        <v>2023</v>
      </c>
      <c r="D31" s="3">
        <v>23813.643192157557</v>
      </c>
      <c r="E31" s="3">
        <v>23347.333123704419</v>
      </c>
      <c r="F31" s="3">
        <v>23386.759523029905</v>
      </c>
      <c r="G31" s="3">
        <v>32731.151923926009</v>
      </c>
      <c r="H31" s="3">
        <v>11435.428477553703</v>
      </c>
      <c r="I31" s="29">
        <v>100761.137508331</v>
      </c>
      <c r="K31" s="3"/>
    </row>
    <row r="32" spans="1:11" x14ac:dyDescent="0.3">
      <c r="A32" s="6" t="str">
        <f t="shared" si="0"/>
        <v>28_2021</v>
      </c>
      <c r="B32">
        <v>28</v>
      </c>
      <c r="C32">
        <v>2021</v>
      </c>
      <c r="D32" s="3">
        <v>10049.129075480127</v>
      </c>
      <c r="E32" s="3">
        <v>14707.585662038764</v>
      </c>
      <c r="F32" s="3">
        <v>14712.372650719248</v>
      </c>
      <c r="G32" s="3">
        <v>15595.704297099554</v>
      </c>
      <c r="H32" s="3">
        <v>8064.4841305580157</v>
      </c>
      <c r="I32" s="29">
        <v>57789.5530677352</v>
      </c>
      <c r="K32" s="3"/>
    </row>
    <row r="33" spans="1:11" x14ac:dyDescent="0.3">
      <c r="A33" s="6" t="str">
        <f t="shared" si="0"/>
        <v>28_2022</v>
      </c>
      <c r="B33">
        <v>28</v>
      </c>
      <c r="C33">
        <v>2022</v>
      </c>
      <c r="D33" s="3">
        <v>10049.129075480127</v>
      </c>
      <c r="E33" s="3">
        <v>15487.125239104731</v>
      </c>
      <c r="F33" s="3">
        <v>15496.037070893217</v>
      </c>
      <c r="G33" s="3">
        <v>16872.533647938049</v>
      </c>
      <c r="H33" s="3">
        <v>6140.2827476475541</v>
      </c>
      <c r="I33" s="29">
        <v>1496.85383074062</v>
      </c>
      <c r="K33" s="3"/>
    </row>
    <row r="34" spans="1:11" x14ac:dyDescent="0.3">
      <c r="A34" s="6" t="str">
        <f t="shared" si="0"/>
        <v>28_2023</v>
      </c>
      <c r="B34">
        <v>28</v>
      </c>
      <c r="C34">
        <v>2023</v>
      </c>
      <c r="D34" s="3">
        <v>10049.129075480127</v>
      </c>
      <c r="E34" s="3">
        <v>16266.664816170698</v>
      </c>
      <c r="F34" s="3">
        <v>16280.46942842775</v>
      </c>
      <c r="G34" s="3">
        <v>18253.897757843115</v>
      </c>
      <c r="H34" s="3">
        <v>4415.4269383192668</v>
      </c>
      <c r="I34" s="29">
        <v>1216.24442323166</v>
      </c>
      <c r="K34" s="3"/>
    </row>
    <row r="35" spans="1:11" x14ac:dyDescent="0.3">
      <c r="A35" s="6" t="str">
        <f t="shared" si="0"/>
        <v>29_2021</v>
      </c>
      <c r="B35">
        <v>29</v>
      </c>
      <c r="C35">
        <v>2021</v>
      </c>
      <c r="D35" s="3">
        <v>11976.645541194672</v>
      </c>
      <c r="E35" s="3">
        <v>14441.158381500049</v>
      </c>
      <c r="F35" s="3">
        <v>14449.489222457167</v>
      </c>
      <c r="G35" s="3">
        <v>15797.645863056994</v>
      </c>
      <c r="H35" s="3">
        <v>9573.2774294988649</v>
      </c>
      <c r="I35" s="29">
        <v>3528.7132901356299</v>
      </c>
      <c r="K35" s="3"/>
    </row>
    <row r="36" spans="1:11" x14ac:dyDescent="0.3">
      <c r="A36" s="6" t="str">
        <f t="shared" si="0"/>
        <v>29_2022</v>
      </c>
      <c r="B36">
        <v>29</v>
      </c>
      <c r="C36">
        <v>2022</v>
      </c>
      <c r="D36" s="3">
        <v>11976.645541194672</v>
      </c>
      <c r="E36" s="3">
        <v>15339.244806460803</v>
      </c>
      <c r="F36" s="3">
        <v>15352.804813616676</v>
      </c>
      <c r="G36" s="3">
        <v>17481.070293914599</v>
      </c>
      <c r="H36" s="3">
        <v>8037.0532409930638</v>
      </c>
      <c r="I36" s="29">
        <v>57288.3830104105</v>
      </c>
      <c r="K36" s="3"/>
    </row>
    <row r="37" spans="1:11" x14ac:dyDescent="0.3">
      <c r="A37" s="6" t="str">
        <f t="shared" si="0"/>
        <v>29_2023</v>
      </c>
      <c r="B37">
        <v>29</v>
      </c>
      <c r="C37">
        <v>2023</v>
      </c>
      <c r="D37" s="3">
        <v>11976.645541194672</v>
      </c>
      <c r="E37" s="3">
        <v>16237.331231421558</v>
      </c>
      <c r="F37" s="3">
        <v>16257.00682012504</v>
      </c>
      <c r="G37" s="3">
        <v>19343.883339948348</v>
      </c>
      <c r="H37" s="3">
        <v>6446.5423004081222</v>
      </c>
      <c r="I37" s="29">
        <v>1466.2625398738101</v>
      </c>
      <c r="K37" s="3"/>
    </row>
    <row r="38" spans="1:11" x14ac:dyDescent="0.3">
      <c r="A38" s="6" t="str">
        <f t="shared" si="0"/>
        <v>30_2021</v>
      </c>
      <c r="B38">
        <v>30</v>
      </c>
      <c r="C38">
        <v>2021</v>
      </c>
      <c r="D38" s="3">
        <v>8135.2187066968891</v>
      </c>
      <c r="E38" s="3">
        <v>12492.000473546097</v>
      </c>
      <c r="F38" s="3">
        <v>12501.793869627174</v>
      </c>
      <c r="G38" s="3">
        <v>13461.340162014096</v>
      </c>
      <c r="H38" s="3">
        <v>13013.530206929561</v>
      </c>
      <c r="I38" s="29">
        <v>15292.329922879801</v>
      </c>
      <c r="K38" s="3"/>
    </row>
    <row r="39" spans="1:11" x14ac:dyDescent="0.3">
      <c r="A39" s="6" t="str">
        <f t="shared" si="0"/>
        <v>30_2022</v>
      </c>
      <c r="B39">
        <v>30</v>
      </c>
      <c r="C39">
        <v>2022</v>
      </c>
      <c r="D39" s="3">
        <v>8135.2187066968891</v>
      </c>
      <c r="E39" s="3">
        <v>13218.13076802087</v>
      </c>
      <c r="F39" s="3">
        <v>13232.662586965133</v>
      </c>
      <c r="G39" s="3">
        <v>14739.980945583704</v>
      </c>
      <c r="H39" s="3">
        <v>13984.050353138462</v>
      </c>
      <c r="I39" s="29">
        <v>3848.2606586254401</v>
      </c>
      <c r="K39" s="3"/>
    </row>
    <row r="40" spans="1:11" x14ac:dyDescent="0.3">
      <c r="A40" s="6" t="str">
        <f t="shared" si="0"/>
        <v>30_2023</v>
      </c>
      <c r="B40">
        <v>30</v>
      </c>
      <c r="C40">
        <v>2023</v>
      </c>
      <c r="D40" s="3">
        <v>8135.2187066968891</v>
      </c>
      <c r="E40" s="3">
        <v>13944.261062495643</v>
      </c>
      <c r="F40" s="3">
        <v>13964.248102297774</v>
      </c>
      <c r="G40" s="3">
        <v>16140.074885654562</v>
      </c>
      <c r="H40" s="3">
        <v>14980.994052665785</v>
      </c>
      <c r="I40" s="29">
        <v>61734.763642620397</v>
      </c>
      <c r="K40" s="3"/>
    </row>
    <row r="41" spans="1:11" x14ac:dyDescent="0.3">
      <c r="A41" s="6" t="str">
        <f t="shared" si="0"/>
        <v>31_2021</v>
      </c>
      <c r="B41">
        <v>31</v>
      </c>
      <c r="C41">
        <v>2021</v>
      </c>
      <c r="D41" s="3">
        <v>13524.364988800135</v>
      </c>
      <c r="E41" s="3">
        <v>13533.107004829682</v>
      </c>
      <c r="F41" s="3">
        <v>13543.660224614432</v>
      </c>
      <c r="G41" s="3">
        <v>15042.006799778523</v>
      </c>
      <c r="H41" s="3">
        <v>11663.843682903658</v>
      </c>
      <c r="I41" s="29">
        <v>16298.616222139</v>
      </c>
      <c r="K41" s="3"/>
    </row>
    <row r="42" spans="1:11" x14ac:dyDescent="0.3">
      <c r="A42" s="6" t="str">
        <f t="shared" si="0"/>
        <v>31_2022</v>
      </c>
      <c r="B42">
        <v>31</v>
      </c>
      <c r="C42">
        <v>2022</v>
      </c>
      <c r="D42" s="3">
        <v>13524.364988800135</v>
      </c>
      <c r="E42" s="3">
        <v>14425.329034309136</v>
      </c>
      <c r="F42" s="3">
        <v>14441.460413441062</v>
      </c>
      <c r="G42" s="3">
        <v>16821.665299261502</v>
      </c>
      <c r="H42" s="3">
        <v>11299.690113632611</v>
      </c>
      <c r="I42" s="29">
        <v>19092.509392638502</v>
      </c>
      <c r="K42" s="3"/>
    </row>
    <row r="43" spans="1:11" x14ac:dyDescent="0.3">
      <c r="A43" s="6" t="str">
        <f t="shared" si="0"/>
        <v>31_2023</v>
      </c>
      <c r="B43">
        <v>31</v>
      </c>
      <c r="C43">
        <v>2023</v>
      </c>
      <c r="D43" s="3">
        <v>13524.364988800135</v>
      </c>
      <c r="E43" s="3">
        <v>15317.551063788822</v>
      </c>
      <c r="F43" s="3">
        <v>15340.142005555565</v>
      </c>
      <c r="G43" s="3">
        <v>18811.879771557138</v>
      </c>
      <c r="H43" s="3">
        <v>10689.610685342624</v>
      </c>
      <c r="I43" s="29">
        <v>4747.54349709494</v>
      </c>
      <c r="K43" s="3"/>
    </row>
    <row r="44" spans="1:11" x14ac:dyDescent="0.3">
      <c r="A44" s="6" t="str">
        <f t="shared" si="0"/>
        <v>32_2021</v>
      </c>
      <c r="B44">
        <v>32</v>
      </c>
      <c r="C44">
        <v>2021</v>
      </c>
      <c r="D44" s="3">
        <v>12478.866435874726</v>
      </c>
      <c r="E44" s="3">
        <v>13327.289684089134</v>
      </c>
      <c r="F44" s="3">
        <v>13337.155137183378</v>
      </c>
      <c r="G44" s="3">
        <v>14037.923028989955</v>
      </c>
      <c r="H44" s="3">
        <v>15077.853973139599</v>
      </c>
      <c r="I44" s="29">
        <v>19351.001434789599</v>
      </c>
      <c r="K44" s="3"/>
    </row>
    <row r="45" spans="1:11" x14ac:dyDescent="0.3">
      <c r="A45" s="6" t="str">
        <f t="shared" si="0"/>
        <v>32_2022</v>
      </c>
      <c r="B45">
        <v>32</v>
      </c>
      <c r="C45">
        <v>2022</v>
      </c>
      <c r="D45" s="3">
        <v>12478.866435874726</v>
      </c>
      <c r="E45" s="3">
        <v>14001.103562415112</v>
      </c>
      <c r="F45" s="3">
        <v>14015.492621491197</v>
      </c>
      <c r="G45" s="3">
        <v>15106.542647790528</v>
      </c>
      <c r="H45" s="3">
        <v>16873.489228932052</v>
      </c>
      <c r="I45" s="29">
        <v>23043.658594314598</v>
      </c>
      <c r="K45" s="3"/>
    </row>
    <row r="46" spans="1:11" x14ac:dyDescent="0.3">
      <c r="A46" s="6" t="str">
        <f t="shared" si="0"/>
        <v>32_2023</v>
      </c>
      <c r="B46">
        <v>32</v>
      </c>
      <c r="C46">
        <v>2023</v>
      </c>
      <c r="D46" s="3">
        <v>12478.866435874726</v>
      </c>
      <c r="E46" s="3">
        <v>14674.91744074109</v>
      </c>
      <c r="F46" s="3">
        <v>14694.494535274338</v>
      </c>
      <c r="G46" s="3">
        <v>16256.509620279194</v>
      </c>
      <c r="H46" s="3">
        <v>19002.234747941413</v>
      </c>
      <c r="I46" s="29">
        <v>26673.4277238756</v>
      </c>
      <c r="K46" s="3"/>
    </row>
    <row r="47" spans="1:11" x14ac:dyDescent="0.3">
      <c r="A47" s="6" t="str">
        <f t="shared" si="0"/>
        <v>33_2021</v>
      </c>
      <c r="B47">
        <v>33</v>
      </c>
      <c r="C47">
        <v>2021</v>
      </c>
      <c r="D47" s="3">
        <v>8955.7390749616352</v>
      </c>
      <c r="E47" s="3">
        <v>8984.5724325903229</v>
      </c>
      <c r="F47" s="3">
        <v>11600.968953457195</v>
      </c>
      <c r="G47" s="3">
        <v>11895.317056476813</v>
      </c>
      <c r="H47" s="3">
        <v>14242.926254932985</v>
      </c>
      <c r="I47" s="29">
        <v>15754.593104081399</v>
      </c>
      <c r="K47" s="3"/>
    </row>
    <row r="48" spans="1:11" x14ac:dyDescent="0.3">
      <c r="A48" s="6" t="str">
        <f t="shared" si="0"/>
        <v>33_2022</v>
      </c>
      <c r="B48">
        <v>33</v>
      </c>
      <c r="C48">
        <v>2022</v>
      </c>
      <c r="D48" s="3">
        <v>8955.7390749616352</v>
      </c>
      <c r="E48" s="3">
        <v>8989.0180399295568</v>
      </c>
      <c r="F48" s="3">
        <v>12043.713937611785</v>
      </c>
      <c r="G48" s="3">
        <v>12496.844373947359</v>
      </c>
      <c r="H48" s="3">
        <v>16479.282491309736</v>
      </c>
      <c r="I48" s="29">
        <v>22676.779369412201</v>
      </c>
      <c r="K48" s="3"/>
    </row>
    <row r="49" spans="1:11" x14ac:dyDescent="0.3">
      <c r="A49" s="6" t="str">
        <f t="shared" si="0"/>
        <v>33_2023</v>
      </c>
      <c r="B49">
        <v>33</v>
      </c>
      <c r="C49">
        <v>2023</v>
      </c>
      <c r="D49" s="3">
        <v>8955.7390749616352</v>
      </c>
      <c r="E49" s="3">
        <v>8993.4636472687889</v>
      </c>
      <c r="F49" s="3">
        <v>12486.891171788098</v>
      </c>
      <c r="G49" s="3">
        <v>13128.789973834686</v>
      </c>
      <c r="H49" s="3">
        <v>19360.408899539303</v>
      </c>
      <c r="I49" s="29">
        <v>26683.603547721901</v>
      </c>
      <c r="K49" s="3"/>
    </row>
    <row r="50" spans="1:11" x14ac:dyDescent="0.3">
      <c r="A50" s="6" t="str">
        <f t="shared" si="0"/>
        <v>34_2021</v>
      </c>
      <c r="B50">
        <v>34</v>
      </c>
      <c r="C50">
        <v>2021</v>
      </c>
      <c r="D50" s="3">
        <v>7650.9430086613856</v>
      </c>
      <c r="E50" s="3">
        <v>11002.750508076278</v>
      </c>
      <c r="F50" s="3">
        <v>11012.106068965513</v>
      </c>
      <c r="G50" s="3">
        <v>11595.925642939761</v>
      </c>
      <c r="H50" s="3">
        <v>14442.550748200674</v>
      </c>
      <c r="I50" s="29">
        <v>12951.2308655282</v>
      </c>
      <c r="K50" s="3"/>
    </row>
    <row r="51" spans="1:11" x14ac:dyDescent="0.3">
      <c r="A51" s="6" t="str">
        <f t="shared" si="0"/>
        <v>34_2022</v>
      </c>
      <c r="B51">
        <v>34</v>
      </c>
      <c r="C51">
        <v>2022</v>
      </c>
      <c r="D51" s="3">
        <v>7650.9430086613856</v>
      </c>
      <c r="E51" s="3">
        <v>11561.38509131223</v>
      </c>
      <c r="F51" s="3">
        <v>11574.688191208057</v>
      </c>
      <c r="G51" s="3">
        <v>12484.330090981917</v>
      </c>
      <c r="H51" s="3">
        <v>17554.852474280957</v>
      </c>
      <c r="I51" s="29">
        <v>16204.1855447664</v>
      </c>
      <c r="K51" s="3"/>
    </row>
    <row r="52" spans="1:11" x14ac:dyDescent="0.3">
      <c r="A52" s="6" t="str">
        <f t="shared" si="0"/>
        <v>34_2023</v>
      </c>
      <c r="B52">
        <v>34</v>
      </c>
      <c r="C52">
        <v>2023</v>
      </c>
      <c r="D52" s="3">
        <v>7650.9430086613856</v>
      </c>
      <c r="E52" s="3">
        <v>12120.019674547948</v>
      </c>
      <c r="F52" s="3">
        <v>12137.821384945652</v>
      </c>
      <c r="G52" s="3">
        <v>13440.798313111967</v>
      </c>
      <c r="H52" s="3">
        <v>21757.728812594218</v>
      </c>
      <c r="I52" s="29">
        <v>23047.111806237001</v>
      </c>
      <c r="K52" s="3"/>
    </row>
    <row r="53" spans="1:11" x14ac:dyDescent="0.3">
      <c r="A53" s="6" t="str">
        <f t="shared" si="0"/>
        <v>35_2021</v>
      </c>
      <c r="B53">
        <v>35</v>
      </c>
      <c r="C53">
        <v>2021</v>
      </c>
      <c r="D53" s="3">
        <v>7346.2017741444697</v>
      </c>
      <c r="E53" s="3">
        <v>9638.5203476567985</v>
      </c>
      <c r="F53" s="3">
        <v>9640.5560129705118</v>
      </c>
      <c r="G53" s="3">
        <v>9917.6866753744198</v>
      </c>
      <c r="H53" s="3">
        <v>6224.3329074458006</v>
      </c>
      <c r="I53" s="29">
        <v>12398.307814318499</v>
      </c>
      <c r="K53" s="3"/>
    </row>
    <row r="54" spans="1:11" x14ac:dyDescent="0.3">
      <c r="A54" s="6" t="str">
        <f t="shared" si="0"/>
        <v>35_2022</v>
      </c>
      <c r="B54">
        <v>35</v>
      </c>
      <c r="C54">
        <v>2022</v>
      </c>
      <c r="D54" s="3">
        <v>7346.2017741444697</v>
      </c>
      <c r="E54" s="3">
        <v>10020.573443242232</v>
      </c>
      <c r="F54" s="3">
        <v>10024.573518413003</v>
      </c>
      <c r="G54" s="3">
        <v>10450.137281363326</v>
      </c>
      <c r="H54" s="3">
        <v>5147.8602090526738</v>
      </c>
      <c r="I54" s="29">
        <v>14726.6059389526</v>
      </c>
      <c r="K54" s="3"/>
    </row>
    <row r="55" spans="1:11" x14ac:dyDescent="0.3">
      <c r="A55" s="6" t="str">
        <f t="shared" si="0"/>
        <v>35_2023</v>
      </c>
      <c r="B55">
        <v>35</v>
      </c>
      <c r="C55">
        <v>2023</v>
      </c>
      <c r="D55" s="3">
        <v>7346.2017741444697</v>
      </c>
      <c r="E55" s="3">
        <v>10402.626538827666</v>
      </c>
      <c r="F55" s="3">
        <v>10408.966144839302</v>
      </c>
      <c r="G55" s="3">
        <v>11011.173550228983</v>
      </c>
      <c r="H55" s="3">
        <v>4096.360688988224</v>
      </c>
      <c r="I55" s="29">
        <v>18206.8135989693</v>
      </c>
      <c r="K55" s="3"/>
    </row>
    <row r="56" spans="1:11" x14ac:dyDescent="0.3">
      <c r="A56" s="6" t="str">
        <f t="shared" si="0"/>
        <v>36_2021</v>
      </c>
      <c r="B56">
        <v>36</v>
      </c>
      <c r="C56">
        <v>2021</v>
      </c>
      <c r="D56" s="3">
        <v>9255.2467828326317</v>
      </c>
      <c r="E56" s="3">
        <v>9283.8155435432873</v>
      </c>
      <c r="F56" s="3">
        <v>10500.660477416357</v>
      </c>
      <c r="G56" s="3">
        <v>10562.355015373305</v>
      </c>
      <c r="H56" s="3">
        <v>8361.2202041726887</v>
      </c>
      <c r="I56" s="29">
        <v>16986.2871880237</v>
      </c>
      <c r="K56" s="3"/>
    </row>
    <row r="57" spans="1:11" x14ac:dyDescent="0.3">
      <c r="A57" s="6" t="str">
        <f t="shared" si="0"/>
        <v>36_2022</v>
      </c>
      <c r="B57">
        <v>36</v>
      </c>
      <c r="C57">
        <v>2022</v>
      </c>
      <c r="D57" s="3">
        <v>9255.2467828326317</v>
      </c>
      <c r="E57" s="3">
        <v>9288.4092177360362</v>
      </c>
      <c r="F57" s="3">
        <v>10709.100308697321</v>
      </c>
      <c r="G57" s="3">
        <v>10802.02021259685</v>
      </c>
      <c r="H57" s="3">
        <v>7595.3308648028869</v>
      </c>
      <c r="I57" s="29">
        <v>19086.4574640828</v>
      </c>
      <c r="K57" s="3"/>
    </row>
    <row r="58" spans="1:11" x14ac:dyDescent="0.3">
      <c r="A58" s="6" t="str">
        <f t="shared" si="0"/>
        <v>36_2023</v>
      </c>
      <c r="B58">
        <v>36</v>
      </c>
      <c r="C58">
        <v>2023</v>
      </c>
      <c r="D58" s="3">
        <v>9255.2467828326317</v>
      </c>
      <c r="E58" s="3">
        <v>9293.0028919287834</v>
      </c>
      <c r="F58" s="3">
        <v>10917.741172675218</v>
      </c>
      <c r="G58" s="3">
        <v>11047.123534810267</v>
      </c>
      <c r="H58" s="3">
        <v>6773.1735294799846</v>
      </c>
      <c r="I58" s="29">
        <v>22401.685610264401</v>
      </c>
      <c r="K58" s="3"/>
    </row>
    <row r="59" spans="1:11" x14ac:dyDescent="0.3">
      <c r="A59" s="6" t="str">
        <f t="shared" si="0"/>
        <v>37_2021</v>
      </c>
      <c r="B59">
        <v>37</v>
      </c>
      <c r="C59">
        <v>2021</v>
      </c>
      <c r="D59" s="3">
        <v>11061.552185548617</v>
      </c>
      <c r="E59" s="3">
        <v>12754.425826358842</v>
      </c>
      <c r="F59" s="3">
        <v>12762.122016720474</v>
      </c>
      <c r="G59" s="3">
        <v>13480.704271576207</v>
      </c>
      <c r="H59" s="3">
        <v>11501.427419005959</v>
      </c>
      <c r="I59" s="29">
        <v>13183.393532321201</v>
      </c>
      <c r="K59" s="3"/>
    </row>
    <row r="60" spans="1:11" x14ac:dyDescent="0.3">
      <c r="A60" s="6" t="str">
        <f t="shared" si="0"/>
        <v>37_2022</v>
      </c>
      <c r="B60">
        <v>37</v>
      </c>
      <c r="C60">
        <v>2022</v>
      </c>
      <c r="D60" s="3">
        <v>11061.552185548617</v>
      </c>
      <c r="E60" s="3">
        <v>13415.630245978478</v>
      </c>
      <c r="F60" s="3">
        <v>13427.433610003907</v>
      </c>
      <c r="G60" s="3">
        <v>14547.04785342166</v>
      </c>
      <c r="H60" s="3">
        <v>11385.766438966091</v>
      </c>
      <c r="I60" s="29">
        <v>18716.382921967601</v>
      </c>
      <c r="K60" s="3"/>
    </row>
    <row r="61" spans="1:11" x14ac:dyDescent="0.3">
      <c r="A61" s="6" t="str">
        <f t="shared" si="0"/>
        <v>37_2023</v>
      </c>
      <c r="B61">
        <v>37</v>
      </c>
      <c r="C61">
        <v>2023</v>
      </c>
      <c r="D61" s="3">
        <v>11061.552185548617</v>
      </c>
      <c r="E61" s="3">
        <v>14076.834665598115</v>
      </c>
      <c r="F61" s="3">
        <v>14093.397030030144</v>
      </c>
      <c r="G61" s="3">
        <v>15697.740784651367</v>
      </c>
      <c r="H61" s="3">
        <v>11115.373142085247</v>
      </c>
      <c r="I61" s="29">
        <v>20780.878632662301</v>
      </c>
      <c r="K61" s="3"/>
    </row>
    <row r="62" spans="1:11" x14ac:dyDescent="0.3">
      <c r="A62" s="6" t="str">
        <f t="shared" si="0"/>
        <v>38_2021</v>
      </c>
      <c r="B62">
        <v>38</v>
      </c>
      <c r="C62">
        <v>2021</v>
      </c>
      <c r="D62" s="3">
        <v>8352.7952234047643</v>
      </c>
      <c r="E62" s="3">
        <v>10947.384481437854</v>
      </c>
      <c r="F62" s="3">
        <v>10952.227507139789</v>
      </c>
      <c r="G62" s="3">
        <v>11261.810116291968</v>
      </c>
      <c r="H62" s="3">
        <v>10005.318238958778</v>
      </c>
      <c r="I62" s="29">
        <v>11555.5712130787</v>
      </c>
      <c r="K62" s="3"/>
    </row>
    <row r="63" spans="1:11" x14ac:dyDescent="0.3">
      <c r="A63" s="6" t="str">
        <f t="shared" si="0"/>
        <v>38_2022</v>
      </c>
      <c r="B63">
        <v>38</v>
      </c>
      <c r="C63">
        <v>2022</v>
      </c>
      <c r="D63" s="3">
        <v>8352.7952234047643</v>
      </c>
      <c r="E63" s="3">
        <v>11379.816024443367</v>
      </c>
      <c r="F63" s="3">
        <v>11387.307733751601</v>
      </c>
      <c r="G63" s="3">
        <v>11863.575718203734</v>
      </c>
      <c r="H63" s="3">
        <v>9900.8677383905451</v>
      </c>
      <c r="I63" s="29">
        <v>14681.244852371599</v>
      </c>
      <c r="K63" s="3"/>
    </row>
    <row r="64" spans="1:11" x14ac:dyDescent="0.3">
      <c r="A64" s="6" t="str">
        <f t="shared" si="0"/>
        <v>38_2023</v>
      </c>
      <c r="B64">
        <v>38</v>
      </c>
      <c r="C64">
        <v>2023</v>
      </c>
      <c r="D64" s="3">
        <v>8352.7952234047643</v>
      </c>
      <c r="E64" s="3">
        <v>11812.247567448765</v>
      </c>
      <c r="F64" s="3">
        <v>11822.812946530175</v>
      </c>
      <c r="G64" s="3">
        <v>12497.496172302039</v>
      </c>
      <c r="H64" s="3">
        <v>9700.583292560179</v>
      </c>
      <c r="I64" s="29">
        <v>20595.5173270634</v>
      </c>
      <c r="K64" s="3"/>
    </row>
    <row r="65" spans="1:11" x14ac:dyDescent="0.3">
      <c r="A65" s="6" t="str">
        <f t="shared" si="0"/>
        <v>39_2021</v>
      </c>
      <c r="B65">
        <v>39</v>
      </c>
      <c r="C65">
        <v>2021</v>
      </c>
      <c r="D65" s="3">
        <v>10946.33446523119</v>
      </c>
      <c r="E65" s="3">
        <v>10979.963405373475</v>
      </c>
      <c r="F65" s="3">
        <v>12229.291688742989</v>
      </c>
      <c r="G65" s="3">
        <v>12281.337930213522</v>
      </c>
      <c r="H65" s="3">
        <v>13228.368236074732</v>
      </c>
      <c r="I65" s="29">
        <v>15719.716717102299</v>
      </c>
      <c r="K65" s="3"/>
    </row>
    <row r="66" spans="1:11" x14ac:dyDescent="0.3">
      <c r="A66" s="6" t="str">
        <f t="shared" si="0"/>
        <v>39_2022</v>
      </c>
      <c r="B66">
        <v>39</v>
      </c>
      <c r="C66">
        <v>2022</v>
      </c>
      <c r="D66" s="3">
        <v>10946.33446523119</v>
      </c>
      <c r="E66" s="3">
        <v>10985.396341249463</v>
      </c>
      <c r="F66" s="3">
        <v>12444.012400256819</v>
      </c>
      <c r="G66" s="3">
        <v>12523.124075114112</v>
      </c>
      <c r="H66" s="3">
        <v>14013.791548779787</v>
      </c>
      <c r="I66" s="29">
        <v>17818.201434099901</v>
      </c>
      <c r="K66" s="3"/>
    </row>
    <row r="67" spans="1:11" x14ac:dyDescent="0.3">
      <c r="A67" s="6" t="str">
        <f t="shared" ref="A67:A130" si="1">+B67&amp;"_"&amp;C67</f>
        <v>39_2023</v>
      </c>
      <c r="B67">
        <v>39</v>
      </c>
      <c r="C67">
        <v>2023</v>
      </c>
      <c r="D67" s="3">
        <v>10946.33446523119</v>
      </c>
      <c r="E67" s="3">
        <v>10990.829277125453</v>
      </c>
      <c r="F67" s="3">
        <v>12658.939510981669</v>
      </c>
      <c r="G67" s="3">
        <v>12769.670331673298</v>
      </c>
      <c r="H67" s="3">
        <v>14934.334863434216</v>
      </c>
      <c r="I67" s="29">
        <v>22369.1996404294</v>
      </c>
      <c r="K67" s="3"/>
    </row>
    <row r="68" spans="1:11" x14ac:dyDescent="0.3">
      <c r="A68" s="6" t="str">
        <f t="shared" si="1"/>
        <v>40_2021</v>
      </c>
      <c r="B68">
        <v>40</v>
      </c>
      <c r="C68">
        <v>2021</v>
      </c>
      <c r="D68" s="3">
        <v>9858.7074586442413</v>
      </c>
      <c r="E68" s="3">
        <v>13182.505575840594</v>
      </c>
      <c r="F68" s="3">
        <v>13191.097227828344</v>
      </c>
      <c r="G68" s="3">
        <v>13622.795287217659</v>
      </c>
      <c r="H68" s="3">
        <v>15322.588081106582</v>
      </c>
      <c r="I68" s="29">
        <v>12516.0323026971</v>
      </c>
      <c r="K68" s="3"/>
    </row>
    <row r="69" spans="1:11" x14ac:dyDescent="0.3">
      <c r="A69" s="6" t="str">
        <f t="shared" si="1"/>
        <v>40_2022</v>
      </c>
      <c r="B69">
        <v>40</v>
      </c>
      <c r="C69">
        <v>2022</v>
      </c>
      <c r="D69" s="3">
        <v>9858.7074586442413</v>
      </c>
      <c r="E69" s="3">
        <v>13736.471928706625</v>
      </c>
      <c r="F69" s="3">
        <v>13748.858421972487</v>
      </c>
      <c r="G69" s="3">
        <v>14415.435345220081</v>
      </c>
      <c r="H69" s="3">
        <v>17273.934420833386</v>
      </c>
      <c r="I69" s="29">
        <v>16461.2126928375</v>
      </c>
      <c r="K69" s="3"/>
    </row>
    <row r="70" spans="1:11" x14ac:dyDescent="0.3">
      <c r="A70" s="6" t="str">
        <f t="shared" si="1"/>
        <v>40_2023</v>
      </c>
      <c r="B70">
        <v>40</v>
      </c>
      <c r="C70">
        <v>2023</v>
      </c>
      <c r="D70" s="3">
        <v>9858.7074586442413</v>
      </c>
      <c r="E70" s="3">
        <v>14290.438281572657</v>
      </c>
      <c r="F70" s="3">
        <v>14307.164852693444</v>
      </c>
      <c r="G70" s="3">
        <v>15254.195031999179</v>
      </c>
      <c r="H70" s="3">
        <v>19670.95614476192</v>
      </c>
      <c r="I70" s="29">
        <v>18437.2478111807</v>
      </c>
      <c r="K70" s="3"/>
    </row>
    <row r="71" spans="1:11" x14ac:dyDescent="0.3">
      <c r="A71" s="6" t="str">
        <f t="shared" si="1"/>
        <v>41_2021</v>
      </c>
      <c r="B71">
        <v>41</v>
      </c>
      <c r="C71">
        <v>2021</v>
      </c>
      <c r="D71" s="3">
        <v>9446.7182845635798</v>
      </c>
      <c r="E71" s="3">
        <v>9476.5808968172605</v>
      </c>
      <c r="F71" s="3">
        <v>11565.284425976221</v>
      </c>
      <c r="G71" s="3">
        <v>11745.411056355761</v>
      </c>
      <c r="H71" s="3">
        <v>7542.5156559006255</v>
      </c>
      <c r="I71" s="29">
        <v>14814.245349049501</v>
      </c>
      <c r="K71" s="3"/>
    </row>
    <row r="72" spans="1:11" x14ac:dyDescent="0.3">
      <c r="A72" s="6" t="str">
        <f t="shared" si="1"/>
        <v>41_2022</v>
      </c>
      <c r="B72">
        <v>41</v>
      </c>
      <c r="C72">
        <v>2022</v>
      </c>
      <c r="D72" s="3">
        <v>9446.7182845635798</v>
      </c>
      <c r="E72" s="3">
        <v>9481.2699521843151</v>
      </c>
      <c r="F72" s="3">
        <v>11919.873600794352</v>
      </c>
      <c r="G72" s="3">
        <v>12193.828809413333</v>
      </c>
      <c r="H72" s="3">
        <v>6244.3392578063294</v>
      </c>
      <c r="I72" s="29">
        <v>14054.679363307099</v>
      </c>
      <c r="K72" s="3"/>
    </row>
    <row r="73" spans="1:11" x14ac:dyDescent="0.3">
      <c r="A73" s="6" t="str">
        <f t="shared" si="1"/>
        <v>41_2023</v>
      </c>
      <c r="B73">
        <v>41</v>
      </c>
      <c r="C73">
        <v>2023</v>
      </c>
      <c r="D73" s="3">
        <v>9446.7182845635798</v>
      </c>
      <c r="E73" s="3">
        <v>9485.9590075513697</v>
      </c>
      <c r="F73" s="3">
        <v>12274.807846452692</v>
      </c>
      <c r="G73" s="3">
        <v>12659.366310795798</v>
      </c>
      <c r="H73" s="3">
        <v>4988.2823529301095</v>
      </c>
      <c r="I73" s="29">
        <v>18265.485108022702</v>
      </c>
      <c r="K73" s="3"/>
    </row>
    <row r="74" spans="1:11" x14ac:dyDescent="0.3">
      <c r="A74" s="6" t="str">
        <f t="shared" si="1"/>
        <v>42_2021</v>
      </c>
      <c r="B74">
        <v>42</v>
      </c>
      <c r="C74">
        <v>2021</v>
      </c>
      <c r="D74" s="3">
        <v>11156.059606557308</v>
      </c>
      <c r="E74" s="3">
        <v>11190.851204311921</v>
      </c>
      <c r="F74" s="3">
        <v>13088.145006540464</v>
      </c>
      <c r="G74" s="3">
        <v>13210.426971929301</v>
      </c>
      <c r="H74" s="3">
        <v>12105.600722374233</v>
      </c>
      <c r="I74" s="29">
        <v>15040.4713723902</v>
      </c>
      <c r="K74" s="3"/>
    </row>
    <row r="75" spans="1:11" x14ac:dyDescent="0.3">
      <c r="A75" s="6" t="str">
        <f t="shared" si="1"/>
        <v>42_2022</v>
      </c>
      <c r="B75">
        <v>42</v>
      </c>
      <c r="C75">
        <v>2022</v>
      </c>
      <c r="D75" s="3">
        <v>11156.059606557308</v>
      </c>
      <c r="E75" s="3">
        <v>11196.388488430828</v>
      </c>
      <c r="F75" s="3">
        <v>13411.517406445579</v>
      </c>
      <c r="G75" s="3">
        <v>13597.293253657364</v>
      </c>
      <c r="H75" s="3">
        <v>11911.99560868009</v>
      </c>
      <c r="I75" s="29">
        <v>20091.8081830548</v>
      </c>
      <c r="K75" s="3"/>
    </row>
    <row r="76" spans="1:11" x14ac:dyDescent="0.3">
      <c r="A76" s="6" t="str">
        <f t="shared" si="1"/>
        <v>42_2023</v>
      </c>
      <c r="B76">
        <v>42</v>
      </c>
      <c r="C76">
        <v>2023</v>
      </c>
      <c r="D76" s="3">
        <v>11156.059606557308</v>
      </c>
      <c r="E76" s="3">
        <v>11201.925772549735</v>
      </c>
      <c r="F76" s="3">
        <v>13735.203254744643</v>
      </c>
      <c r="G76" s="3">
        <v>13995.488883048158</v>
      </c>
      <c r="H76" s="3">
        <v>11639.19513160625</v>
      </c>
      <c r="I76" s="29">
        <v>18835.430473306598</v>
      </c>
      <c r="K76" s="3"/>
    </row>
    <row r="77" spans="1:11" x14ac:dyDescent="0.3">
      <c r="A77" s="6" t="str">
        <f t="shared" si="1"/>
        <v>43_2021</v>
      </c>
      <c r="B77">
        <v>43</v>
      </c>
      <c r="C77">
        <v>2021</v>
      </c>
      <c r="D77" s="3">
        <v>10996.755552260838</v>
      </c>
      <c r="E77" s="3">
        <v>11030.729391706587</v>
      </c>
      <c r="F77" s="3">
        <v>12513.280843758432</v>
      </c>
      <c r="G77" s="3">
        <v>12588.983540288051</v>
      </c>
      <c r="H77" s="3">
        <v>11267.937397381094</v>
      </c>
      <c r="I77" s="29">
        <v>15924.950681047199</v>
      </c>
      <c r="K77" s="3"/>
    </row>
    <row r="78" spans="1:11" x14ac:dyDescent="0.3">
      <c r="A78" s="6" t="str">
        <f t="shared" si="1"/>
        <v>43_2022</v>
      </c>
      <c r="B78">
        <v>43</v>
      </c>
      <c r="C78">
        <v>2022</v>
      </c>
      <c r="D78" s="3">
        <v>10996.755552260838</v>
      </c>
      <c r="E78" s="3">
        <v>11036.187446823709</v>
      </c>
      <c r="F78" s="3">
        <v>12767.096276034776</v>
      </c>
      <c r="G78" s="3">
        <v>12881.585162700238</v>
      </c>
      <c r="H78" s="3">
        <v>10895.073449909192</v>
      </c>
      <c r="I78" s="29">
        <v>17418.6580901464</v>
      </c>
      <c r="K78" s="3"/>
    </row>
    <row r="79" spans="1:11" x14ac:dyDescent="0.3">
      <c r="A79" s="6" t="str">
        <f t="shared" si="1"/>
        <v>43_2023</v>
      </c>
      <c r="B79">
        <v>43</v>
      </c>
      <c r="C79">
        <v>2023</v>
      </c>
      <c r="D79" s="3">
        <v>10996.755552260838</v>
      </c>
      <c r="E79" s="3">
        <v>11041.645501940833</v>
      </c>
      <c r="F79" s="3">
        <v>13021.156637889799</v>
      </c>
      <c r="G79" s="3">
        <v>13180.987628815514</v>
      </c>
      <c r="H79" s="3">
        <v>10441.868395785879</v>
      </c>
      <c r="I79" s="29">
        <v>22992.563156938799</v>
      </c>
      <c r="K79" s="3"/>
    </row>
    <row r="80" spans="1:11" x14ac:dyDescent="0.3">
      <c r="A80" s="6" t="str">
        <f t="shared" si="1"/>
        <v>44_2021</v>
      </c>
      <c r="B80">
        <v>44</v>
      </c>
      <c r="C80">
        <v>2021</v>
      </c>
      <c r="D80" s="3">
        <v>16988.674217188542</v>
      </c>
      <c r="E80" s="3">
        <v>18152.345003873808</v>
      </c>
      <c r="F80" s="3">
        <v>18161.503187820315</v>
      </c>
      <c r="G80" s="3">
        <v>19083.348182397494</v>
      </c>
      <c r="H80" s="3">
        <v>14684.146414717918</v>
      </c>
      <c r="I80" s="29">
        <v>17310.4884868355</v>
      </c>
      <c r="K80" s="3"/>
    </row>
    <row r="81" spans="1:11" x14ac:dyDescent="0.3">
      <c r="A81" s="6" t="str">
        <f t="shared" si="1"/>
        <v>44_2022</v>
      </c>
      <c r="B81">
        <v>44</v>
      </c>
      <c r="C81">
        <v>2022</v>
      </c>
      <c r="D81" s="3">
        <v>16988.674217188542</v>
      </c>
      <c r="E81" s="3">
        <v>19056.50534582627</v>
      </c>
      <c r="F81" s="3">
        <v>19071.049526432063</v>
      </c>
      <c r="G81" s="3">
        <v>20503.543929008356</v>
      </c>
      <c r="H81" s="3">
        <v>13704.057471180668</v>
      </c>
      <c r="I81" s="29">
        <v>21703.1378137018</v>
      </c>
      <c r="K81" s="3"/>
    </row>
    <row r="82" spans="1:11" x14ac:dyDescent="0.3">
      <c r="A82" s="6" t="str">
        <f t="shared" si="1"/>
        <v>44_2023</v>
      </c>
      <c r="B82">
        <v>44</v>
      </c>
      <c r="C82">
        <v>2023</v>
      </c>
      <c r="D82" s="3">
        <v>16988.674217188542</v>
      </c>
      <c r="E82" s="3">
        <v>19960.665687778732</v>
      </c>
      <c r="F82" s="3">
        <v>19981.486626610626</v>
      </c>
      <c r="G82" s="3">
        <v>22029.431608681782</v>
      </c>
      <c r="H82" s="3">
        <v>12502.219343061912</v>
      </c>
      <c r="I82" s="29">
        <v>23457.0959510506</v>
      </c>
      <c r="K82" s="3"/>
    </row>
    <row r="83" spans="1:11" x14ac:dyDescent="0.3">
      <c r="A83" s="6" t="str">
        <f t="shared" si="1"/>
        <v>45_2021</v>
      </c>
      <c r="B83">
        <v>45</v>
      </c>
      <c r="C83">
        <v>2021</v>
      </c>
      <c r="D83" s="3">
        <v>15280.135823429542</v>
      </c>
      <c r="E83" s="3">
        <v>16533.254775743466</v>
      </c>
      <c r="F83" s="3">
        <v>16539.035818252945</v>
      </c>
      <c r="G83" s="3">
        <v>17071.142078645797</v>
      </c>
      <c r="H83" s="3">
        <v>12654.228923347251</v>
      </c>
      <c r="I83" s="29">
        <v>15130.2147040899</v>
      </c>
      <c r="K83" s="3"/>
    </row>
    <row r="84" spans="1:11" x14ac:dyDescent="0.3">
      <c r="A84" s="6" t="str">
        <f t="shared" si="1"/>
        <v>45_2022</v>
      </c>
      <c r="B84">
        <v>45</v>
      </c>
      <c r="C84">
        <v>2022</v>
      </c>
      <c r="D84" s="3">
        <v>15280.135823429542</v>
      </c>
      <c r="E84" s="3">
        <v>17220.634127620608</v>
      </c>
      <c r="F84" s="3">
        <v>17230.30609909608</v>
      </c>
      <c r="G84" s="3">
        <v>18049.756840820963</v>
      </c>
      <c r="H84" s="3">
        <v>11429.330011967651</v>
      </c>
      <c r="I84" s="29">
        <v>19503.8706742088</v>
      </c>
      <c r="K84" s="3"/>
    </row>
    <row r="85" spans="1:11" x14ac:dyDescent="0.3">
      <c r="A85" s="6" t="str">
        <f t="shared" si="1"/>
        <v>45_2023</v>
      </c>
      <c r="B85">
        <v>45</v>
      </c>
      <c r="C85">
        <v>2023</v>
      </c>
      <c r="D85" s="3">
        <v>15280.135823429542</v>
      </c>
      <c r="E85" s="3">
        <v>17908.013479497517</v>
      </c>
      <c r="F85" s="3">
        <v>17922.252034430625</v>
      </c>
      <c r="G85" s="3">
        <v>19084.47135592013</v>
      </c>
      <c r="H85" s="3">
        <v>10066.744892182265</v>
      </c>
      <c r="I85" s="29">
        <v>24162.904140699</v>
      </c>
      <c r="K85" s="3"/>
    </row>
    <row r="86" spans="1:11" x14ac:dyDescent="0.3">
      <c r="A86" s="6" t="str">
        <f t="shared" si="1"/>
        <v>46_2021</v>
      </c>
      <c r="B86">
        <v>46</v>
      </c>
      <c r="C86">
        <v>2021</v>
      </c>
      <c r="D86" s="3">
        <v>13750.014063961044</v>
      </c>
      <c r="E86" s="3">
        <v>13791.931673429883</v>
      </c>
      <c r="F86" s="3">
        <v>14968.313925516442</v>
      </c>
      <c r="G86" s="3">
        <v>15005.444495273976</v>
      </c>
      <c r="H86" s="3">
        <v>14950.849403706832</v>
      </c>
      <c r="I86" s="29">
        <v>16349.705904045701</v>
      </c>
      <c r="K86" s="3"/>
    </row>
    <row r="87" spans="1:11" x14ac:dyDescent="0.3">
      <c r="A87" s="6" t="str">
        <f t="shared" si="1"/>
        <v>46_2022</v>
      </c>
      <c r="B87">
        <v>46</v>
      </c>
      <c r="C87">
        <v>2022</v>
      </c>
      <c r="D87" s="3">
        <v>13750.014063961044</v>
      </c>
      <c r="E87" s="3">
        <v>13798.755984005555</v>
      </c>
      <c r="F87" s="3">
        <v>15172.206074959075</v>
      </c>
      <c r="G87" s="3">
        <v>15228.313239370094</v>
      </c>
      <c r="H87" s="3">
        <v>15144.793508101238</v>
      </c>
      <c r="I87" s="29">
        <v>19264.5082918849</v>
      </c>
      <c r="K87" s="3"/>
    </row>
    <row r="88" spans="1:11" x14ac:dyDescent="0.3">
      <c r="A88" s="6" t="str">
        <f t="shared" si="1"/>
        <v>46_2023</v>
      </c>
      <c r="B88">
        <v>46</v>
      </c>
      <c r="C88">
        <v>2023</v>
      </c>
      <c r="D88" s="3">
        <v>13750.014063961044</v>
      </c>
      <c r="E88" s="3">
        <v>13805.580294581225</v>
      </c>
      <c r="F88" s="3">
        <v>15376.29257233406</v>
      </c>
      <c r="G88" s="3">
        <v>15454.492147127852</v>
      </c>
      <c r="H88" s="3">
        <v>15336.837774036909</v>
      </c>
      <c r="I88" s="29">
        <v>24538.542514752098</v>
      </c>
      <c r="K88" s="3"/>
    </row>
    <row r="89" spans="1:11" x14ac:dyDescent="0.3">
      <c r="A89" s="6" t="str">
        <f t="shared" si="1"/>
        <v>47_2021</v>
      </c>
      <c r="B89">
        <v>47</v>
      </c>
      <c r="C89">
        <v>2021</v>
      </c>
      <c r="D89" s="3">
        <v>16498.514077539105</v>
      </c>
      <c r="E89" s="3">
        <v>20455.331379523268</v>
      </c>
      <c r="F89" s="3">
        <v>20464.47396722273</v>
      </c>
      <c r="G89" s="3">
        <v>20818.758898101256</v>
      </c>
      <c r="H89" s="3">
        <v>21405.861951172177</v>
      </c>
      <c r="I89" s="29">
        <v>23647.7956699241</v>
      </c>
      <c r="K89" s="3"/>
    </row>
    <row r="90" spans="1:11" x14ac:dyDescent="0.3">
      <c r="A90" s="6" t="str">
        <f t="shared" si="1"/>
        <v>47_2022</v>
      </c>
      <c r="B90">
        <v>47</v>
      </c>
      <c r="C90">
        <v>2022</v>
      </c>
      <c r="D90" s="3">
        <v>16498.514077539105</v>
      </c>
      <c r="E90" s="3">
        <v>21114.800929853925</v>
      </c>
      <c r="F90" s="3">
        <v>21128.269131425302</v>
      </c>
      <c r="G90" s="3">
        <v>21670.598372383236</v>
      </c>
      <c r="H90" s="3">
        <v>22609.68411595004</v>
      </c>
      <c r="I90" s="29">
        <v>22761.935574544499</v>
      </c>
      <c r="K90" s="3"/>
    </row>
    <row r="91" spans="1:11" x14ac:dyDescent="0.3">
      <c r="A91" s="6" t="str">
        <f t="shared" si="1"/>
        <v>47_2023</v>
      </c>
      <c r="B91">
        <v>47</v>
      </c>
      <c r="C91">
        <v>2023</v>
      </c>
      <c r="D91" s="3">
        <v>16498.514077539105</v>
      </c>
      <c r="E91" s="3">
        <v>21774.270480184816</v>
      </c>
      <c r="F91" s="3">
        <v>21792.710852748714</v>
      </c>
      <c r="G91" s="3">
        <v>22557.292493548983</v>
      </c>
      <c r="H91" s="3">
        <v>23936.269255535975</v>
      </c>
      <c r="I91" s="29">
        <v>26501.611976027201</v>
      </c>
      <c r="K91" s="3"/>
    </row>
    <row r="92" spans="1:11" x14ac:dyDescent="0.3">
      <c r="A92" s="6" t="str">
        <f t="shared" si="1"/>
        <v>48_2021</v>
      </c>
      <c r="B92">
        <v>48</v>
      </c>
      <c r="C92">
        <v>2021</v>
      </c>
      <c r="D92" s="3">
        <v>16307.461204412133</v>
      </c>
      <c r="E92" s="3">
        <v>16358.226994383218</v>
      </c>
      <c r="F92" s="3">
        <v>19021.597035002313</v>
      </c>
      <c r="G92" s="3">
        <v>19186.31593508448</v>
      </c>
      <c r="H92" s="3">
        <v>17543.591036048027</v>
      </c>
      <c r="I92" s="29">
        <v>25462.435254582801</v>
      </c>
      <c r="K92" s="3"/>
    </row>
    <row r="93" spans="1:11" x14ac:dyDescent="0.3">
      <c r="A93" s="6" t="str">
        <f t="shared" si="1"/>
        <v>48_2022</v>
      </c>
      <c r="B93">
        <v>48</v>
      </c>
      <c r="C93">
        <v>2022</v>
      </c>
      <c r="D93" s="3">
        <v>16307.461204412133</v>
      </c>
      <c r="E93" s="3">
        <v>16366.32111956599</v>
      </c>
      <c r="F93" s="3">
        <v>19475.859552369569</v>
      </c>
      <c r="G93" s="3">
        <v>19725.923044613002</v>
      </c>
      <c r="H93" s="3">
        <v>17225.457619016237</v>
      </c>
      <c r="I93" s="29">
        <v>27358.9888037778</v>
      </c>
      <c r="K93" s="3"/>
    </row>
    <row r="94" spans="1:11" x14ac:dyDescent="0.3">
      <c r="A94" s="6" t="str">
        <f t="shared" si="1"/>
        <v>48_2023</v>
      </c>
      <c r="B94">
        <v>48</v>
      </c>
      <c r="C94">
        <v>2023</v>
      </c>
      <c r="D94" s="3">
        <v>16307.461204412133</v>
      </c>
      <c r="E94" s="3">
        <v>16374.415244748763</v>
      </c>
      <c r="F94" s="3">
        <v>19930.562080166768</v>
      </c>
      <c r="G94" s="3">
        <v>20280.706378365026</v>
      </c>
      <c r="H94" s="3">
        <v>16791.675852595032</v>
      </c>
      <c r="I94" s="29">
        <v>26021.581323467599</v>
      </c>
      <c r="K94" s="3"/>
    </row>
    <row r="95" spans="1:11" x14ac:dyDescent="0.3">
      <c r="A95" s="6" t="str">
        <f t="shared" si="1"/>
        <v>49_2021</v>
      </c>
      <c r="B95">
        <v>49</v>
      </c>
      <c r="C95">
        <v>2021</v>
      </c>
      <c r="D95" s="3">
        <v>16311.716282859434</v>
      </c>
      <c r="E95" s="3">
        <v>16360.428706536564</v>
      </c>
      <c r="F95" s="3">
        <v>16529.891366025819</v>
      </c>
      <c r="G95" s="3">
        <v>16531.988192013923</v>
      </c>
      <c r="H95" s="3">
        <v>15006.314058245536</v>
      </c>
      <c r="I95" s="29">
        <v>22530.773094357599</v>
      </c>
      <c r="K95" s="3"/>
    </row>
    <row r="96" spans="1:11" x14ac:dyDescent="0.3">
      <c r="A96" s="6" t="str">
        <f t="shared" si="1"/>
        <v>49_2022</v>
      </c>
      <c r="B96">
        <v>49</v>
      </c>
      <c r="C96">
        <v>2022</v>
      </c>
      <c r="D96" s="3">
        <v>16311.716282859434</v>
      </c>
      <c r="E96" s="3">
        <v>16368.523921136533</v>
      </c>
      <c r="F96" s="3">
        <v>16566.37500625442</v>
      </c>
      <c r="G96" s="3">
        <v>16569.057555401807</v>
      </c>
      <c r="H96" s="3">
        <v>14331.12268919728</v>
      </c>
      <c r="I96" s="29">
        <v>29523.356063509898</v>
      </c>
      <c r="K96" s="3"/>
    </row>
    <row r="97" spans="1:11" x14ac:dyDescent="0.3">
      <c r="A97" s="6" t="str">
        <f t="shared" si="1"/>
        <v>49_2023</v>
      </c>
      <c r="B97">
        <v>49</v>
      </c>
      <c r="C97">
        <v>2023</v>
      </c>
      <c r="D97" s="3">
        <v>16311.716282859434</v>
      </c>
      <c r="E97" s="3">
        <v>16376.619135736502</v>
      </c>
      <c r="F97" s="3">
        <v>16602.886643095007</v>
      </c>
      <c r="G97" s="3">
        <v>16606.210038719677</v>
      </c>
      <c r="H97" s="3">
        <v>13584.896965035674</v>
      </c>
      <c r="I97" s="29">
        <v>31345.914596762701</v>
      </c>
      <c r="K97" s="3"/>
    </row>
    <row r="98" spans="1:11" x14ac:dyDescent="0.3">
      <c r="A98" s="6" t="str">
        <f t="shared" si="1"/>
        <v>50_2021</v>
      </c>
      <c r="B98">
        <v>50</v>
      </c>
      <c r="C98">
        <v>2021</v>
      </c>
      <c r="D98" s="3">
        <v>18703.73814584329</v>
      </c>
      <c r="E98" s="3">
        <v>18762.320598927574</v>
      </c>
      <c r="F98" s="3">
        <v>22248.097023134585</v>
      </c>
      <c r="G98" s="3">
        <v>22494.825762959743</v>
      </c>
      <c r="H98" s="3">
        <v>20754.32076604995</v>
      </c>
      <c r="I98" s="29">
        <v>23588.624785666201</v>
      </c>
      <c r="K98" s="3"/>
    </row>
    <row r="99" spans="1:11" x14ac:dyDescent="0.3">
      <c r="A99" s="6" t="str">
        <f t="shared" si="1"/>
        <v>50_2022</v>
      </c>
      <c r="B99">
        <v>50</v>
      </c>
      <c r="C99">
        <v>2022</v>
      </c>
      <c r="D99" s="3">
        <v>18703.73814584329</v>
      </c>
      <c r="E99" s="3">
        <v>18771.604280569794</v>
      </c>
      <c r="F99" s="3">
        <v>22841.318812881829</v>
      </c>
      <c r="G99" s="3">
        <v>23216.807093095322</v>
      </c>
      <c r="H99" s="3">
        <v>20546.978597420439</v>
      </c>
      <c r="I99" s="29">
        <v>29540.013694386202</v>
      </c>
      <c r="K99" s="3"/>
    </row>
    <row r="100" spans="1:11" x14ac:dyDescent="0.3">
      <c r="A100" s="6" t="str">
        <f t="shared" si="1"/>
        <v>50_2023</v>
      </c>
      <c r="B100">
        <v>50</v>
      </c>
      <c r="C100">
        <v>2023</v>
      </c>
      <c r="D100" s="3">
        <v>18703.73814584329</v>
      </c>
      <c r="E100" s="3">
        <v>18780.887962212015</v>
      </c>
      <c r="F100" s="3">
        <v>23435.116481293924</v>
      </c>
      <c r="G100" s="3">
        <v>23961.960731678948</v>
      </c>
      <c r="H100" s="3">
        <v>20209.292068452854</v>
      </c>
      <c r="I100" s="29">
        <v>38248.590929973499</v>
      </c>
      <c r="K100" s="3"/>
    </row>
    <row r="101" spans="1:11" x14ac:dyDescent="0.3">
      <c r="A101" s="6" t="str">
        <f t="shared" si="1"/>
        <v>51_2021</v>
      </c>
      <c r="B101">
        <v>51</v>
      </c>
      <c r="C101">
        <v>2021</v>
      </c>
      <c r="D101" s="3">
        <v>20471.146039857173</v>
      </c>
      <c r="E101" s="3">
        <v>20534.271202267566</v>
      </c>
      <c r="F101" s="3">
        <v>23148.657661524951</v>
      </c>
      <c r="G101" s="3">
        <v>23276.795926059629</v>
      </c>
      <c r="H101" s="3">
        <v>19153.722352973553</v>
      </c>
      <c r="I101" s="29">
        <v>26876.5369991281</v>
      </c>
      <c r="K101" s="3"/>
    </row>
    <row r="102" spans="1:11" x14ac:dyDescent="0.3">
      <c r="A102" s="6" t="str">
        <f t="shared" si="1"/>
        <v>51_2022</v>
      </c>
      <c r="B102">
        <v>51</v>
      </c>
      <c r="C102">
        <v>2022</v>
      </c>
      <c r="D102" s="3">
        <v>20471.146039857173</v>
      </c>
      <c r="E102" s="3">
        <v>20544.431653134598</v>
      </c>
      <c r="F102" s="3">
        <v>23596.780763201299</v>
      </c>
      <c r="G102" s="3">
        <v>23789.865910389271</v>
      </c>
      <c r="H102" s="3">
        <v>17730.856611259329</v>
      </c>
      <c r="I102" s="29">
        <v>30061.852409085899</v>
      </c>
      <c r="K102" s="3"/>
    </row>
    <row r="103" spans="1:11" x14ac:dyDescent="0.3">
      <c r="A103" s="6" t="str">
        <f t="shared" si="1"/>
        <v>51_2023</v>
      </c>
      <c r="B103">
        <v>51</v>
      </c>
      <c r="C103">
        <v>2023</v>
      </c>
      <c r="D103" s="3">
        <v>20471.146039857173</v>
      </c>
      <c r="E103" s="3">
        <v>20554.592104001626</v>
      </c>
      <c r="F103" s="3">
        <v>24045.335782820825</v>
      </c>
      <c r="G103" s="3">
        <v>24314.245046100921</v>
      </c>
      <c r="H103" s="3">
        <v>16162.208136944148</v>
      </c>
      <c r="I103" s="29">
        <v>37199.656184331303</v>
      </c>
      <c r="K103" s="3"/>
    </row>
    <row r="104" spans="1:11" x14ac:dyDescent="0.3">
      <c r="A104" s="6" t="str">
        <f t="shared" si="1"/>
        <v>52_2021</v>
      </c>
      <c r="B104">
        <v>52</v>
      </c>
      <c r="C104">
        <v>2021</v>
      </c>
      <c r="D104" s="3">
        <v>21470.86005750567</v>
      </c>
      <c r="E104" s="3">
        <v>26446.428703262703</v>
      </c>
      <c r="F104" s="3">
        <v>26458.377754671732</v>
      </c>
      <c r="G104" s="3">
        <v>26887.087954853887</v>
      </c>
      <c r="H104" s="3">
        <v>28256.328145165371</v>
      </c>
      <c r="I104" s="29">
        <v>25952.567290368199</v>
      </c>
      <c r="K104" s="3"/>
    </row>
    <row r="105" spans="1:11" x14ac:dyDescent="0.3">
      <c r="A105" s="6" t="str">
        <f t="shared" si="1"/>
        <v>52_2022</v>
      </c>
      <c r="B105">
        <v>52</v>
      </c>
      <c r="C105">
        <v>2022</v>
      </c>
      <c r="D105" s="3">
        <v>21470.86005750567</v>
      </c>
      <c r="E105" s="3">
        <v>27275.69014422223</v>
      </c>
      <c r="F105" s="3">
        <v>27293.152781948913</v>
      </c>
      <c r="G105" s="3">
        <v>27949.142791435992</v>
      </c>
      <c r="H105" s="3">
        <v>30148.793714901782</v>
      </c>
      <c r="I105" s="29">
        <v>31973.4918440168</v>
      </c>
      <c r="K105" s="3"/>
    </row>
    <row r="106" spans="1:11" x14ac:dyDescent="0.3">
      <c r="A106" s="6" t="str">
        <f t="shared" si="1"/>
        <v>52_2023</v>
      </c>
      <c r="B106">
        <v>52</v>
      </c>
      <c r="C106">
        <v>2023</v>
      </c>
      <c r="D106" s="3">
        <v>21470.86005750567</v>
      </c>
      <c r="E106" s="3">
        <v>28104.951585181756</v>
      </c>
      <c r="F106" s="3">
        <v>28128.740552352974</v>
      </c>
      <c r="G106" s="3">
        <v>29053.149381134735</v>
      </c>
      <c r="H106" s="3">
        <v>32300.421459044901</v>
      </c>
      <c r="I106" s="29">
        <v>35338.459586757403</v>
      </c>
      <c r="K106" s="3"/>
    </row>
    <row r="107" spans="1:11" x14ac:dyDescent="0.3">
      <c r="A107" s="6" t="str">
        <f t="shared" si="1"/>
        <v>53_2021</v>
      </c>
      <c r="B107">
        <v>53</v>
      </c>
      <c r="C107">
        <v>2021</v>
      </c>
      <c r="D107" s="3">
        <v>21318.17535333183</v>
      </c>
      <c r="E107" s="3">
        <v>21383.221419540161</v>
      </c>
      <c r="F107" s="3">
        <v>23273.763681733049</v>
      </c>
      <c r="G107" s="3">
        <v>23337.334218393407</v>
      </c>
      <c r="H107" s="3">
        <v>21428.265063432198</v>
      </c>
      <c r="I107" s="29">
        <v>26004.578282844901</v>
      </c>
      <c r="K107" s="3"/>
    </row>
    <row r="108" spans="1:11" x14ac:dyDescent="0.3">
      <c r="A108" s="6" t="str">
        <f t="shared" si="1"/>
        <v>53_2022</v>
      </c>
      <c r="B108">
        <v>53</v>
      </c>
      <c r="C108">
        <v>2022</v>
      </c>
      <c r="D108" s="3">
        <v>21318.17535333183</v>
      </c>
      <c r="E108" s="3">
        <v>21393.801934839292</v>
      </c>
      <c r="F108" s="3">
        <v>23601.048293201835</v>
      </c>
      <c r="G108" s="3">
        <v>23696.592057401158</v>
      </c>
      <c r="H108" s="3">
        <v>20837.107565672835</v>
      </c>
      <c r="I108" s="29">
        <v>29371.140132693101</v>
      </c>
      <c r="K108" s="3"/>
    </row>
    <row r="109" spans="1:11" x14ac:dyDescent="0.3">
      <c r="A109" s="6" t="str">
        <f t="shared" si="1"/>
        <v>53_2023</v>
      </c>
      <c r="B109">
        <v>53</v>
      </c>
      <c r="C109">
        <v>2023</v>
      </c>
      <c r="D109" s="3">
        <v>21318.17535333183</v>
      </c>
      <c r="E109" s="3">
        <v>21404.382450138422</v>
      </c>
      <c r="F109" s="3">
        <v>23928.64523765503</v>
      </c>
      <c r="G109" s="3">
        <v>24061.38035647263</v>
      </c>
      <c r="H109" s="3">
        <v>20126.615912080404</v>
      </c>
      <c r="I109" s="29">
        <v>35755.731360856204</v>
      </c>
      <c r="K109" s="3"/>
    </row>
    <row r="110" spans="1:11" x14ac:dyDescent="0.3">
      <c r="A110" s="6" t="str">
        <f t="shared" si="1"/>
        <v>54_2021</v>
      </c>
      <c r="B110">
        <v>54</v>
      </c>
      <c r="C110">
        <v>2021</v>
      </c>
      <c r="D110" s="3">
        <v>25778.653950562493</v>
      </c>
      <c r="E110" s="3">
        <v>25857.776892852184</v>
      </c>
      <c r="F110" s="3">
        <v>28707.028100000229</v>
      </c>
      <c r="G110" s="3">
        <v>28826.54351441385</v>
      </c>
      <c r="H110" s="3">
        <v>25770.808968476205</v>
      </c>
      <c r="I110" s="29">
        <v>34468.490031898502</v>
      </c>
      <c r="K110" s="3"/>
    </row>
    <row r="111" spans="1:11" x14ac:dyDescent="0.3">
      <c r="A111" s="6" t="str">
        <f t="shared" si="1"/>
        <v>54_2022</v>
      </c>
      <c r="B111">
        <v>54</v>
      </c>
      <c r="C111">
        <v>2022</v>
      </c>
      <c r="D111" s="3">
        <v>25778.653950562493</v>
      </c>
      <c r="E111" s="3">
        <v>25870.571438568586</v>
      </c>
      <c r="F111" s="3">
        <v>29197.129895792576</v>
      </c>
      <c r="G111" s="3">
        <v>29377.229985265367</v>
      </c>
      <c r="H111" s="3">
        <v>24809.110393735136</v>
      </c>
      <c r="I111" s="29">
        <v>36034.702311486501</v>
      </c>
      <c r="K111" s="3"/>
    </row>
    <row r="112" spans="1:11" x14ac:dyDescent="0.3">
      <c r="A112" s="6" t="str">
        <f t="shared" si="1"/>
        <v>54_2023</v>
      </c>
      <c r="B112">
        <v>54</v>
      </c>
      <c r="C112">
        <v>2023</v>
      </c>
      <c r="D112" s="3">
        <v>25778.653950562493</v>
      </c>
      <c r="E112" s="3">
        <v>25883.365984284992</v>
      </c>
      <c r="F112" s="3">
        <v>29687.702411098173</v>
      </c>
      <c r="G112" s="3">
        <v>29938.436468307293</v>
      </c>
      <c r="H112" s="3">
        <v>23672.502688682143</v>
      </c>
      <c r="I112" s="29">
        <v>40216.756948420698</v>
      </c>
      <c r="K112" s="3"/>
    </row>
    <row r="113" spans="1:11" x14ac:dyDescent="0.3">
      <c r="A113" s="6" t="str">
        <f t="shared" si="1"/>
        <v>55_2021</v>
      </c>
      <c r="B113">
        <v>55</v>
      </c>
      <c r="C113">
        <v>2021</v>
      </c>
      <c r="D113" s="3">
        <v>28594.773393166568</v>
      </c>
      <c r="E113" s="3">
        <v>28685.083955456255</v>
      </c>
      <c r="F113" s="3">
        <v>34913.896560322959</v>
      </c>
      <c r="G113" s="3">
        <v>35436.488978050649</v>
      </c>
      <c r="H113" s="3">
        <v>28612.484785889454</v>
      </c>
      <c r="I113" s="29">
        <v>34834.753763136301</v>
      </c>
      <c r="K113" s="3"/>
    </row>
    <row r="114" spans="1:11" x14ac:dyDescent="0.3">
      <c r="A114" s="6" t="str">
        <f t="shared" si="1"/>
        <v>55_2022</v>
      </c>
      <c r="B114">
        <v>55</v>
      </c>
      <c r="C114">
        <v>2022</v>
      </c>
      <c r="D114" s="3">
        <v>28594.773393166568</v>
      </c>
      <c r="E114" s="3">
        <v>28699.277465577707</v>
      </c>
      <c r="F114" s="3">
        <v>35971.542261746479</v>
      </c>
      <c r="G114" s="3">
        <v>36767.976767461623</v>
      </c>
      <c r="H114" s="3">
        <v>26581.953175477389</v>
      </c>
      <c r="I114" s="29">
        <v>43958.114167872103</v>
      </c>
      <c r="K114" s="3"/>
    </row>
    <row r="115" spans="1:11" x14ac:dyDescent="0.3">
      <c r="A115" s="6" t="str">
        <f t="shared" si="1"/>
        <v>55_2023</v>
      </c>
      <c r="B115">
        <v>55</v>
      </c>
      <c r="C115">
        <v>2023</v>
      </c>
      <c r="D115" s="3">
        <v>28594.773393166568</v>
      </c>
      <c r="E115" s="3">
        <v>28713.470975699161</v>
      </c>
      <c r="F115" s="3">
        <v>37030.217013759771</v>
      </c>
      <c r="G115" s="3">
        <v>38149.493772082053</v>
      </c>
      <c r="H115" s="3">
        <v>24269.473365161393</v>
      </c>
      <c r="I115" s="29">
        <v>45410.1409942955</v>
      </c>
      <c r="K115" s="3"/>
    </row>
    <row r="116" spans="1:11" x14ac:dyDescent="0.3">
      <c r="A116" s="6" t="str">
        <f t="shared" si="1"/>
        <v>56_2021</v>
      </c>
      <c r="B116">
        <v>56</v>
      </c>
      <c r="C116">
        <v>2021</v>
      </c>
      <c r="D116" s="3">
        <v>31402.048660840181</v>
      </c>
      <c r="E116" s="3">
        <v>31500.456329245662</v>
      </c>
      <c r="F116" s="3">
        <v>37411.714424066944</v>
      </c>
      <c r="G116" s="3">
        <v>37839.599947917668</v>
      </c>
      <c r="H116" s="3">
        <v>29784.381419287063</v>
      </c>
      <c r="I116" s="29">
        <v>39920.262568015198</v>
      </c>
      <c r="K116" s="3"/>
    </row>
    <row r="117" spans="1:11" x14ac:dyDescent="0.3">
      <c r="A117" s="6" t="str">
        <f t="shared" si="1"/>
        <v>56_2022</v>
      </c>
      <c r="B117">
        <v>56</v>
      </c>
      <c r="C117">
        <v>2022</v>
      </c>
      <c r="D117" s="3">
        <v>31402.048660840181</v>
      </c>
      <c r="E117" s="3">
        <v>31516.04289843381</v>
      </c>
      <c r="F117" s="3">
        <v>38417.5563763713</v>
      </c>
      <c r="G117" s="3">
        <v>39067.282819767286</v>
      </c>
      <c r="H117" s="3">
        <v>27198.445782426192</v>
      </c>
      <c r="I117" s="29">
        <v>44152.591568646101</v>
      </c>
      <c r="K117" s="3"/>
    </row>
    <row r="118" spans="1:11" x14ac:dyDescent="0.3">
      <c r="A118" s="6" t="str">
        <f t="shared" si="1"/>
        <v>56_2023</v>
      </c>
      <c r="B118">
        <v>56</v>
      </c>
      <c r="C118">
        <v>2023</v>
      </c>
      <c r="D118" s="3">
        <v>31402.048660840181</v>
      </c>
      <c r="E118" s="3">
        <v>31531.629467621959</v>
      </c>
      <c r="F118" s="3">
        <v>39424.374916673405</v>
      </c>
      <c r="G118" s="3">
        <v>40334.797117845759</v>
      </c>
      <c r="H118" s="3">
        <v>24362.911069603826</v>
      </c>
      <c r="I118" s="29">
        <v>55055.108800021699</v>
      </c>
      <c r="K118" s="3"/>
    </row>
    <row r="119" spans="1:11" x14ac:dyDescent="0.3">
      <c r="A119" s="6" t="str">
        <f t="shared" si="1"/>
        <v>57_2021</v>
      </c>
      <c r="B119">
        <v>57</v>
      </c>
      <c r="C119">
        <v>2021</v>
      </c>
      <c r="D119" s="3">
        <v>33606.268189263807</v>
      </c>
      <c r="E119" s="3">
        <v>33709.869684959587</v>
      </c>
      <c r="F119" s="3">
        <v>37968.676350156311</v>
      </c>
      <c r="G119" s="3">
        <v>38175.926351089562</v>
      </c>
      <c r="H119" s="3">
        <v>31338.913664539996</v>
      </c>
      <c r="I119" s="29">
        <v>38916.590196518802</v>
      </c>
      <c r="K119" s="3"/>
    </row>
    <row r="120" spans="1:11" x14ac:dyDescent="0.3">
      <c r="A120" s="6" t="str">
        <f t="shared" si="1"/>
        <v>57_2022</v>
      </c>
      <c r="B120">
        <v>57</v>
      </c>
      <c r="C120">
        <v>2022</v>
      </c>
      <c r="D120" s="3">
        <v>33606.268189263807</v>
      </c>
      <c r="E120" s="3">
        <v>33726.549481933835</v>
      </c>
      <c r="F120" s="3">
        <v>38698.792467828374</v>
      </c>
      <c r="G120" s="3">
        <v>39011.008681850042</v>
      </c>
      <c r="H120" s="3">
        <v>28971.938559191814</v>
      </c>
      <c r="I120" s="29">
        <v>48574.942262587101</v>
      </c>
      <c r="K120" s="3"/>
    </row>
    <row r="121" spans="1:11" x14ac:dyDescent="0.3">
      <c r="A121" s="6" t="str">
        <f t="shared" si="1"/>
        <v>57_2023</v>
      </c>
      <c r="B121">
        <v>57</v>
      </c>
      <c r="C121">
        <v>2023</v>
      </c>
      <c r="D121" s="3">
        <v>33606.268189263807</v>
      </c>
      <c r="E121" s="3">
        <v>33743.229278908089</v>
      </c>
      <c r="F121" s="3">
        <v>39429.612175058573</v>
      </c>
      <c r="G121" s="3">
        <v>39864.358087330205</v>
      </c>
      <c r="H121" s="3">
        <v>26368.56337854555</v>
      </c>
      <c r="I121" s="29">
        <v>53087.249108614997</v>
      </c>
      <c r="K121" s="3"/>
    </row>
    <row r="122" spans="1:11" x14ac:dyDescent="0.3">
      <c r="A122" s="6" t="str">
        <f t="shared" si="1"/>
        <v>58_2021</v>
      </c>
      <c r="B122">
        <v>58</v>
      </c>
      <c r="C122">
        <v>2021</v>
      </c>
      <c r="D122" s="3">
        <v>38362.770151426681</v>
      </c>
      <c r="E122" s="3">
        <v>36329.816780846093</v>
      </c>
      <c r="F122" s="3">
        <v>39848.016251880443</v>
      </c>
      <c r="G122" s="3">
        <v>39985.6194864024</v>
      </c>
      <c r="H122" s="3">
        <v>28594.651590013429</v>
      </c>
      <c r="I122" s="29">
        <v>45258.875436501701</v>
      </c>
      <c r="K122" s="3"/>
    </row>
    <row r="123" spans="1:11" x14ac:dyDescent="0.3">
      <c r="A123" s="6" t="str">
        <f t="shared" si="1"/>
        <v>58_2022</v>
      </c>
      <c r="B123">
        <v>58</v>
      </c>
      <c r="C123">
        <v>2022</v>
      </c>
      <c r="D123" s="3">
        <v>36288.648658545135</v>
      </c>
      <c r="E123" s="3">
        <v>36347.792939569918</v>
      </c>
      <c r="F123" s="3">
        <v>40455.362035341561</v>
      </c>
      <c r="G123" s="3">
        <v>40659.884429770565</v>
      </c>
      <c r="H123" s="3">
        <v>24580.930405582832</v>
      </c>
      <c r="I123" s="29">
        <v>48224.964115090901</v>
      </c>
      <c r="K123" s="3"/>
    </row>
    <row r="124" spans="1:11" x14ac:dyDescent="0.3">
      <c r="A124" s="6" t="str">
        <f t="shared" si="1"/>
        <v>58_2023</v>
      </c>
      <c r="B124">
        <v>58</v>
      </c>
      <c r="C124">
        <v>2023</v>
      </c>
      <c r="D124" s="3">
        <v>37947.252351300383</v>
      </c>
      <c r="E124" s="3">
        <v>36365.769098293735</v>
      </c>
      <c r="F124" s="3">
        <v>41063.289054018678</v>
      </c>
      <c r="G124" s="3">
        <v>41345.519291116616</v>
      </c>
      <c r="H124" s="3">
        <v>20585.768292081004</v>
      </c>
      <c r="I124" s="29">
        <v>59479.121134878202</v>
      </c>
      <c r="K124" s="3"/>
    </row>
    <row r="125" spans="1:11" x14ac:dyDescent="0.3">
      <c r="A125" s="6" t="str">
        <f t="shared" si="1"/>
        <v>59_2021</v>
      </c>
      <c r="B125">
        <v>59</v>
      </c>
      <c r="C125">
        <v>2021</v>
      </c>
      <c r="D125" s="3">
        <v>37694.542169708031</v>
      </c>
      <c r="E125" s="3">
        <v>46790.564618359786</v>
      </c>
      <c r="F125" s="3">
        <v>46809.940698179416</v>
      </c>
      <c r="G125" s="3">
        <v>47631.496538117346</v>
      </c>
      <c r="H125" s="3">
        <v>46792.768995290033</v>
      </c>
      <c r="I125" s="29">
        <v>47453.672883117899</v>
      </c>
      <c r="K125" s="3"/>
    </row>
    <row r="126" spans="1:11" x14ac:dyDescent="0.3">
      <c r="A126" s="6" t="str">
        <f t="shared" si="1"/>
        <v>59_2022</v>
      </c>
      <c r="B126">
        <v>59</v>
      </c>
      <c r="C126">
        <v>2022</v>
      </c>
      <c r="D126" s="3">
        <v>37694.542169708031</v>
      </c>
      <c r="E126" s="3">
        <v>48306.568359801546</v>
      </c>
      <c r="F126" s="3">
        <v>48335.613836101256</v>
      </c>
      <c r="G126" s="3">
        <v>49592.78324858335</v>
      </c>
      <c r="H126" s="3">
        <v>48267.897332539105</v>
      </c>
      <c r="I126" s="29">
        <v>54136.569005898098</v>
      </c>
      <c r="K126" s="3"/>
    </row>
    <row r="127" spans="1:11" x14ac:dyDescent="0.3">
      <c r="A127" s="6" t="str">
        <f t="shared" si="1"/>
        <v>59_2023</v>
      </c>
      <c r="B127">
        <v>59</v>
      </c>
      <c r="C127">
        <v>2023</v>
      </c>
      <c r="D127" s="3">
        <v>37694.542169708031</v>
      </c>
      <c r="E127" s="3">
        <v>49822.572101243306</v>
      </c>
      <c r="F127" s="3">
        <v>49862.773137589917</v>
      </c>
      <c r="G127" s="3">
        <v>51634.828403360203</v>
      </c>
      <c r="H127" s="3">
        <v>49716.466949947826</v>
      </c>
      <c r="I127" s="29">
        <v>56999.887738705198</v>
      </c>
      <c r="K127" s="3"/>
    </row>
    <row r="128" spans="1:11" x14ac:dyDescent="0.3">
      <c r="A128" s="6" t="str">
        <f t="shared" si="1"/>
        <v>60_2021</v>
      </c>
      <c r="B128">
        <v>60</v>
      </c>
      <c r="C128">
        <v>2021</v>
      </c>
      <c r="D128" s="3">
        <v>45232.9082427635</v>
      </c>
      <c r="E128" s="3">
        <v>45370.527674923753</v>
      </c>
      <c r="F128" s="3">
        <v>48901.704876241274</v>
      </c>
      <c r="G128" s="3">
        <v>49009.981249536104</v>
      </c>
      <c r="H128" s="3">
        <v>41733.777011895807</v>
      </c>
      <c r="I128" s="29">
        <v>59265.078318902801</v>
      </c>
      <c r="K128" s="3"/>
    </row>
    <row r="129" spans="1:11" x14ac:dyDescent="0.3">
      <c r="A129" s="6" t="str">
        <f t="shared" si="1"/>
        <v>60_2022</v>
      </c>
      <c r="B129">
        <v>60</v>
      </c>
      <c r="C129">
        <v>2022</v>
      </c>
      <c r="D129" s="3">
        <v>45232.9082427635</v>
      </c>
      <c r="E129" s="3">
        <v>45392.977218553104</v>
      </c>
      <c r="F129" s="3">
        <v>49515.698077117791</v>
      </c>
      <c r="G129" s="3">
        <v>49677.03540391977</v>
      </c>
      <c r="H129" s="3">
        <v>39012.728207252476</v>
      </c>
      <c r="I129" s="29">
        <v>66314.050424742702</v>
      </c>
      <c r="K129" s="3"/>
    </row>
    <row r="130" spans="1:11" x14ac:dyDescent="0.3">
      <c r="A130" s="6" t="str">
        <f t="shared" si="1"/>
        <v>60_2023</v>
      </c>
      <c r="B130">
        <v>60</v>
      </c>
      <c r="C130">
        <v>2023</v>
      </c>
      <c r="D130" s="3">
        <v>45232.9082427635</v>
      </c>
      <c r="E130" s="3">
        <v>45415.426762182462</v>
      </c>
      <c r="F130" s="3">
        <v>50130.274657237111</v>
      </c>
      <c r="G130" s="3">
        <v>50353.168550654118</v>
      </c>
      <c r="H130" s="3">
        <v>36013.982640535083</v>
      </c>
      <c r="I130" s="29">
        <v>74755.227736623405</v>
      </c>
      <c r="K130" s="3"/>
    </row>
    <row r="131" spans="1:11" x14ac:dyDescent="0.3">
      <c r="A131" s="6" t="str">
        <f t="shared" ref="A131:A194" si="2">+B131&amp;"_"&amp;C131</f>
        <v>61_2021</v>
      </c>
      <c r="B131">
        <v>61</v>
      </c>
      <c r="C131">
        <v>2021</v>
      </c>
      <c r="D131" s="3">
        <v>48887.009267848509</v>
      </c>
      <c r="E131" s="3">
        <v>57093.227622507045</v>
      </c>
      <c r="F131" s="3">
        <v>57963.234990710393</v>
      </c>
      <c r="G131" s="3">
        <v>58583.69618027813</v>
      </c>
      <c r="H131" s="3">
        <v>51656.705058112748</v>
      </c>
      <c r="I131" s="29">
        <v>62053.0190450808</v>
      </c>
      <c r="K131" s="3"/>
    </row>
    <row r="132" spans="1:11" x14ac:dyDescent="0.3">
      <c r="A132" s="6" t="str">
        <f t="shared" si="2"/>
        <v>61_2022</v>
      </c>
      <c r="B132">
        <v>61</v>
      </c>
      <c r="C132">
        <v>2022</v>
      </c>
      <c r="D132" s="3">
        <v>48887.009267848509</v>
      </c>
      <c r="E132" s="3">
        <v>57547.844111987972</v>
      </c>
      <c r="F132" s="3">
        <v>59482.326747738291</v>
      </c>
      <c r="G132" s="3">
        <v>60425.526215543257</v>
      </c>
      <c r="H132" s="3">
        <v>49935.471077084308</v>
      </c>
      <c r="I132" s="29">
        <v>73331.823887876395</v>
      </c>
      <c r="K132" s="3"/>
    </row>
    <row r="133" spans="1:11" x14ac:dyDescent="0.3">
      <c r="A133" s="6" t="str">
        <f t="shared" si="2"/>
        <v>61_2023</v>
      </c>
      <c r="B133">
        <v>61</v>
      </c>
      <c r="C133">
        <v>2023</v>
      </c>
      <c r="D133" s="3">
        <v>48887.009267848509</v>
      </c>
      <c r="E133" s="3">
        <v>59442.154430914736</v>
      </c>
      <c r="F133" s="3">
        <v>61002.892699904274</v>
      </c>
      <c r="G133" s="3">
        <v>62325.262086390889</v>
      </c>
      <c r="H133" s="3">
        <v>47783.155517556646</v>
      </c>
      <c r="I133" s="29">
        <v>81080.103981419001</v>
      </c>
      <c r="K133" s="3"/>
    </row>
    <row r="134" spans="1:11" x14ac:dyDescent="0.3">
      <c r="A134" s="6" t="str">
        <f t="shared" si="2"/>
        <v>62_2021</v>
      </c>
      <c r="B134">
        <v>62</v>
      </c>
      <c r="C134">
        <v>2021</v>
      </c>
      <c r="D134" s="3">
        <v>68295.391449194896</v>
      </c>
      <c r="E134" s="3">
        <v>66441.24405165948</v>
      </c>
      <c r="F134" s="3">
        <v>66468.335040376522</v>
      </c>
      <c r="G134" s="3">
        <v>68190.488231325318</v>
      </c>
      <c r="H134" s="3">
        <v>59413.968813516956</v>
      </c>
      <c r="I134" s="29">
        <v>63888.244951236396</v>
      </c>
      <c r="K134" s="3"/>
    </row>
    <row r="135" spans="1:11" x14ac:dyDescent="0.3">
      <c r="A135" s="6" t="str">
        <f t="shared" si="2"/>
        <v>62_2022</v>
      </c>
      <c r="B135">
        <v>62</v>
      </c>
      <c r="C135">
        <v>2022</v>
      </c>
      <c r="D135" s="3">
        <v>68295.391449194896</v>
      </c>
      <c r="E135" s="3">
        <v>68972.581212556921</v>
      </c>
      <c r="F135" s="3">
        <v>69014.960987243801</v>
      </c>
      <c r="G135" s="3">
        <v>71660.581531730728</v>
      </c>
      <c r="H135" s="3">
        <v>58067.348054813672</v>
      </c>
      <c r="I135" s="29">
        <v>74871.990057420204</v>
      </c>
      <c r="K135" s="3"/>
    </row>
    <row r="136" spans="1:11" x14ac:dyDescent="0.3">
      <c r="A136" s="6" t="str">
        <f t="shared" si="2"/>
        <v>62_2023</v>
      </c>
      <c r="B136">
        <v>62</v>
      </c>
      <c r="C136">
        <v>2023</v>
      </c>
      <c r="D136" s="3">
        <v>68295.391449194896</v>
      </c>
      <c r="E136" s="3">
        <v>71503.918373453431</v>
      </c>
      <c r="F136" s="3">
        <v>71564.073320969008</v>
      </c>
      <c r="G136" s="3">
        <v>75307.26174074928</v>
      </c>
      <c r="H136" s="3">
        <v>56101.389891202431</v>
      </c>
      <c r="I136" s="29">
        <v>87430.722065799899</v>
      </c>
      <c r="K136" s="3"/>
    </row>
    <row r="137" spans="1:11" x14ac:dyDescent="0.3">
      <c r="A137" s="6" t="str">
        <f t="shared" si="2"/>
        <v>63_2021</v>
      </c>
      <c r="B137">
        <v>63</v>
      </c>
      <c r="C137">
        <v>2021</v>
      </c>
      <c r="D137" s="3">
        <v>58788.176305507157</v>
      </c>
      <c r="E137" s="3">
        <v>58968.684665875888</v>
      </c>
      <c r="F137" s="3">
        <v>65543.440504690632</v>
      </c>
      <c r="G137" s="3">
        <v>65828.712131546519</v>
      </c>
      <c r="H137" s="3">
        <v>52591.661850574623</v>
      </c>
      <c r="I137" s="29">
        <v>79369.083867408699</v>
      </c>
      <c r="K137" s="3"/>
    </row>
    <row r="138" spans="1:11" x14ac:dyDescent="0.3">
      <c r="A138" s="6" t="str">
        <f t="shared" si="2"/>
        <v>63_2022</v>
      </c>
      <c r="B138">
        <v>63</v>
      </c>
      <c r="C138">
        <v>2022</v>
      </c>
      <c r="D138" s="3">
        <v>58788.176305507157</v>
      </c>
      <c r="E138" s="3">
        <v>58997.862639485924</v>
      </c>
      <c r="F138" s="3">
        <v>66674.023163669277</v>
      </c>
      <c r="G138" s="3">
        <v>67102.037510547976</v>
      </c>
      <c r="H138" s="3">
        <v>47859.317933500053</v>
      </c>
      <c r="I138" s="29">
        <v>84334.586469308895</v>
      </c>
      <c r="K138" s="3"/>
    </row>
    <row r="139" spans="1:11" x14ac:dyDescent="0.3">
      <c r="A139" s="6" t="str">
        <f t="shared" si="2"/>
        <v>63_2023</v>
      </c>
      <c r="B139">
        <v>63</v>
      </c>
      <c r="C139">
        <v>2023</v>
      </c>
      <c r="D139" s="3">
        <v>58788.176305507157</v>
      </c>
      <c r="E139" s="3">
        <v>59027.040613095953</v>
      </c>
      <c r="F139" s="3">
        <v>67805.692025879398</v>
      </c>
      <c r="G139" s="3">
        <v>68399.992833965443</v>
      </c>
      <c r="H139" s="3">
        <v>42790.131277723754</v>
      </c>
      <c r="I139" s="29">
        <v>97660.570294534205</v>
      </c>
      <c r="K139" s="3"/>
    </row>
    <row r="140" spans="1:11" x14ac:dyDescent="0.3">
      <c r="A140" s="6" t="str">
        <f t="shared" si="2"/>
        <v>64_2021</v>
      </c>
      <c r="B140">
        <v>64</v>
      </c>
      <c r="C140">
        <v>2021</v>
      </c>
      <c r="D140" s="3">
        <v>62239.67515014208</v>
      </c>
      <c r="E140" s="3">
        <v>77542.300861797296</v>
      </c>
      <c r="F140" s="3">
        <v>77556.073325539008</v>
      </c>
      <c r="G140" s="3">
        <v>78985.450936088208</v>
      </c>
      <c r="H140" s="3">
        <v>55388.271791869491</v>
      </c>
      <c r="I140" s="29">
        <v>81913.557442580903</v>
      </c>
      <c r="K140" s="3"/>
    </row>
    <row r="141" spans="1:11" x14ac:dyDescent="0.3">
      <c r="A141" s="6" t="str">
        <f t="shared" si="2"/>
        <v>64_2022</v>
      </c>
      <c r="B141">
        <v>64</v>
      </c>
      <c r="C141">
        <v>2022</v>
      </c>
      <c r="D141" s="3">
        <v>62239.67515014208</v>
      </c>
      <c r="E141" s="3">
        <v>80092.738480406813</v>
      </c>
      <c r="F141" s="3">
        <v>80119.627159032039</v>
      </c>
      <c r="G141" s="3">
        <v>82300.898383940075</v>
      </c>
      <c r="H141" s="3">
        <v>48063.476481256272</v>
      </c>
      <c r="I141" s="29">
        <v>96879.598131995197</v>
      </c>
      <c r="K141" s="3"/>
    </row>
    <row r="142" spans="1:11" x14ac:dyDescent="0.3">
      <c r="A142" s="6" t="str">
        <f t="shared" si="2"/>
        <v>64_2023</v>
      </c>
      <c r="B142">
        <v>64</v>
      </c>
      <c r="C142">
        <v>2023</v>
      </c>
      <c r="D142" s="3">
        <v>62239.67515014208</v>
      </c>
      <c r="E142" s="3">
        <v>82643.1760990154</v>
      </c>
      <c r="F142" s="3">
        <v>82685.678696516901</v>
      </c>
      <c r="G142" s="3">
        <v>85755.513129682819</v>
      </c>
      <c r="H142" s="3">
        <v>40518.538737894633</v>
      </c>
      <c r="I142" s="29">
        <v>101718.933637626</v>
      </c>
      <c r="K142" s="3"/>
    </row>
    <row r="143" spans="1:11" x14ac:dyDescent="0.3">
      <c r="A143" s="6" t="str">
        <f t="shared" si="2"/>
        <v>65_2021</v>
      </c>
      <c r="B143">
        <v>65</v>
      </c>
      <c r="C143">
        <v>2021</v>
      </c>
      <c r="D143" s="3">
        <v>70113.709183504427</v>
      </c>
      <c r="E143" s="3">
        <v>70328.650897930624</v>
      </c>
      <c r="F143" s="3">
        <v>77763.489783230703</v>
      </c>
      <c r="G143" s="3">
        <v>78064.240390872059</v>
      </c>
      <c r="H143" s="3">
        <v>68483.438711892843</v>
      </c>
      <c r="I143" s="29">
        <v>92532.356949065797</v>
      </c>
      <c r="K143" s="3"/>
    </row>
    <row r="144" spans="1:11" x14ac:dyDescent="0.3">
      <c r="A144" s="6" t="str">
        <f t="shared" si="2"/>
        <v>65_2022</v>
      </c>
      <c r="B144">
        <v>65</v>
      </c>
      <c r="C144">
        <v>2022</v>
      </c>
      <c r="D144" s="3">
        <v>70113.709183504427</v>
      </c>
      <c r="E144" s="3">
        <v>70363.449834545128</v>
      </c>
      <c r="F144" s="3">
        <v>79043.774724799208</v>
      </c>
      <c r="G144" s="3">
        <v>79496.232696053165</v>
      </c>
      <c r="H144" s="3">
        <v>65257.687814971709</v>
      </c>
      <c r="I144" s="29">
        <v>106813.657655136</v>
      </c>
      <c r="K144" s="3"/>
    </row>
    <row r="145" spans="1:11" x14ac:dyDescent="0.3">
      <c r="A145" s="6" t="str">
        <f t="shared" si="2"/>
        <v>65_2023</v>
      </c>
      <c r="B145">
        <v>65</v>
      </c>
      <c r="C145">
        <v>2023</v>
      </c>
      <c r="D145" s="3">
        <v>70113.709183504427</v>
      </c>
      <c r="E145" s="3">
        <v>70398.248771159648</v>
      </c>
      <c r="F145" s="3">
        <v>80325.287962324917</v>
      </c>
      <c r="G145" s="3">
        <v>80954.493135681361</v>
      </c>
      <c r="H145" s="3">
        <v>61544.507123158917</v>
      </c>
      <c r="I145" s="29">
        <v>124829.849212292</v>
      </c>
      <c r="K145" s="3"/>
    </row>
    <row r="146" spans="1:11" x14ac:dyDescent="0.3">
      <c r="A146" s="6" t="str">
        <f t="shared" si="2"/>
        <v>66_2021</v>
      </c>
      <c r="B146">
        <v>66</v>
      </c>
      <c r="C146">
        <v>2021</v>
      </c>
      <c r="D146" s="3">
        <v>81076.83648111175</v>
      </c>
      <c r="E146" s="3">
        <v>81329.203775181697</v>
      </c>
      <c r="F146" s="3">
        <v>94531.050719584338</v>
      </c>
      <c r="G146" s="3">
        <v>95351.505872870301</v>
      </c>
      <c r="H146" s="3">
        <v>80559.197955938856</v>
      </c>
      <c r="I146" s="29">
        <v>98542.246225000898</v>
      </c>
      <c r="K146" s="3"/>
    </row>
    <row r="147" spans="1:11" x14ac:dyDescent="0.3">
      <c r="A147" s="6" t="str">
        <f t="shared" si="2"/>
        <v>66_2022</v>
      </c>
      <c r="B147">
        <v>66</v>
      </c>
      <c r="C147">
        <v>2022</v>
      </c>
      <c r="D147" s="3">
        <v>81076.83648111175</v>
      </c>
      <c r="E147" s="3">
        <v>81369.445835436607</v>
      </c>
      <c r="F147" s="3">
        <v>96782.869367102161</v>
      </c>
      <c r="G147" s="3">
        <v>98026.346045949089</v>
      </c>
      <c r="H147" s="3">
        <v>75969.489488564228</v>
      </c>
      <c r="I147" s="29">
        <v>122477.810033766</v>
      </c>
      <c r="K147" s="3"/>
    </row>
    <row r="148" spans="1:11" x14ac:dyDescent="0.3">
      <c r="A148" s="6" t="str">
        <f t="shared" si="2"/>
        <v>66_2023</v>
      </c>
      <c r="B148">
        <v>66</v>
      </c>
      <c r="C148">
        <v>2023</v>
      </c>
      <c r="D148" s="3">
        <v>81076.83648111175</v>
      </c>
      <c r="E148" s="3">
        <v>81409.687895691532</v>
      </c>
      <c r="F148" s="3">
        <v>99036.869067293592</v>
      </c>
      <c r="G148" s="3">
        <v>100776.22195009566</v>
      </c>
      <c r="H148" s="3">
        <v>70679.659250439028</v>
      </c>
      <c r="I148" s="29">
        <v>139702.98721014601</v>
      </c>
      <c r="K148" s="3"/>
    </row>
    <row r="149" spans="1:11" x14ac:dyDescent="0.3">
      <c r="A149" s="6" t="str">
        <f t="shared" si="2"/>
        <v>67_2021</v>
      </c>
      <c r="B149">
        <v>67</v>
      </c>
      <c r="C149">
        <v>2021</v>
      </c>
      <c r="D149" s="3">
        <v>84986.664302905425</v>
      </c>
      <c r="E149" s="3">
        <v>85603.424292497424</v>
      </c>
      <c r="F149" s="3">
        <v>98415.633834752254</v>
      </c>
      <c r="G149" s="3">
        <v>99164.968095234639</v>
      </c>
      <c r="H149" s="3">
        <v>69385.635037903427</v>
      </c>
      <c r="I149" s="29">
        <v>112308.916542361</v>
      </c>
      <c r="K149" s="3"/>
    </row>
    <row r="150" spans="1:11" x14ac:dyDescent="0.3">
      <c r="A150" s="6" t="str">
        <f t="shared" si="2"/>
        <v>67_2022</v>
      </c>
      <c r="B150">
        <v>67</v>
      </c>
      <c r="C150">
        <v>2022</v>
      </c>
      <c r="D150" s="3">
        <v>84163.458488782329</v>
      </c>
      <c r="E150" s="3">
        <v>85645.781256521426</v>
      </c>
      <c r="F150" s="3">
        <v>100604.29523436632</v>
      </c>
      <c r="G150" s="3">
        <v>101733.38318866296</v>
      </c>
      <c r="H150" s="3">
        <v>59419.411905605688</v>
      </c>
      <c r="I150" s="29">
        <v>119033.837825087</v>
      </c>
      <c r="K150" s="3"/>
    </row>
    <row r="151" spans="1:11" x14ac:dyDescent="0.3">
      <c r="A151" s="6" t="str">
        <f t="shared" si="2"/>
        <v>67_2023</v>
      </c>
      <c r="B151">
        <v>67</v>
      </c>
      <c r="C151">
        <v>2023</v>
      </c>
      <c r="D151" s="3">
        <v>84163.458488782329</v>
      </c>
      <c r="E151" s="3">
        <v>85688.138220545414</v>
      </c>
      <c r="F151" s="3">
        <v>102795.07331538107</v>
      </c>
      <c r="G151" s="3">
        <v>104368.32133170107</v>
      </c>
      <c r="H151" s="3">
        <v>49467.024209967218</v>
      </c>
      <c r="I151" s="29">
        <v>146190.95681452201</v>
      </c>
      <c r="K151" s="3"/>
    </row>
    <row r="152" spans="1:11" x14ac:dyDescent="0.3">
      <c r="A152" s="6" t="str">
        <f t="shared" si="2"/>
        <v>68_2021</v>
      </c>
      <c r="B152">
        <v>68</v>
      </c>
      <c r="C152">
        <v>2021</v>
      </c>
      <c r="D152" s="3">
        <v>94431.839476637819</v>
      </c>
      <c r="E152" s="3">
        <v>94721.908539399999</v>
      </c>
      <c r="F152" s="3">
        <v>105422.24837075593</v>
      </c>
      <c r="G152" s="3">
        <v>105894.77655415423</v>
      </c>
      <c r="H152" s="3">
        <v>82234.418664005891</v>
      </c>
      <c r="I152" s="29">
        <v>115337.31269759301</v>
      </c>
      <c r="K152" s="3"/>
    </row>
    <row r="153" spans="1:11" x14ac:dyDescent="0.3">
      <c r="A153" s="6" t="str">
        <f t="shared" si="2"/>
        <v>68_2022</v>
      </c>
      <c r="B153">
        <v>68</v>
      </c>
      <c r="C153">
        <v>2022</v>
      </c>
      <c r="D153" s="3">
        <v>94431.839476637819</v>
      </c>
      <c r="E153" s="3">
        <v>94768.777370938536</v>
      </c>
      <c r="F153" s="3">
        <v>107261.64071407542</v>
      </c>
      <c r="G153" s="3">
        <v>107970.09776937596</v>
      </c>
      <c r="H153" s="3">
        <v>73799.073687608106</v>
      </c>
      <c r="I153" s="29">
        <v>140318.99280953099</v>
      </c>
      <c r="K153" s="3"/>
    </row>
    <row r="154" spans="1:11" x14ac:dyDescent="0.3">
      <c r="A154" s="6" t="str">
        <f t="shared" si="2"/>
        <v>68_2023</v>
      </c>
      <c r="B154">
        <v>68</v>
      </c>
      <c r="C154">
        <v>2023</v>
      </c>
      <c r="D154" s="3">
        <v>94431.839476637819</v>
      </c>
      <c r="E154" s="3">
        <v>94815.646202477088</v>
      </c>
      <c r="F154" s="3">
        <v>109102.80084071402</v>
      </c>
      <c r="G154" s="3">
        <v>110086.09103931559</v>
      </c>
      <c r="H154" s="3">
        <v>64925.353710953757</v>
      </c>
      <c r="I154" s="29">
        <v>146956.15313818</v>
      </c>
      <c r="K154" s="3"/>
    </row>
    <row r="155" spans="1:11" x14ac:dyDescent="0.3">
      <c r="A155" s="6" t="str">
        <f t="shared" si="2"/>
        <v>69_2021</v>
      </c>
      <c r="B155">
        <v>69</v>
      </c>
      <c r="C155">
        <v>2021</v>
      </c>
      <c r="D155" s="3">
        <v>102463.39054095001</v>
      </c>
      <c r="E155" s="3">
        <v>102779.55759938197</v>
      </c>
      <c r="F155" s="3">
        <v>116123.58381351922</v>
      </c>
      <c r="G155" s="3">
        <v>116783.85096628118</v>
      </c>
      <c r="H155" s="3">
        <v>102416.28658455219</v>
      </c>
      <c r="I155" s="29">
        <v>122459.31998214799</v>
      </c>
      <c r="K155" s="3"/>
    </row>
    <row r="156" spans="1:11" x14ac:dyDescent="0.3">
      <c r="A156" s="6" t="str">
        <f t="shared" si="2"/>
        <v>69_2022</v>
      </c>
      <c r="B156">
        <v>69</v>
      </c>
      <c r="C156">
        <v>2022</v>
      </c>
      <c r="D156" s="3">
        <v>102463.39054095001</v>
      </c>
      <c r="E156" s="3">
        <v>102830.41339235543</v>
      </c>
      <c r="F156" s="3">
        <v>118409.83409934491</v>
      </c>
      <c r="G156" s="3">
        <v>119407.14306241809</v>
      </c>
      <c r="H156" s="3">
        <v>97938.44919675187</v>
      </c>
      <c r="I156" s="29">
        <v>142772.937419753</v>
      </c>
      <c r="K156" s="3"/>
    </row>
    <row r="157" spans="1:11" x14ac:dyDescent="0.3">
      <c r="A157" s="6" t="str">
        <f t="shared" si="2"/>
        <v>69_2023</v>
      </c>
      <c r="B157">
        <v>69</v>
      </c>
      <c r="C157">
        <v>2023</v>
      </c>
      <c r="D157" s="3">
        <v>102463.39054095001</v>
      </c>
      <c r="E157" s="3">
        <v>102881.26918532891</v>
      </c>
      <c r="F157" s="3">
        <v>120698.28892701864</v>
      </c>
      <c r="G157" s="3">
        <v>122089.36163995476</v>
      </c>
      <c r="H157" s="3">
        <v>92683.841596769722</v>
      </c>
      <c r="I157" s="29">
        <v>171635.70683165101</v>
      </c>
      <c r="K157" s="3"/>
    </row>
    <row r="158" spans="1:11" x14ac:dyDescent="0.3">
      <c r="A158" s="6" t="str">
        <f t="shared" si="2"/>
        <v>70_2021</v>
      </c>
      <c r="B158">
        <v>70</v>
      </c>
      <c r="C158">
        <v>2021</v>
      </c>
      <c r="D158" s="3">
        <v>110454.46908409876</v>
      </c>
      <c r="E158" s="3">
        <v>110792.35155869453</v>
      </c>
      <c r="F158" s="3">
        <v>121616.72103658598</v>
      </c>
      <c r="G158" s="3">
        <v>122032.0945337544</v>
      </c>
      <c r="H158" s="3">
        <v>97660.346934398432</v>
      </c>
      <c r="I158" s="29">
        <v>139997.09883758301</v>
      </c>
      <c r="K158" s="3"/>
    </row>
    <row r="159" spans="1:11" x14ac:dyDescent="0.3">
      <c r="A159" s="6" t="str">
        <f t="shared" si="2"/>
        <v>70_2022</v>
      </c>
      <c r="B159">
        <v>70</v>
      </c>
      <c r="C159">
        <v>2022</v>
      </c>
      <c r="D159" s="3">
        <v>110454.46908409876</v>
      </c>
      <c r="E159" s="3">
        <v>110847.17211859491</v>
      </c>
      <c r="F159" s="3">
        <v>123484.84258468542</v>
      </c>
      <c r="G159" s="3">
        <v>124105.75455917542</v>
      </c>
      <c r="H159" s="3">
        <v>88771.291135994965</v>
      </c>
      <c r="I159" s="29">
        <v>152072.29131404299</v>
      </c>
      <c r="K159" s="3"/>
    </row>
    <row r="160" spans="1:11" x14ac:dyDescent="0.3">
      <c r="A160" s="6" t="str">
        <f t="shared" si="2"/>
        <v>70_2023</v>
      </c>
      <c r="B160">
        <v>70</v>
      </c>
      <c r="C160">
        <v>2023</v>
      </c>
      <c r="D160" s="3">
        <v>110454.46908409876</v>
      </c>
      <c r="E160" s="3">
        <v>110901.99267849531</v>
      </c>
      <c r="F160" s="3">
        <v>125354.75240681088</v>
      </c>
      <c r="G160" s="3">
        <v>126214.65175656714</v>
      </c>
      <c r="H160" s="3">
        <v>79294.756197531548</v>
      </c>
      <c r="I160" s="29">
        <v>175194.01217283201</v>
      </c>
      <c r="K160" s="3"/>
    </row>
    <row r="161" spans="1:11" x14ac:dyDescent="0.3">
      <c r="A161" s="6" t="str">
        <f t="shared" si="2"/>
        <v>71_2021</v>
      </c>
      <c r="B161">
        <v>71</v>
      </c>
      <c r="C161">
        <v>2021</v>
      </c>
      <c r="D161" s="3">
        <v>111115.85623719319</v>
      </c>
      <c r="E161" s="3">
        <v>111470.55483721643</v>
      </c>
      <c r="F161" s="3">
        <v>140206.22369870357</v>
      </c>
      <c r="G161" s="3">
        <v>143101.56379849638</v>
      </c>
      <c r="H161" s="3">
        <v>103518.94396544002</v>
      </c>
      <c r="I161" s="29">
        <v>133812.493159715</v>
      </c>
      <c r="K161" s="3"/>
    </row>
    <row r="162" spans="1:11" x14ac:dyDescent="0.3">
      <c r="A162" s="6" t="str">
        <f t="shared" si="2"/>
        <v>71_2022</v>
      </c>
      <c r="B162">
        <v>71</v>
      </c>
      <c r="C162">
        <v>2022</v>
      </c>
      <c r="D162" s="3">
        <v>111115.85623719319</v>
      </c>
      <c r="E162" s="3">
        <v>111525.71097518636</v>
      </c>
      <c r="F162" s="3">
        <v>145075.18602159619</v>
      </c>
      <c r="G162" s="3">
        <v>149502.11486804707</v>
      </c>
      <c r="H162" s="3">
        <v>91449.187422249786</v>
      </c>
      <c r="I162" s="29">
        <v>160670.61071447999</v>
      </c>
      <c r="K162" s="3"/>
    </row>
    <row r="163" spans="1:11" x14ac:dyDescent="0.3">
      <c r="A163" s="6" t="str">
        <f t="shared" si="2"/>
        <v>71_2023</v>
      </c>
      <c r="B163">
        <v>71</v>
      </c>
      <c r="C163">
        <v>2023</v>
      </c>
      <c r="D163" s="3">
        <v>111115.85623719319</v>
      </c>
      <c r="E163" s="3">
        <v>111580.86711315629</v>
      </c>
      <c r="F163" s="3">
        <v>149948.89571110345</v>
      </c>
      <c r="G163" s="3">
        <v>156188.94550650541</v>
      </c>
      <c r="H163" s="3">
        <v>78669.924686673548</v>
      </c>
      <c r="I163" s="29">
        <v>172457.71036138001</v>
      </c>
      <c r="K163" s="3"/>
    </row>
    <row r="164" spans="1:11" x14ac:dyDescent="0.3">
      <c r="A164" s="6" t="str">
        <f t="shared" si="2"/>
        <v>72_2021</v>
      </c>
      <c r="B164">
        <v>72</v>
      </c>
      <c r="C164">
        <v>2021</v>
      </c>
      <c r="D164" s="3">
        <v>134980.32037932731</v>
      </c>
      <c r="E164" s="3">
        <v>135373.9246314021</v>
      </c>
      <c r="F164" s="3">
        <v>125294.20791385323</v>
      </c>
      <c r="G164" s="3">
        <v>125594.53237884138</v>
      </c>
      <c r="H164" s="3">
        <v>92060.654513765563</v>
      </c>
      <c r="I164" s="29">
        <v>162161.85064628901</v>
      </c>
      <c r="K164" s="3"/>
    </row>
    <row r="165" spans="1:11" x14ac:dyDescent="0.3">
      <c r="A165" s="6" t="str">
        <f t="shared" si="2"/>
        <v>72_2022</v>
      </c>
      <c r="B165">
        <v>72</v>
      </c>
      <c r="C165">
        <v>2022</v>
      </c>
      <c r="D165" s="3">
        <v>134980.32037932731</v>
      </c>
      <c r="E165" s="3">
        <v>135440.90826555915</v>
      </c>
      <c r="F165" s="3">
        <v>123672.63497008197</v>
      </c>
      <c r="G165" s="3">
        <v>124109.57917633397</v>
      </c>
      <c r="H165" s="3">
        <v>78262.448342151707</v>
      </c>
      <c r="I165" s="29">
        <v>180807.69799235099</v>
      </c>
      <c r="K165" s="3"/>
    </row>
    <row r="166" spans="1:11" x14ac:dyDescent="0.3">
      <c r="A166" s="6" t="str">
        <f t="shared" si="2"/>
        <v>72_2023</v>
      </c>
      <c r="B166">
        <v>72</v>
      </c>
      <c r="C166">
        <v>2023</v>
      </c>
      <c r="D166" s="3">
        <v>134980.32037932731</v>
      </c>
      <c r="E166" s="3">
        <v>135507.89189971623</v>
      </c>
      <c r="F166" s="3">
        <v>122049.39677498722</v>
      </c>
      <c r="G166" s="3">
        <v>122642.18315543164</v>
      </c>
      <c r="H166" s="3">
        <v>65021.019903763212</v>
      </c>
      <c r="I166" s="29">
        <v>214521.98978057399</v>
      </c>
      <c r="K166" s="3"/>
    </row>
    <row r="167" spans="1:11" x14ac:dyDescent="0.3">
      <c r="A167" s="6" t="str">
        <f t="shared" si="2"/>
        <v>73_2021</v>
      </c>
      <c r="B167">
        <v>73</v>
      </c>
      <c r="C167">
        <v>2021</v>
      </c>
      <c r="D167" s="3">
        <v>152470.33151751355</v>
      </c>
      <c r="E167" s="3">
        <v>152920.99834903274</v>
      </c>
      <c r="F167" s="3">
        <v>148880.84080379456</v>
      </c>
      <c r="G167" s="3">
        <v>148929.35687973618</v>
      </c>
      <c r="H167" s="3">
        <v>138359.1045140175</v>
      </c>
      <c r="I167" s="29">
        <v>178740.986581879</v>
      </c>
      <c r="K167" s="3"/>
    </row>
    <row r="168" spans="1:11" x14ac:dyDescent="0.3">
      <c r="A168" s="6" t="str">
        <f t="shared" si="2"/>
        <v>73_2022</v>
      </c>
      <c r="B168">
        <v>73</v>
      </c>
      <c r="C168">
        <v>2022</v>
      </c>
      <c r="D168" s="3">
        <v>152470.33151751355</v>
      </c>
      <c r="E168" s="3">
        <v>152996.66435514309</v>
      </c>
      <c r="F168" s="3">
        <v>148279.6986425682</v>
      </c>
      <c r="G168" s="3">
        <v>148349.1254924112</v>
      </c>
      <c r="H168" s="3">
        <v>132882.47888496163</v>
      </c>
      <c r="I168" s="29">
        <v>206305.09446351801</v>
      </c>
      <c r="K168" s="3"/>
    </row>
    <row r="169" spans="1:11" x14ac:dyDescent="0.3">
      <c r="A169" s="6" t="str">
        <f t="shared" si="2"/>
        <v>73_2023</v>
      </c>
      <c r="B169">
        <v>73</v>
      </c>
      <c r="C169">
        <v>2023</v>
      </c>
      <c r="D169" s="3">
        <v>152470.33151751355</v>
      </c>
      <c r="E169" s="3">
        <v>153072.33036125347</v>
      </c>
      <c r="F169" s="3">
        <v>147677.88901439914</v>
      </c>
      <c r="G169" s="3">
        <v>147771.15469675098</v>
      </c>
      <c r="H169" s="3">
        <v>126909.99726231171</v>
      </c>
      <c r="I169" s="29">
        <v>227296.78611775499</v>
      </c>
      <c r="K169" s="3"/>
    </row>
    <row r="170" spans="1:11" x14ac:dyDescent="0.3">
      <c r="A170" s="6" t="str">
        <f t="shared" si="2"/>
        <v>74_2021</v>
      </c>
      <c r="B170">
        <v>74</v>
      </c>
      <c r="C170">
        <v>2021</v>
      </c>
      <c r="D170" s="3">
        <v>188542.38055256676</v>
      </c>
      <c r="E170" s="3">
        <v>189098.65253245307</v>
      </c>
      <c r="F170" s="3">
        <v>182881.71984602697</v>
      </c>
      <c r="G170" s="3">
        <v>182963.00123688305</v>
      </c>
      <c r="H170" s="3">
        <v>174866.64072458431</v>
      </c>
      <c r="I170" s="29">
        <v>234607.244991321</v>
      </c>
      <c r="K170" s="3"/>
    </row>
    <row r="171" spans="1:11" x14ac:dyDescent="0.3">
      <c r="A171" s="6" t="str">
        <f t="shared" si="2"/>
        <v>74_2022</v>
      </c>
      <c r="B171">
        <v>74</v>
      </c>
      <c r="C171">
        <v>2022</v>
      </c>
      <c r="D171" s="3">
        <v>188542.38055256676</v>
      </c>
      <c r="E171" s="3">
        <v>189192.21940654135</v>
      </c>
      <c r="F171" s="3">
        <v>181933.82465561898</v>
      </c>
      <c r="G171" s="3">
        <v>182053.06149034944</v>
      </c>
      <c r="H171" s="3">
        <v>170136.52026506705</v>
      </c>
      <c r="I171" s="29">
        <v>251846.89031192299</v>
      </c>
      <c r="K171" s="3"/>
    </row>
    <row r="172" spans="1:11" x14ac:dyDescent="0.3">
      <c r="A172" s="6" t="str">
        <f t="shared" si="2"/>
        <v>74_2023</v>
      </c>
      <c r="B172">
        <v>74</v>
      </c>
      <c r="C172">
        <v>2023</v>
      </c>
      <c r="D172" s="3">
        <v>188542.38055256676</v>
      </c>
      <c r="E172" s="3">
        <v>189285.78628062966</v>
      </c>
      <c r="F172" s="3">
        <v>180984.90237727994</v>
      </c>
      <c r="G172" s="3">
        <v>181147.64719615717</v>
      </c>
      <c r="H172" s="3">
        <v>164965.65652751329</v>
      </c>
      <c r="I172" s="29">
        <v>287235.10184880201</v>
      </c>
      <c r="K172" s="3"/>
    </row>
    <row r="173" spans="1:11" x14ac:dyDescent="0.3">
      <c r="A173" s="6" t="str">
        <f t="shared" si="2"/>
        <v>75_2021</v>
      </c>
      <c r="B173">
        <v>75</v>
      </c>
      <c r="C173">
        <v>2021</v>
      </c>
      <c r="D173" s="3">
        <v>198079.80078969742</v>
      </c>
      <c r="E173" s="3">
        <v>198728.31428809953</v>
      </c>
      <c r="F173" s="3">
        <v>269480.09854951501</v>
      </c>
      <c r="G173" s="3">
        <v>279584.24420350412</v>
      </c>
      <c r="H173" s="3">
        <v>153873.86366027471</v>
      </c>
      <c r="I173" s="29">
        <v>217724.03221232101</v>
      </c>
      <c r="K173" s="3"/>
    </row>
    <row r="174" spans="1:11" x14ac:dyDescent="0.3">
      <c r="A174" s="6" t="str">
        <f t="shared" si="2"/>
        <v>75_2022</v>
      </c>
      <c r="B174">
        <v>75</v>
      </c>
      <c r="C174">
        <v>2022</v>
      </c>
      <c r="D174" s="3">
        <v>198079.80078969742</v>
      </c>
      <c r="E174" s="3">
        <v>198826.6459626607</v>
      </c>
      <c r="F174" s="3">
        <v>281430.78620415553</v>
      </c>
      <c r="G174" s="3">
        <v>297013.94205436844</v>
      </c>
      <c r="H174" s="3">
        <v>119684.72350314386</v>
      </c>
      <c r="I174" s="29">
        <v>289619.50994620001</v>
      </c>
      <c r="K174" s="3"/>
    </row>
    <row r="175" spans="1:11" x14ac:dyDescent="0.3">
      <c r="A175" s="6" t="str">
        <f t="shared" si="2"/>
        <v>75_2023</v>
      </c>
      <c r="B175">
        <v>75</v>
      </c>
      <c r="C175">
        <v>2023</v>
      </c>
      <c r="D175" s="3">
        <v>198079.80078969742</v>
      </c>
      <c r="E175" s="3">
        <v>198924.97763722186</v>
      </c>
      <c r="F175" s="3">
        <v>293393.16262999177</v>
      </c>
      <c r="G175" s="3">
        <v>315530.2332075052</v>
      </c>
      <c r="H175" s="3">
        <v>88549.684115610347</v>
      </c>
      <c r="I175" s="29">
        <v>307211.95016125898</v>
      </c>
      <c r="K175" s="3"/>
    </row>
    <row r="176" spans="1:11" x14ac:dyDescent="0.3">
      <c r="A176" s="6" t="str">
        <f t="shared" si="2"/>
        <v>76_2021</v>
      </c>
      <c r="B176">
        <v>76</v>
      </c>
      <c r="C176">
        <v>2021</v>
      </c>
      <c r="D176" s="3">
        <v>237065.82492779646</v>
      </c>
      <c r="E176" s="3">
        <v>237790.79696688603</v>
      </c>
      <c r="F176" s="3">
        <v>260716.75609207526</v>
      </c>
      <c r="G176" s="3">
        <v>261633.15258570053</v>
      </c>
      <c r="H176" s="3">
        <v>167224.20601829124</v>
      </c>
      <c r="I176" s="29">
        <v>269249.46800769499</v>
      </c>
      <c r="K176" s="3"/>
    </row>
    <row r="177" spans="1:11" x14ac:dyDescent="0.3">
      <c r="A177" s="6" t="str">
        <f t="shared" si="2"/>
        <v>76_2022</v>
      </c>
      <c r="B177">
        <v>76</v>
      </c>
      <c r="C177">
        <v>2022</v>
      </c>
      <c r="D177" s="3">
        <v>237065.82492779646</v>
      </c>
      <c r="E177" s="3">
        <v>237908.45693569694</v>
      </c>
      <c r="F177" s="3">
        <v>264674.9782682294</v>
      </c>
      <c r="G177" s="3">
        <v>266029.97186211357</v>
      </c>
      <c r="H177" s="3">
        <v>136053.79270561927</v>
      </c>
      <c r="I177" s="29">
        <v>293821.67609171697</v>
      </c>
      <c r="K177" s="3"/>
    </row>
    <row r="178" spans="1:11" x14ac:dyDescent="0.3">
      <c r="A178" s="6" t="str">
        <f t="shared" si="2"/>
        <v>76_2023</v>
      </c>
      <c r="B178">
        <v>76</v>
      </c>
      <c r="C178">
        <v>2023</v>
      </c>
      <c r="D178" s="3">
        <v>237065.82492779646</v>
      </c>
      <c r="E178" s="3">
        <v>238026.11690450789</v>
      </c>
      <c r="F178" s="3">
        <v>268636.98799961526</v>
      </c>
      <c r="G178" s="3">
        <v>270500.6809325316</v>
      </c>
      <c r="H178" s="3">
        <v>106920.5150985138</v>
      </c>
      <c r="I178" s="29">
        <v>386207.22585177602</v>
      </c>
      <c r="K178" s="3"/>
    </row>
    <row r="179" spans="1:11" x14ac:dyDescent="0.3">
      <c r="A179" s="6" t="str">
        <f t="shared" si="2"/>
        <v>77_2021</v>
      </c>
      <c r="B179">
        <v>77</v>
      </c>
      <c r="C179">
        <v>2021</v>
      </c>
      <c r="D179" s="3">
        <v>250656.887269528</v>
      </c>
      <c r="E179" s="3">
        <v>251465.26901430581</v>
      </c>
      <c r="F179" s="3">
        <v>326218.50009254739</v>
      </c>
      <c r="G179" s="3">
        <v>334997.82777423214</v>
      </c>
      <c r="H179" s="3">
        <v>215966.97523416343</v>
      </c>
      <c r="I179" s="29">
        <v>284145.50170786597</v>
      </c>
      <c r="K179" s="3"/>
    </row>
    <row r="180" spans="1:11" x14ac:dyDescent="0.3">
      <c r="A180" s="6" t="str">
        <f t="shared" si="2"/>
        <v>77_2022</v>
      </c>
      <c r="B180">
        <v>77</v>
      </c>
      <c r="C180">
        <v>2022</v>
      </c>
      <c r="D180" s="3">
        <v>250656.887269528</v>
      </c>
      <c r="E180" s="3">
        <v>251589.69517413474</v>
      </c>
      <c r="F180" s="3">
        <v>338865.60556922853</v>
      </c>
      <c r="G180" s="3">
        <v>352334.11534047237</v>
      </c>
      <c r="H180" s="3">
        <v>180835.81222234253</v>
      </c>
      <c r="I180" s="29">
        <v>328890.54447747301</v>
      </c>
      <c r="K180" s="3"/>
    </row>
    <row r="181" spans="1:11" x14ac:dyDescent="0.3">
      <c r="A181" s="6" t="str">
        <f t="shared" si="2"/>
        <v>77_2023</v>
      </c>
      <c r="B181">
        <v>77</v>
      </c>
      <c r="C181">
        <v>2023</v>
      </c>
      <c r="D181" s="3">
        <v>250656.887269528</v>
      </c>
      <c r="E181" s="3">
        <v>251714.1213339637</v>
      </c>
      <c r="F181" s="3">
        <v>351525.06088871136</v>
      </c>
      <c r="G181" s="3">
        <v>370567.56354974199</v>
      </c>
      <c r="H181" s="3">
        <v>146023.98520873144</v>
      </c>
      <c r="I181" s="29">
        <v>354646.34098022501</v>
      </c>
      <c r="K181" s="3"/>
    </row>
    <row r="182" spans="1:11" x14ac:dyDescent="0.3">
      <c r="A182" s="6" t="str">
        <f t="shared" si="2"/>
        <v>78_2021</v>
      </c>
      <c r="B182">
        <v>78</v>
      </c>
      <c r="C182">
        <v>2021</v>
      </c>
      <c r="D182" s="3">
        <v>293408.46486788301</v>
      </c>
      <c r="E182" s="3">
        <v>294312.89441690501</v>
      </c>
      <c r="F182" s="3">
        <v>331297.47348383069</v>
      </c>
      <c r="G182" s="3">
        <v>333184.804672028</v>
      </c>
      <c r="H182" s="3">
        <v>189387.3913177551</v>
      </c>
      <c r="I182" s="29">
        <v>411421.95049363101</v>
      </c>
      <c r="K182" s="3"/>
    </row>
    <row r="183" spans="1:11" x14ac:dyDescent="0.3">
      <c r="A183" s="6" t="str">
        <f t="shared" si="2"/>
        <v>78_2022</v>
      </c>
      <c r="B183">
        <v>78</v>
      </c>
      <c r="C183">
        <v>2022</v>
      </c>
      <c r="D183" s="3">
        <v>293408.46486788301</v>
      </c>
      <c r="E183" s="3">
        <v>294458.52177683415</v>
      </c>
      <c r="F183" s="3">
        <v>337638.76645816118</v>
      </c>
      <c r="G183" s="3">
        <v>340451.8375316686</v>
      </c>
      <c r="H183" s="3">
        <v>146043.18299317654</v>
      </c>
      <c r="I183" s="29">
        <v>380198.68828432099</v>
      </c>
      <c r="K183" s="3"/>
    </row>
    <row r="184" spans="1:11" x14ac:dyDescent="0.3">
      <c r="A184" s="6" t="str">
        <f t="shared" si="2"/>
        <v>78_2023</v>
      </c>
      <c r="B184">
        <v>78</v>
      </c>
      <c r="C184">
        <v>2023</v>
      </c>
      <c r="D184" s="3">
        <v>293408.46486788301</v>
      </c>
      <c r="E184" s="3">
        <v>294604.14913676336</v>
      </c>
      <c r="F184" s="3">
        <v>343986.1695862785</v>
      </c>
      <c r="G184" s="3">
        <v>347877.37031640601</v>
      </c>
      <c r="H184" s="3">
        <v>107777.64457464452</v>
      </c>
      <c r="I184" s="29">
        <v>434846.85610726301</v>
      </c>
      <c r="K184" s="3"/>
    </row>
    <row r="185" spans="1:11" x14ac:dyDescent="0.3">
      <c r="A185" s="6" t="str">
        <f t="shared" si="2"/>
        <v>79_2021</v>
      </c>
      <c r="B185">
        <v>79</v>
      </c>
      <c r="C185">
        <v>2021</v>
      </c>
      <c r="D185" s="3">
        <v>364161.63094983174</v>
      </c>
      <c r="E185" s="3">
        <v>365300.519078438</v>
      </c>
      <c r="F185" s="3">
        <v>431094.25631197542</v>
      </c>
      <c r="G185" s="3">
        <v>435613.37979881419</v>
      </c>
      <c r="H185" s="3">
        <v>392372.49696532177</v>
      </c>
      <c r="I185" s="29">
        <v>458964.434779195</v>
      </c>
      <c r="K185" s="3"/>
    </row>
    <row r="186" spans="1:11" x14ac:dyDescent="0.3">
      <c r="A186" s="6" t="str">
        <f t="shared" si="2"/>
        <v>79_2022</v>
      </c>
      <c r="B186">
        <v>79</v>
      </c>
      <c r="C186">
        <v>2022</v>
      </c>
      <c r="D186" s="3">
        <v>364161.63094983174</v>
      </c>
      <c r="E186" s="3">
        <v>365481.27143819974</v>
      </c>
      <c r="F186" s="3">
        <v>442296.79141720757</v>
      </c>
      <c r="G186" s="3">
        <v>449167.69935365452</v>
      </c>
      <c r="H186" s="3">
        <v>383346.66130465403</v>
      </c>
      <c r="I186" s="29">
        <v>596145.95289003104</v>
      </c>
      <c r="K186" s="3"/>
    </row>
    <row r="187" spans="1:11" x14ac:dyDescent="0.3">
      <c r="A187" s="6" t="str">
        <f t="shared" si="2"/>
        <v>79_2023</v>
      </c>
      <c r="B187">
        <v>79</v>
      </c>
      <c r="C187">
        <v>2023</v>
      </c>
      <c r="D187" s="3">
        <v>364161.63094983174</v>
      </c>
      <c r="E187" s="3">
        <v>365662.02379796142</v>
      </c>
      <c r="F187" s="3">
        <v>453510.19618386403</v>
      </c>
      <c r="G187" s="3">
        <v>463143.76807212154</v>
      </c>
      <c r="H187" s="3">
        <v>371375.79936514539</v>
      </c>
      <c r="I187" s="29">
        <v>544365.85061862296</v>
      </c>
      <c r="K187" s="3"/>
    </row>
    <row r="188" spans="1:11" x14ac:dyDescent="0.3">
      <c r="A188" s="6" t="str">
        <f t="shared" si="2"/>
        <v>80_2021</v>
      </c>
      <c r="B188">
        <v>80</v>
      </c>
      <c r="C188">
        <v>2021</v>
      </c>
      <c r="D188" s="3">
        <v>302636.6146322125</v>
      </c>
      <c r="E188" s="3">
        <v>303565.35905753175</v>
      </c>
      <c r="F188" s="3">
        <v>336879.09911623038</v>
      </c>
      <c r="G188" s="3">
        <v>338229.60528546968</v>
      </c>
      <c r="H188" s="3">
        <v>347244.77265262167</v>
      </c>
      <c r="I188" s="29">
        <v>426608.52684493602</v>
      </c>
      <c r="K188" s="3"/>
    </row>
    <row r="189" spans="1:11" x14ac:dyDescent="0.3">
      <c r="A189" s="6" t="str">
        <f t="shared" si="2"/>
        <v>80_2022</v>
      </c>
      <c r="B189">
        <v>80</v>
      </c>
      <c r="C189">
        <v>2022</v>
      </c>
      <c r="D189" s="3">
        <v>302636.6146322125</v>
      </c>
      <c r="E189" s="3">
        <v>303715.56457908422</v>
      </c>
      <c r="F189" s="3">
        <v>342610.03041488491</v>
      </c>
      <c r="G189" s="3">
        <v>344657.88356605673</v>
      </c>
      <c r="H189" s="3">
        <v>358643.96227262728</v>
      </c>
      <c r="I189" s="29">
        <v>452926.87090748898</v>
      </c>
      <c r="K189" s="3"/>
    </row>
    <row r="190" spans="1:11" x14ac:dyDescent="0.3">
      <c r="A190" s="6" t="str">
        <f t="shared" si="2"/>
        <v>80_2023</v>
      </c>
      <c r="B190">
        <v>80</v>
      </c>
      <c r="C190">
        <v>2023</v>
      </c>
      <c r="D190" s="3">
        <v>302636.6146322125</v>
      </c>
      <c r="E190" s="3">
        <v>303865.7701006367</v>
      </c>
      <c r="F190" s="3">
        <v>348346.46541481093</v>
      </c>
      <c r="G190" s="3">
        <v>351208.33554464928</v>
      </c>
      <c r="H190" s="3">
        <v>371194.68199052784</v>
      </c>
      <c r="I190" s="29">
        <v>581322.01639939204</v>
      </c>
      <c r="K190" s="3"/>
    </row>
    <row r="191" spans="1:11" x14ac:dyDescent="0.3">
      <c r="A191" s="6" t="str">
        <f t="shared" si="2"/>
        <v>81_2021</v>
      </c>
      <c r="B191">
        <v>81</v>
      </c>
      <c r="C191">
        <v>2021</v>
      </c>
      <c r="D191" s="3">
        <v>622406.63900414936</v>
      </c>
      <c r="E191" s="3">
        <v>700831.56854070723</v>
      </c>
      <c r="F191" s="3">
        <v>701099.45828838646</v>
      </c>
      <c r="G191" s="3">
        <v>755345.18616087269</v>
      </c>
      <c r="H191" s="3">
        <v>362897.26161277445</v>
      </c>
      <c r="I191" s="29">
        <v>467815.34387864801</v>
      </c>
      <c r="K191" s="3"/>
    </row>
    <row r="192" spans="1:11" x14ac:dyDescent="0.3">
      <c r="A192" s="6" t="str">
        <f t="shared" si="2"/>
        <v>81_2022</v>
      </c>
      <c r="B192">
        <v>81</v>
      </c>
      <c r="C192">
        <v>2022</v>
      </c>
      <c r="D192" s="3">
        <v>622406.63900414936</v>
      </c>
      <c r="E192" s="3">
        <v>741604.61998553574</v>
      </c>
      <c r="F192" s="3">
        <v>742091.33474698663</v>
      </c>
      <c r="G192" s="3">
        <v>827196.01782987057</v>
      </c>
      <c r="H192" s="3">
        <v>267638.94668359181</v>
      </c>
      <c r="I192" s="29">
        <v>712011.80082163797</v>
      </c>
      <c r="K192" s="3"/>
    </row>
    <row r="193" spans="1:11" x14ac:dyDescent="0.3">
      <c r="A193" s="6" t="str">
        <f t="shared" si="2"/>
        <v>81_2023</v>
      </c>
      <c r="B193">
        <v>81</v>
      </c>
      <c r="C193">
        <v>2023</v>
      </c>
      <c r="D193" s="3">
        <v>622406.63900414936</v>
      </c>
      <c r="E193" s="3">
        <v>782377.67143036425</v>
      </c>
      <c r="F193" s="3">
        <v>783123.41394472122</v>
      </c>
      <c r="G193" s="3">
        <v>905881.52867087175</v>
      </c>
      <c r="H193" s="3">
        <v>184963.54297795886</v>
      </c>
      <c r="I193" s="29">
        <v>746966.05217400403</v>
      </c>
      <c r="K193" s="3"/>
    </row>
    <row r="194" spans="1:11" x14ac:dyDescent="0.3">
      <c r="A194" s="6" t="str">
        <f t="shared" si="2"/>
        <v>82_2021</v>
      </c>
      <c r="B194">
        <v>82</v>
      </c>
      <c r="C194">
        <v>2021</v>
      </c>
      <c r="D194" s="3">
        <v>493402.91011105431</v>
      </c>
      <c r="E194" s="3">
        <v>495056.98613158707</v>
      </c>
      <c r="F194" s="3">
        <v>718251.80532245338</v>
      </c>
      <c r="G194" s="3">
        <v>759132.47223882528</v>
      </c>
      <c r="H194" s="3">
        <v>764275.11885247414</v>
      </c>
      <c r="I194" s="29">
        <v>732945.54337627196</v>
      </c>
      <c r="K194" s="3"/>
    </row>
    <row r="195" spans="1:11" x14ac:dyDescent="0.3">
      <c r="A195" s="6" t="str">
        <f t="shared" ref="A195:A235" si="3">+B195&amp;"_"&amp;C195</f>
        <v>82_2022</v>
      </c>
      <c r="B195">
        <v>82</v>
      </c>
      <c r="C195">
        <v>2022</v>
      </c>
      <c r="D195" s="3">
        <v>493402.91011105431</v>
      </c>
      <c r="E195" s="3">
        <v>495301.94258192432</v>
      </c>
      <c r="F195" s="3">
        <v>755886.41176642478</v>
      </c>
      <c r="G195" s="3">
        <v>819631.98721028399</v>
      </c>
      <c r="H195" s="3">
        <v>828243.61915952538</v>
      </c>
      <c r="I195" s="29">
        <v>574960.07668342104</v>
      </c>
      <c r="K195" s="3"/>
    </row>
    <row r="196" spans="1:11" x14ac:dyDescent="0.3">
      <c r="A196" s="6" t="str">
        <f t="shared" si="3"/>
        <v>82_2023</v>
      </c>
      <c r="B196">
        <v>82</v>
      </c>
      <c r="C196">
        <v>2023</v>
      </c>
      <c r="D196" s="3">
        <v>493402.91011105431</v>
      </c>
      <c r="E196" s="3">
        <v>495546.89903226157</v>
      </c>
      <c r="F196" s="3">
        <v>793557.89181296527</v>
      </c>
      <c r="G196" s="3">
        <v>884953.04709733184</v>
      </c>
      <c r="H196" s="3">
        <v>898101.94535025943</v>
      </c>
      <c r="I196" s="29">
        <v>864700.15529847494</v>
      </c>
      <c r="K196" s="3"/>
    </row>
    <row r="197" spans="1:11" x14ac:dyDescent="0.3">
      <c r="A197" s="6" t="str">
        <f t="shared" si="3"/>
        <v>83_2021</v>
      </c>
      <c r="B197">
        <v>83</v>
      </c>
      <c r="C197">
        <v>2021</v>
      </c>
      <c r="D197" s="3">
        <v>507464.95986281382</v>
      </c>
      <c r="E197" s="3">
        <v>509150.6046675588</v>
      </c>
      <c r="F197" s="3">
        <v>719352.37617988884</v>
      </c>
      <c r="G197" s="3">
        <v>754979.02098665619</v>
      </c>
      <c r="H197" s="3">
        <v>187832.64439762745</v>
      </c>
      <c r="I197" s="29">
        <v>671685.00880632398</v>
      </c>
      <c r="K197" s="3"/>
    </row>
    <row r="198" spans="1:11" x14ac:dyDescent="0.3">
      <c r="A198" s="6" t="str">
        <f t="shared" si="3"/>
        <v>83_2022</v>
      </c>
      <c r="B198">
        <v>83</v>
      </c>
      <c r="C198">
        <v>2022</v>
      </c>
      <c r="D198" s="3">
        <v>507464.95986281382</v>
      </c>
      <c r="E198" s="3">
        <v>509402.53470450465</v>
      </c>
      <c r="F198" s="3">
        <v>754817.35772664845</v>
      </c>
      <c r="G198" s="3">
        <v>809971.72792663786</v>
      </c>
      <c r="H198" s="3">
        <v>98681.855488043511</v>
      </c>
      <c r="I198" s="29">
        <v>839118.79941857397</v>
      </c>
      <c r="K198" s="3"/>
    </row>
    <row r="199" spans="1:11" x14ac:dyDescent="0.3">
      <c r="A199" s="6" t="str">
        <f t="shared" si="3"/>
        <v>83_2023</v>
      </c>
      <c r="B199">
        <v>83</v>
      </c>
      <c r="C199">
        <v>2023</v>
      </c>
      <c r="D199" s="3">
        <v>507464.95986281382</v>
      </c>
      <c r="E199" s="3">
        <v>509654.4647414505</v>
      </c>
      <c r="F199" s="3">
        <v>790317.06631861627</v>
      </c>
      <c r="G199" s="3">
        <v>868970.10619324236</v>
      </c>
      <c r="H199" s="3">
        <v>46151.36210509891</v>
      </c>
      <c r="I199" s="29">
        <v>650435.969498744</v>
      </c>
      <c r="K199" s="3"/>
    </row>
    <row r="200" spans="1:11" x14ac:dyDescent="0.3">
      <c r="A200" s="6" t="str">
        <f t="shared" si="3"/>
        <v>84_2021</v>
      </c>
      <c r="B200">
        <v>84</v>
      </c>
      <c r="C200">
        <v>2021</v>
      </c>
      <c r="D200" s="3">
        <v>589493.46637009515</v>
      </c>
      <c r="E200" s="3">
        <v>591336.64001377637</v>
      </c>
      <c r="F200" s="3">
        <v>696747.33544469625</v>
      </c>
      <c r="G200" s="3">
        <v>704575.52978520573</v>
      </c>
      <c r="H200" s="3">
        <v>160899.46043415566</v>
      </c>
      <c r="I200" s="29">
        <v>904893.52574001101</v>
      </c>
      <c r="K200" s="3"/>
    </row>
    <row r="201" spans="1:11" x14ac:dyDescent="0.3">
      <c r="A201" s="6" t="str">
        <f t="shared" si="3"/>
        <v>84_2022</v>
      </c>
      <c r="B201">
        <v>84</v>
      </c>
      <c r="C201">
        <v>2022</v>
      </c>
      <c r="D201" s="3">
        <v>589493.46637009515</v>
      </c>
      <c r="E201" s="3">
        <v>591629.23607513902</v>
      </c>
      <c r="F201" s="3">
        <v>714698.35665246844</v>
      </c>
      <c r="G201" s="3">
        <v>726393.44738240354</v>
      </c>
      <c r="H201" s="3">
        <v>80992.66691183878</v>
      </c>
      <c r="I201" s="29">
        <v>948572.36386631103</v>
      </c>
      <c r="K201" s="3"/>
    </row>
    <row r="202" spans="1:11" x14ac:dyDescent="0.3">
      <c r="A202" s="6" t="str">
        <f t="shared" si="3"/>
        <v>84_2023</v>
      </c>
      <c r="B202">
        <v>84</v>
      </c>
      <c r="C202">
        <v>2023</v>
      </c>
      <c r="D202" s="3">
        <v>589493.46637009515</v>
      </c>
      <c r="E202" s="3">
        <v>591921.83213650156</v>
      </c>
      <c r="F202" s="3">
        <v>732666.79256592691</v>
      </c>
      <c r="G202" s="3">
        <v>748886.97959883627</v>
      </c>
      <c r="H202" s="3">
        <v>36412.981648342786</v>
      </c>
      <c r="I202" s="29">
        <v>1170963.5616689499</v>
      </c>
      <c r="K202" s="3"/>
    </row>
    <row r="203" spans="1:11" x14ac:dyDescent="0.3">
      <c r="A203" s="6" t="str">
        <f t="shared" si="3"/>
        <v>85_2021</v>
      </c>
      <c r="B203">
        <v>85</v>
      </c>
      <c r="C203">
        <v>2021</v>
      </c>
      <c r="D203" s="3">
        <v>606296.99199720623</v>
      </c>
      <c r="E203" s="3">
        <v>608184.63245597924</v>
      </c>
      <c r="F203" s="3">
        <v>706693.93877318501</v>
      </c>
      <c r="G203" s="3">
        <v>713620.15950748709</v>
      </c>
      <c r="H203" s="3">
        <v>94560.539172826509</v>
      </c>
      <c r="I203" s="29">
        <v>841952.35097934795</v>
      </c>
      <c r="K203" s="3"/>
    </row>
    <row r="204" spans="1:11" x14ac:dyDescent="0.3">
      <c r="A204" s="6" t="str">
        <f t="shared" si="3"/>
        <v>85_2022</v>
      </c>
      <c r="B204">
        <v>85</v>
      </c>
      <c r="C204">
        <v>2022</v>
      </c>
      <c r="D204" s="3">
        <v>606296.99199720623</v>
      </c>
      <c r="E204" s="3">
        <v>608485.5649806977</v>
      </c>
      <c r="F204" s="3">
        <v>723497.17407387868</v>
      </c>
      <c r="G204" s="3">
        <v>733742.52172136283</v>
      </c>
      <c r="H204" s="3">
        <v>37208.664676173779</v>
      </c>
      <c r="I204" s="29">
        <v>1235746.38563938</v>
      </c>
      <c r="K204" s="3"/>
    </row>
    <row r="205" spans="1:11" x14ac:dyDescent="0.3">
      <c r="A205" s="6" t="str">
        <f t="shared" si="3"/>
        <v>85_2023</v>
      </c>
      <c r="B205">
        <v>85</v>
      </c>
      <c r="C205">
        <v>2023</v>
      </c>
      <c r="D205" s="3">
        <v>606296.99199720623</v>
      </c>
      <c r="E205" s="3">
        <v>608786.49750541616</v>
      </c>
      <c r="F205" s="3">
        <v>740316.6839145571</v>
      </c>
      <c r="G205" s="3">
        <v>754432.28587262519</v>
      </c>
      <c r="H205" s="3">
        <v>12584.767290784395</v>
      </c>
      <c r="I205" s="29">
        <v>1280022.0564567801</v>
      </c>
      <c r="K205" s="3"/>
    </row>
    <row r="206" spans="1:11" x14ac:dyDescent="0.3">
      <c r="A206" s="6" t="str">
        <f t="shared" si="3"/>
        <v>86_2021</v>
      </c>
      <c r="B206">
        <v>86</v>
      </c>
      <c r="C206">
        <v>2021</v>
      </c>
      <c r="D206" s="3">
        <v>303481.2329483176</v>
      </c>
      <c r="E206" s="3">
        <v>304673.56958169624</v>
      </c>
      <c r="F206" s="3">
        <v>652952.39226301014</v>
      </c>
      <c r="G206" s="3">
        <v>858459.43634169188</v>
      </c>
      <c r="H206" s="3">
        <v>270828.11166140035</v>
      </c>
      <c r="I206" s="29">
        <v>352872.66120312002</v>
      </c>
      <c r="K206" s="3"/>
    </row>
    <row r="207" spans="1:11" x14ac:dyDescent="0.3">
      <c r="A207" s="6" t="str">
        <f t="shared" si="3"/>
        <v>86_2022</v>
      </c>
      <c r="B207">
        <v>86</v>
      </c>
      <c r="C207">
        <v>2022</v>
      </c>
      <c r="D207" s="3">
        <v>303481.2329483176</v>
      </c>
      <c r="E207" s="3">
        <v>304824.32345086086</v>
      </c>
      <c r="F207" s="3">
        <v>711446.89858782291</v>
      </c>
      <c r="G207" s="3">
        <v>1056777.1095493946</v>
      </c>
      <c r="H207" s="3">
        <v>162340.38765741189</v>
      </c>
      <c r="I207" s="29">
        <v>487612.08153208398</v>
      </c>
      <c r="K207" s="3"/>
    </row>
    <row r="208" spans="1:11" x14ac:dyDescent="0.3">
      <c r="A208" s="6" t="str">
        <f t="shared" si="3"/>
        <v>86_2023</v>
      </c>
      <c r="B208">
        <v>86</v>
      </c>
      <c r="C208">
        <v>2023</v>
      </c>
      <c r="D208" s="3">
        <v>303481.2329483176</v>
      </c>
      <c r="E208" s="3">
        <v>304975.07732002548</v>
      </c>
      <c r="F208" s="3">
        <v>769998.94341163337</v>
      </c>
      <c r="G208" s="3">
        <v>1300909.2940100937</v>
      </c>
      <c r="H208" s="3">
        <v>85196.131715616037</v>
      </c>
      <c r="I208" s="29">
        <v>707182.34552755998</v>
      </c>
      <c r="K208" s="3"/>
    </row>
    <row r="209" spans="1:11" x14ac:dyDescent="0.3">
      <c r="A209" s="6" t="str">
        <f t="shared" si="3"/>
        <v>87_2021</v>
      </c>
      <c r="B209">
        <v>87</v>
      </c>
      <c r="C209">
        <v>2021</v>
      </c>
      <c r="D209" s="3">
        <v>1976206.1345133446</v>
      </c>
      <c r="E209" s="3">
        <v>1983136.563321657</v>
      </c>
      <c r="F209" s="3">
        <v>3241659.5413505435</v>
      </c>
      <c r="G209" s="3">
        <v>3591090.0160611058</v>
      </c>
      <c r="H209" s="3">
        <v>24018.549016708177</v>
      </c>
      <c r="I209" s="29">
        <v>2965026.1984341699</v>
      </c>
      <c r="K209" s="3"/>
    </row>
    <row r="210" spans="1:11" x14ac:dyDescent="0.3">
      <c r="A210" s="6" t="str">
        <f t="shared" si="3"/>
        <v>87_2022</v>
      </c>
      <c r="B210">
        <v>87</v>
      </c>
      <c r="C210">
        <v>2022</v>
      </c>
      <c r="D210" s="3">
        <v>1976206.1345133446</v>
      </c>
      <c r="E210" s="3">
        <v>1984117.8283208264</v>
      </c>
      <c r="F210" s="3">
        <v>3453468.8794565797</v>
      </c>
      <c r="G210" s="3">
        <v>4006256.103646141</v>
      </c>
      <c r="H210" s="3">
        <v>2057.6004375201219</v>
      </c>
      <c r="I210" s="29">
        <v>2923748.60459645</v>
      </c>
      <c r="K210" s="3"/>
    </row>
    <row r="211" spans="1:11" x14ac:dyDescent="0.3">
      <c r="A211" s="6" t="str">
        <f t="shared" si="3"/>
        <v>87_2023</v>
      </c>
      <c r="B211">
        <v>87</v>
      </c>
      <c r="C211">
        <v>2023</v>
      </c>
      <c r="D211" s="3">
        <v>1976206.1345133446</v>
      </c>
      <c r="E211" s="3">
        <v>1985099.093319996</v>
      </c>
      <c r="F211" s="3">
        <v>3665486.1358121634</v>
      </c>
      <c r="G211" s="3">
        <v>4469419.5623662136</v>
      </c>
      <c r="H211" s="3">
        <v>112.0687970393801</v>
      </c>
      <c r="I211" s="29">
        <v>3992193.5631862502</v>
      </c>
      <c r="K211" s="3"/>
    </row>
    <row r="212" spans="1:11" x14ac:dyDescent="0.3">
      <c r="A212" s="6" t="str">
        <f t="shared" si="3"/>
        <v>88_2021</v>
      </c>
      <c r="B212">
        <v>88</v>
      </c>
      <c r="C212">
        <v>2021</v>
      </c>
      <c r="D212" s="3">
        <v>1666666.6666666665</v>
      </c>
      <c r="E212" s="3">
        <v>1025974.0259740353</v>
      </c>
      <c r="F212" s="3">
        <v>1028024.8045160174</v>
      </c>
      <c r="G212" s="3">
        <v>2651508.2073742826</v>
      </c>
      <c r="H212" s="3">
        <v>18378506483.861401</v>
      </c>
      <c r="I212" s="29">
        <v>506589.42934406397</v>
      </c>
      <c r="K212" s="3"/>
    </row>
    <row r="213" spans="1:11" x14ac:dyDescent="0.3">
      <c r="A213" s="6" t="str">
        <f t="shared" si="3"/>
        <v>88_2022</v>
      </c>
      <c r="B213">
        <v>88</v>
      </c>
      <c r="C213">
        <v>2022</v>
      </c>
      <c r="D213" s="3">
        <v>1666666.6666666665</v>
      </c>
      <c r="E213" s="3">
        <v>1143841.0074774027</v>
      </c>
      <c r="F213" s="3">
        <v>1146740.3120814562</v>
      </c>
      <c r="G213" s="3">
        <v>4652369.8383722808</v>
      </c>
      <c r="H213" s="3">
        <v>329666392491524.5</v>
      </c>
      <c r="I213" s="29">
        <v>634799.07530925295</v>
      </c>
      <c r="K213" s="3"/>
    </row>
    <row r="214" spans="1:11" x14ac:dyDescent="0.3">
      <c r="A214" s="6" t="str">
        <f t="shared" si="3"/>
        <v>88_2023</v>
      </c>
      <c r="B214">
        <v>88</v>
      </c>
      <c r="C214">
        <v>2023</v>
      </c>
      <c r="D214" s="3">
        <v>1666666.6666666665</v>
      </c>
      <c r="E214" s="3">
        <v>1261707.9889807403</v>
      </c>
      <c r="F214" s="3">
        <v>1265572.7403553128</v>
      </c>
      <c r="G214" s="3">
        <v>8163106.9641040778</v>
      </c>
      <c r="H214" s="3">
        <v>3.3888597373855891E+19</v>
      </c>
      <c r="I214" s="29">
        <v>618533.02925354999</v>
      </c>
      <c r="K214" s="3"/>
    </row>
    <row r="215" spans="1:11" x14ac:dyDescent="0.3">
      <c r="A215" s="6" t="str">
        <f t="shared" si="3"/>
        <v>89_2021</v>
      </c>
      <c r="B215">
        <v>89</v>
      </c>
      <c r="C215">
        <v>2021</v>
      </c>
      <c r="D215" s="3">
        <v>1764705.8823529412</v>
      </c>
      <c r="E215" s="3">
        <v>1165031.388038218</v>
      </c>
      <c r="F215" s="3">
        <v>1167654.4189303517</v>
      </c>
      <c r="G215" s="3">
        <v>4595354.1520604137</v>
      </c>
      <c r="H215" s="3">
        <v>1487437698.8814843</v>
      </c>
      <c r="I215" s="29">
        <v>895316.85986830096</v>
      </c>
      <c r="K215" s="3"/>
    </row>
    <row r="216" spans="1:11" x14ac:dyDescent="0.3">
      <c r="A216" s="6" t="str">
        <f t="shared" si="3"/>
        <v>89_2022</v>
      </c>
      <c r="B216">
        <v>89</v>
      </c>
      <c r="C216">
        <v>2022</v>
      </c>
      <c r="D216" s="3">
        <v>1764705.8823529412</v>
      </c>
      <c r="E216" s="3">
        <v>1304138.5724139214</v>
      </c>
      <c r="F216" s="3">
        <v>1307797.0904855132</v>
      </c>
      <c r="G216" s="3">
        <v>10405225.410667185</v>
      </c>
      <c r="H216" s="3">
        <v>2495930487900.3403</v>
      </c>
      <c r="I216" s="29">
        <v>822983.07351501298</v>
      </c>
      <c r="K216" s="3"/>
    </row>
    <row r="217" spans="1:11" x14ac:dyDescent="0.3">
      <c r="A217" s="6" t="str">
        <f t="shared" si="3"/>
        <v>89_2023</v>
      </c>
      <c r="B217">
        <v>89</v>
      </c>
      <c r="C217">
        <v>2023</v>
      </c>
      <c r="D217" s="3">
        <v>1764705.8823529412</v>
      </c>
      <c r="E217" s="3">
        <v>1443245.7567896843</v>
      </c>
      <c r="F217" s="3">
        <v>1448077.8084412217</v>
      </c>
      <c r="G217" s="3">
        <v>23560472.656552441</v>
      </c>
      <c r="H217" s="3">
        <v>1.447902996367345E+16</v>
      </c>
      <c r="I217" s="29">
        <v>1019028.15354129</v>
      </c>
      <c r="K217" s="3"/>
    </row>
    <row r="218" spans="1:11" x14ac:dyDescent="0.3">
      <c r="A218" s="6" t="str">
        <f t="shared" si="3"/>
        <v>90_2021</v>
      </c>
      <c r="B218">
        <v>90</v>
      </c>
      <c r="C218">
        <v>2021</v>
      </c>
      <c r="D218" s="3">
        <v>0</v>
      </c>
      <c r="E218" s="3">
        <v>251565.18286492143</v>
      </c>
      <c r="F218" s="3">
        <v>702800.10780480504</v>
      </c>
      <c r="G218" s="3">
        <v>1290069.8832526198</v>
      </c>
      <c r="H218" s="3">
        <v>405852.99473100557</v>
      </c>
      <c r="I218" s="29">
        <v>1274515.40181101</v>
      </c>
      <c r="K218" s="3"/>
    </row>
    <row r="219" spans="1:11" x14ac:dyDescent="0.3">
      <c r="A219" s="6" t="str">
        <f t="shared" si="3"/>
        <v>90_2022</v>
      </c>
      <c r="B219">
        <v>90</v>
      </c>
      <c r="C219">
        <v>2022</v>
      </c>
      <c r="D219" s="3">
        <v>0</v>
      </c>
      <c r="E219" s="3">
        <v>251689.65846257849</v>
      </c>
      <c r="F219" s="3">
        <v>778515.56696373224</v>
      </c>
      <c r="G219" s="3">
        <v>1884857.5763474053</v>
      </c>
      <c r="H219" s="3">
        <v>259603.65484290157</v>
      </c>
      <c r="I219" s="29">
        <v>1175003.0988716499</v>
      </c>
      <c r="K219" s="3"/>
    </row>
    <row r="220" spans="1:11" x14ac:dyDescent="0.3">
      <c r="A220" s="6" t="str">
        <f t="shared" si="3"/>
        <v>90_2023</v>
      </c>
      <c r="B220">
        <v>90</v>
      </c>
      <c r="C220">
        <v>2023</v>
      </c>
      <c r="D220" s="3">
        <v>0</v>
      </c>
      <c r="E220" s="3">
        <v>251814.13406023555</v>
      </c>
      <c r="F220" s="3">
        <v>854305.57380852103</v>
      </c>
      <c r="G220" s="3">
        <v>2753872.5841401047</v>
      </c>
      <c r="H220" s="3">
        <v>141189.41107981923</v>
      </c>
      <c r="I220" s="29">
        <v>1067255.17639085</v>
      </c>
      <c r="K220" s="3"/>
    </row>
    <row r="221" spans="1:11" x14ac:dyDescent="0.3">
      <c r="A221" s="6" t="str">
        <f t="shared" si="3"/>
        <v>91_2021</v>
      </c>
      <c r="B221">
        <v>91</v>
      </c>
      <c r="C221">
        <v>2021</v>
      </c>
      <c r="D221" s="3">
        <v>909090.90909090906</v>
      </c>
      <c r="E221" s="3">
        <v>772136.95393610001</v>
      </c>
      <c r="F221" s="3">
        <v>773939.96365001798</v>
      </c>
      <c r="G221" s="3">
        <v>3823741.108479246</v>
      </c>
      <c r="H221" s="3">
        <v>578512.42370346305</v>
      </c>
      <c r="I221" s="29">
        <v>473187.94080636901</v>
      </c>
      <c r="K221" s="3"/>
    </row>
    <row r="222" spans="1:11" x14ac:dyDescent="0.3">
      <c r="A222" s="6" t="str">
        <f t="shared" si="3"/>
        <v>91_2022</v>
      </c>
      <c r="B222">
        <v>91</v>
      </c>
      <c r="C222">
        <v>2022</v>
      </c>
      <c r="D222" s="3">
        <v>909090.90909090906</v>
      </c>
      <c r="E222" s="3">
        <v>865407.31993040442</v>
      </c>
      <c r="F222" s="3">
        <v>867912.05439120531</v>
      </c>
      <c r="G222" s="3">
        <v>10078131.61561884</v>
      </c>
      <c r="H222" s="3">
        <v>368144.2815653329</v>
      </c>
      <c r="I222" s="29">
        <v>1262355.79750844</v>
      </c>
      <c r="K222" s="3"/>
    </row>
    <row r="223" spans="1:11" x14ac:dyDescent="0.3">
      <c r="A223" s="6" t="str">
        <f t="shared" si="3"/>
        <v>91_2023</v>
      </c>
      <c r="B223">
        <v>91</v>
      </c>
      <c r="C223">
        <v>2023</v>
      </c>
      <c r="D223" s="3">
        <v>909090.90909090906</v>
      </c>
      <c r="E223" s="3">
        <v>958677.68592467904</v>
      </c>
      <c r="F223" s="3">
        <v>961976.71599462628</v>
      </c>
      <c r="G223" s="3">
        <v>26562660.488835048</v>
      </c>
      <c r="H223" s="3">
        <v>234273.64131893887</v>
      </c>
      <c r="I223" s="29">
        <v>1149981.4119144699</v>
      </c>
      <c r="K223" s="3"/>
    </row>
    <row r="224" spans="1:11" x14ac:dyDescent="0.3">
      <c r="A224" s="6" t="str">
        <f t="shared" si="3"/>
        <v>92_2021</v>
      </c>
      <c r="B224">
        <v>92</v>
      </c>
      <c r="C224">
        <v>2021</v>
      </c>
      <c r="D224" s="3">
        <v>0</v>
      </c>
      <c r="E224" s="3">
        <v>0</v>
      </c>
      <c r="F224" s="3">
        <v>0</v>
      </c>
      <c r="G224" s="3">
        <v>1.0261879631701769E-11</v>
      </c>
      <c r="H224" s="3">
        <v>1.0261879631702097E-11</v>
      </c>
      <c r="I224" s="29">
        <v>4.1930967501313203</v>
      </c>
      <c r="K224" s="3"/>
    </row>
    <row r="225" spans="1:11" x14ac:dyDescent="0.3">
      <c r="A225" s="6" t="str">
        <f t="shared" si="3"/>
        <v>92_2022</v>
      </c>
      <c r="B225">
        <v>92</v>
      </c>
      <c r="C225">
        <v>2022</v>
      </c>
      <c r="D225" s="3">
        <v>0</v>
      </c>
      <c r="E225" s="3">
        <v>0</v>
      </c>
      <c r="F225" s="3">
        <v>0</v>
      </c>
      <c r="G225" s="3">
        <v>1.0261879631701769E-11</v>
      </c>
      <c r="H225" s="3">
        <v>1.0261879631702207E-11</v>
      </c>
      <c r="I225" s="29">
        <v>1.6644296865549999</v>
      </c>
      <c r="K225" s="3"/>
    </row>
    <row r="226" spans="1:11" x14ac:dyDescent="0.3">
      <c r="A226" s="6" t="str">
        <f t="shared" si="3"/>
        <v>92_2023</v>
      </c>
      <c r="B226">
        <v>92</v>
      </c>
      <c r="C226">
        <v>2023</v>
      </c>
      <c r="D226" s="3">
        <v>0</v>
      </c>
      <c r="E226" s="3">
        <v>0</v>
      </c>
      <c r="F226" s="3">
        <v>0</v>
      </c>
      <c r="G226" s="3">
        <v>1.0261879631701806E-11</v>
      </c>
      <c r="H226" s="3">
        <v>1.0261879631702317E-11</v>
      </c>
      <c r="I226" s="29">
        <v>4.3876167091851803</v>
      </c>
      <c r="K226" s="3"/>
    </row>
    <row r="227" spans="1:11" x14ac:dyDescent="0.3">
      <c r="A227" s="6" t="str">
        <f t="shared" si="3"/>
        <v>93_2021</v>
      </c>
      <c r="B227">
        <v>93</v>
      </c>
      <c r="C227">
        <v>2021</v>
      </c>
      <c r="D227" s="3">
        <v>0</v>
      </c>
      <c r="E227" s="3">
        <v>0</v>
      </c>
      <c r="F227" s="3">
        <v>0</v>
      </c>
      <c r="G227" s="3">
        <v>1.0261879631701769E-11</v>
      </c>
      <c r="H227" s="3">
        <v>1.0261879631702097E-11</v>
      </c>
      <c r="I227" s="29">
        <v>27.382274989292199</v>
      </c>
      <c r="K227" s="3"/>
    </row>
    <row r="228" spans="1:11" x14ac:dyDescent="0.3">
      <c r="A228" s="6" t="str">
        <f t="shared" si="3"/>
        <v>93_2022</v>
      </c>
      <c r="B228">
        <v>93</v>
      </c>
      <c r="C228">
        <v>2022</v>
      </c>
      <c r="D228" s="3">
        <v>0</v>
      </c>
      <c r="E228" s="3">
        <v>0</v>
      </c>
      <c r="F228" s="3">
        <v>0</v>
      </c>
      <c r="G228" s="3">
        <v>1.0261879631701769E-11</v>
      </c>
      <c r="H228" s="3">
        <v>1.0261879631702207E-11</v>
      </c>
      <c r="I228" s="29">
        <v>33.815820046783102</v>
      </c>
      <c r="K228" s="3"/>
    </row>
    <row r="229" spans="1:11" x14ac:dyDescent="0.3">
      <c r="A229" s="6" t="str">
        <f t="shared" si="3"/>
        <v>93_2023</v>
      </c>
      <c r="B229">
        <v>93</v>
      </c>
      <c r="C229">
        <v>2023</v>
      </c>
      <c r="D229" s="3">
        <v>0</v>
      </c>
      <c r="E229" s="3">
        <v>0</v>
      </c>
      <c r="F229" s="3">
        <v>0</v>
      </c>
      <c r="G229" s="3">
        <v>1.0261879631701806E-11</v>
      </c>
      <c r="H229" s="3">
        <v>1.0261879631702317E-11</v>
      </c>
      <c r="I229" s="29">
        <v>13.263728125466701</v>
      </c>
      <c r="K229" s="3"/>
    </row>
    <row r="230" spans="1:11" x14ac:dyDescent="0.3">
      <c r="A230" s="6" t="str">
        <f t="shared" si="3"/>
        <v>94_2021</v>
      </c>
      <c r="B230">
        <v>94</v>
      </c>
      <c r="C230">
        <v>2021</v>
      </c>
      <c r="D230" s="3">
        <v>0</v>
      </c>
      <c r="E230" s="3">
        <v>0</v>
      </c>
      <c r="F230" s="3">
        <v>0</v>
      </c>
      <c r="G230" s="3">
        <v>1.0261879631701769E-11</v>
      </c>
      <c r="H230" s="3">
        <v>1.0261879631702097E-11</v>
      </c>
      <c r="I230" s="29">
        <v>68570.351952161494</v>
      </c>
      <c r="K230" s="3"/>
    </row>
    <row r="231" spans="1:11" x14ac:dyDescent="0.3">
      <c r="A231" s="6" t="str">
        <f t="shared" si="3"/>
        <v>94_2022</v>
      </c>
      <c r="B231">
        <v>94</v>
      </c>
      <c r="C231">
        <v>2022</v>
      </c>
      <c r="D231" s="3">
        <v>0</v>
      </c>
      <c r="E231" s="3">
        <v>0</v>
      </c>
      <c r="F231" s="3">
        <v>0</v>
      </c>
      <c r="G231" s="3">
        <v>1.0261879631701769E-11</v>
      </c>
      <c r="H231" s="3">
        <v>1.0261879631702207E-11</v>
      </c>
      <c r="I231" s="29">
        <v>250340.59854392201</v>
      </c>
      <c r="K231" s="3"/>
    </row>
    <row r="232" spans="1:11" x14ac:dyDescent="0.3">
      <c r="A232" s="6" t="str">
        <f t="shared" si="3"/>
        <v>94_2023</v>
      </c>
      <c r="B232">
        <v>94</v>
      </c>
      <c r="C232">
        <v>2023</v>
      </c>
      <c r="D232" s="3">
        <v>0</v>
      </c>
      <c r="E232" s="3">
        <v>0</v>
      </c>
      <c r="F232" s="3">
        <v>0</v>
      </c>
      <c r="G232" s="3">
        <v>1.0261879631701806E-11</v>
      </c>
      <c r="H232" s="3">
        <v>1.0261879631702317E-11</v>
      </c>
      <c r="I232" s="29">
        <v>305489.860415545</v>
      </c>
      <c r="K232" s="3"/>
    </row>
    <row r="233" spans="1:11" x14ac:dyDescent="0.3">
      <c r="A233" s="6" t="str">
        <f t="shared" si="3"/>
        <v>95_2021</v>
      </c>
      <c r="B233">
        <v>95</v>
      </c>
      <c r="C233">
        <v>2021</v>
      </c>
      <c r="D233" s="3">
        <v>0</v>
      </c>
      <c r="E233" s="3">
        <v>0</v>
      </c>
      <c r="F233" s="3">
        <v>0</v>
      </c>
      <c r="G233" s="3">
        <v>1.0261879631701769E-11</v>
      </c>
      <c r="H233" s="3">
        <v>1.0261879631702097E-11</v>
      </c>
      <c r="I233" s="29">
        <v>2.2426627477483699E-6</v>
      </c>
      <c r="K233" s="3"/>
    </row>
    <row r="234" spans="1:11" x14ac:dyDescent="0.3">
      <c r="A234" s="6" t="str">
        <f t="shared" si="3"/>
        <v>95_2022</v>
      </c>
      <c r="B234">
        <v>95</v>
      </c>
      <c r="C234">
        <v>2022</v>
      </c>
      <c r="D234" s="3">
        <v>0</v>
      </c>
      <c r="E234" s="3">
        <v>0</v>
      </c>
      <c r="F234" s="3">
        <v>0</v>
      </c>
      <c r="G234" s="3">
        <v>1.0261879631701769E-11</v>
      </c>
      <c r="H234" s="3">
        <v>1.0261879631702207E-11</v>
      </c>
      <c r="I234" s="29">
        <v>73916.734973840197</v>
      </c>
      <c r="K234" s="3"/>
    </row>
    <row r="235" spans="1:11" x14ac:dyDescent="0.3">
      <c r="A235" s="6" t="str">
        <f t="shared" si="3"/>
        <v>95_2023</v>
      </c>
      <c r="B235">
        <v>95</v>
      </c>
      <c r="C235">
        <v>2023</v>
      </c>
      <c r="D235" s="3">
        <v>0</v>
      </c>
      <c r="E235" s="3">
        <v>0</v>
      </c>
      <c r="F235" s="3">
        <v>0</v>
      </c>
      <c r="G235" s="3">
        <v>1.0261879631701806E-11</v>
      </c>
      <c r="H235" s="3">
        <v>1.0261879631702317E-11</v>
      </c>
      <c r="I235" s="29">
        <v>266656.884364028</v>
      </c>
      <c r="K235" s="3"/>
    </row>
    <row r="236" spans="1:11" x14ac:dyDescent="0.3">
      <c r="A236" s="6"/>
      <c r="B236" s="4"/>
      <c r="C236" s="4"/>
      <c r="D236" s="3"/>
      <c r="E236" s="3"/>
      <c r="F236" s="3"/>
      <c r="G236" s="3"/>
      <c r="H236" s="3"/>
      <c r="I236" s="3"/>
    </row>
    <row r="237" spans="1:11" x14ac:dyDescent="0.3">
      <c r="A237" s="6"/>
      <c r="B237" s="4"/>
      <c r="C237" s="4"/>
      <c r="D237" s="3"/>
      <c r="E237" s="3"/>
      <c r="F237" s="3"/>
      <c r="G237" s="3"/>
      <c r="H237" s="3"/>
      <c r="I237" s="3"/>
    </row>
    <row r="238" spans="1:11" x14ac:dyDescent="0.3">
      <c r="A238" s="6"/>
      <c r="B238" s="4"/>
      <c r="C238" s="4"/>
      <c r="D238" s="3"/>
      <c r="E238" s="3"/>
      <c r="F238" s="3"/>
      <c r="G238" s="3"/>
      <c r="H238" s="3"/>
      <c r="I238" s="3"/>
    </row>
    <row r="239" spans="1:11" x14ac:dyDescent="0.3">
      <c r="A239" s="6"/>
      <c r="B239" s="4"/>
      <c r="C239" s="4"/>
      <c r="D239" s="3"/>
      <c r="E239" s="3"/>
      <c r="F239" s="3"/>
      <c r="G239" s="3"/>
      <c r="H239" s="3"/>
      <c r="I239" s="3"/>
    </row>
    <row r="240" spans="1:11" x14ac:dyDescent="0.3">
      <c r="A240" s="6"/>
      <c r="B240" s="4"/>
      <c r="C240" s="4"/>
      <c r="D240" s="3"/>
      <c r="E240" s="3"/>
      <c r="F240" s="3"/>
      <c r="G240" s="3"/>
      <c r="H240" s="3"/>
      <c r="I240" s="3"/>
    </row>
    <row r="241" spans="1:9" x14ac:dyDescent="0.3">
      <c r="A241" s="6"/>
      <c r="B241" s="4"/>
      <c r="C241" s="4"/>
      <c r="D241" s="3"/>
      <c r="E241" s="3"/>
      <c r="F241" s="3"/>
      <c r="G241" s="3"/>
      <c r="H241" s="3"/>
      <c r="I241" s="3"/>
    </row>
    <row r="242" spans="1:9" x14ac:dyDescent="0.3">
      <c r="A242" s="6"/>
      <c r="B242" s="4"/>
      <c r="C242" s="4"/>
      <c r="D242" s="3"/>
      <c r="E242" s="3"/>
      <c r="F242" s="3"/>
      <c r="G242" s="3"/>
      <c r="H242" s="3"/>
      <c r="I242" s="3"/>
    </row>
    <row r="243" spans="1:9" x14ac:dyDescent="0.3">
      <c r="A243" s="6"/>
      <c r="B243" s="4"/>
      <c r="C243" s="4"/>
      <c r="D243" s="3"/>
      <c r="E243" s="3"/>
      <c r="F243" s="3"/>
      <c r="G243" s="3"/>
      <c r="H243" s="3"/>
      <c r="I243" s="3"/>
    </row>
    <row r="244" spans="1:9" x14ac:dyDescent="0.3">
      <c r="A244" s="6"/>
      <c r="B244" s="4"/>
      <c r="C244" s="4"/>
      <c r="D244" s="3"/>
      <c r="E244" s="3"/>
      <c r="F244" s="3"/>
      <c r="G244" s="3"/>
      <c r="H244" s="3"/>
      <c r="I244" s="3"/>
    </row>
    <row r="245" spans="1:9" x14ac:dyDescent="0.3">
      <c r="A245" s="6"/>
      <c r="B245" s="4"/>
      <c r="C245" s="4"/>
      <c r="D245" s="3"/>
      <c r="E245" s="3"/>
      <c r="F245" s="3"/>
      <c r="G245" s="3"/>
      <c r="H245" s="3"/>
      <c r="I245" s="3"/>
    </row>
    <row r="246" spans="1:9" x14ac:dyDescent="0.3">
      <c r="A246" s="6"/>
      <c r="B246" s="4"/>
      <c r="C246" s="4"/>
      <c r="D246" s="3"/>
      <c r="E246" s="3"/>
      <c r="F246" s="3"/>
      <c r="G246" s="3"/>
      <c r="H246" s="3"/>
      <c r="I246" s="3"/>
    </row>
    <row r="247" spans="1:9" x14ac:dyDescent="0.3">
      <c r="A247" s="6"/>
      <c r="B247" s="4"/>
      <c r="C247" s="4"/>
      <c r="D247" s="3"/>
      <c r="E247" s="3"/>
      <c r="F247" s="3"/>
      <c r="G247" s="3"/>
      <c r="H247" s="3"/>
      <c r="I247" s="3"/>
    </row>
    <row r="248" spans="1:9" x14ac:dyDescent="0.3">
      <c r="A248" s="6"/>
      <c r="B248" s="4"/>
      <c r="C248" s="4"/>
      <c r="D248" s="3"/>
      <c r="E248" s="3"/>
      <c r="F248" s="3"/>
      <c r="G248" s="3"/>
      <c r="H248" s="3"/>
      <c r="I248" s="3"/>
    </row>
    <row r="249" spans="1:9" x14ac:dyDescent="0.3">
      <c r="A249" s="6"/>
      <c r="B249" s="4"/>
      <c r="C249" s="4"/>
      <c r="D249" s="3"/>
      <c r="E249" s="3"/>
      <c r="F249" s="3"/>
      <c r="G249" s="3"/>
      <c r="H249" s="3"/>
      <c r="I249" s="3"/>
    </row>
    <row r="250" spans="1:9" x14ac:dyDescent="0.3">
      <c r="A250" s="6"/>
      <c r="B250" s="4"/>
      <c r="C250" s="4"/>
      <c r="D250" s="3"/>
      <c r="E250" s="3"/>
      <c r="F250" s="3"/>
      <c r="G250" s="3"/>
      <c r="H250" s="3"/>
      <c r="I250" s="3"/>
    </row>
    <row r="251" spans="1:9" x14ac:dyDescent="0.3">
      <c r="A251" s="6"/>
      <c r="B251" s="4"/>
      <c r="C251" s="4"/>
      <c r="D251" s="3"/>
      <c r="E251" s="3"/>
      <c r="F251" s="3"/>
      <c r="G251" s="3"/>
      <c r="H251" s="3"/>
      <c r="I251" s="3"/>
    </row>
    <row r="252" spans="1:9" x14ac:dyDescent="0.3">
      <c r="A252" s="6"/>
      <c r="B252" s="4"/>
      <c r="C252" s="4"/>
      <c r="D252" s="3"/>
      <c r="E252" s="3"/>
      <c r="F252" s="3"/>
      <c r="G252" s="3"/>
      <c r="H252" s="3"/>
      <c r="I252" s="3"/>
    </row>
    <row r="253" spans="1:9" x14ac:dyDescent="0.3">
      <c r="A253" s="6"/>
      <c r="B253" s="4"/>
      <c r="C253" s="4"/>
      <c r="D253" s="3"/>
      <c r="E253" s="3"/>
      <c r="F253" s="3"/>
      <c r="G253" s="3"/>
      <c r="H253" s="3"/>
      <c r="I253" s="3"/>
    </row>
    <row r="254" spans="1:9" x14ac:dyDescent="0.3">
      <c r="A254" s="6"/>
      <c r="B254" s="4"/>
      <c r="C254" s="4"/>
      <c r="D254" s="3"/>
      <c r="E254" s="3"/>
      <c r="F254" s="3"/>
      <c r="G254" s="3"/>
      <c r="H254" s="3"/>
      <c r="I254" s="3"/>
    </row>
    <row r="255" spans="1:9" x14ac:dyDescent="0.3">
      <c r="A255" s="6"/>
      <c r="B255" s="4"/>
      <c r="C255" s="4"/>
      <c r="D255" s="3"/>
      <c r="E255" s="3"/>
      <c r="F255" s="3"/>
      <c r="G255" s="3"/>
      <c r="H255" s="3"/>
      <c r="I255" s="3"/>
    </row>
    <row r="256" spans="1:9" x14ac:dyDescent="0.3">
      <c r="A256" s="6"/>
      <c r="B256" s="4"/>
      <c r="C256" s="4"/>
      <c r="D256" s="3"/>
      <c r="E256" s="3"/>
      <c r="F256" s="3"/>
      <c r="G256" s="3"/>
      <c r="H256" s="3"/>
      <c r="I256" s="3"/>
    </row>
    <row r="257" spans="1:9" x14ac:dyDescent="0.3">
      <c r="A257" s="6"/>
      <c r="B257" s="4"/>
      <c r="C257" s="4"/>
      <c r="D257" s="3"/>
      <c r="E257" s="3"/>
      <c r="F257" s="3"/>
      <c r="G257" s="3"/>
      <c r="H257" s="3"/>
      <c r="I257" s="3"/>
    </row>
    <row r="258" spans="1:9" x14ac:dyDescent="0.3">
      <c r="A258" s="6"/>
      <c r="B258" s="4"/>
      <c r="C258" s="4"/>
      <c r="D258" s="3"/>
      <c r="E258" s="3"/>
      <c r="F258" s="3"/>
      <c r="G258" s="3"/>
      <c r="H258" s="3"/>
      <c r="I258" s="3"/>
    </row>
    <row r="259" spans="1:9" x14ac:dyDescent="0.3">
      <c r="A259" s="6"/>
      <c r="B259" s="4"/>
      <c r="C259" s="4"/>
      <c r="D259" s="3"/>
      <c r="E259" s="3"/>
      <c r="F259" s="3"/>
      <c r="G259" s="3"/>
      <c r="H259" s="3"/>
      <c r="I259" s="3"/>
    </row>
    <row r="260" spans="1:9" x14ac:dyDescent="0.3">
      <c r="A260" s="6"/>
      <c r="B260" s="4"/>
      <c r="C260" s="4"/>
      <c r="D260" s="3"/>
      <c r="E260" s="3"/>
      <c r="F260" s="3"/>
      <c r="G260" s="3"/>
      <c r="H260" s="3"/>
      <c r="I260" s="3"/>
    </row>
    <row r="261" spans="1:9" x14ac:dyDescent="0.3">
      <c r="A261" s="6"/>
      <c r="B261" s="4"/>
      <c r="C261" s="4"/>
      <c r="D261" s="3"/>
      <c r="E261" s="3"/>
      <c r="F261" s="3"/>
      <c r="G261" s="3"/>
      <c r="H261" s="3"/>
      <c r="I261" s="3"/>
    </row>
    <row r="262" spans="1:9" x14ac:dyDescent="0.3">
      <c r="A262" s="6"/>
      <c r="B262" s="4"/>
      <c r="C262" s="4"/>
      <c r="D262" s="3"/>
      <c r="E262" s="3"/>
      <c r="F262" s="3"/>
      <c r="G262" s="3"/>
      <c r="H262" s="3"/>
      <c r="I262" s="3"/>
    </row>
    <row r="263" spans="1:9" x14ac:dyDescent="0.3">
      <c r="A263" s="6"/>
      <c r="B263" s="4"/>
      <c r="C263" s="4"/>
      <c r="D263" s="3"/>
      <c r="E263" s="3"/>
      <c r="F263" s="3"/>
      <c r="G263" s="3"/>
      <c r="H263" s="3"/>
      <c r="I263" s="3"/>
    </row>
    <row r="264" spans="1:9" x14ac:dyDescent="0.3">
      <c r="A264" s="6"/>
      <c r="B264" s="4"/>
      <c r="C264" s="4"/>
      <c r="D264" s="3"/>
      <c r="E264" s="3"/>
      <c r="F264" s="3"/>
      <c r="G264" s="3"/>
      <c r="H264" s="3"/>
      <c r="I264" s="3"/>
    </row>
    <row r="265" spans="1:9" x14ac:dyDescent="0.3">
      <c r="A265" s="6"/>
      <c r="B265" s="4"/>
      <c r="C265" s="4"/>
      <c r="D265" s="3"/>
      <c r="E265" s="3"/>
      <c r="F265" s="3"/>
      <c r="G265" s="3"/>
      <c r="H265" s="3"/>
      <c r="I265" s="3"/>
    </row>
    <row r="266" spans="1:9" x14ac:dyDescent="0.3">
      <c r="A266" s="6"/>
      <c r="B266" s="4"/>
      <c r="C266" s="4"/>
      <c r="D266" s="3"/>
      <c r="E266" s="3"/>
      <c r="F266" s="3"/>
      <c r="G266" s="3"/>
      <c r="H266" s="3"/>
      <c r="I266" s="3"/>
    </row>
    <row r="267" spans="1:9" x14ac:dyDescent="0.3">
      <c r="A267" s="6"/>
      <c r="B267" s="4"/>
      <c r="C267" s="4"/>
      <c r="D267" s="3"/>
      <c r="E267" s="3"/>
      <c r="F267" s="3"/>
      <c r="G267" s="3"/>
      <c r="H267" s="3"/>
      <c r="I267" s="3"/>
    </row>
    <row r="268" spans="1:9" x14ac:dyDescent="0.3">
      <c r="A268" s="6"/>
      <c r="B268" s="4"/>
      <c r="C268" s="4"/>
      <c r="D268" s="3"/>
      <c r="E268" s="3"/>
      <c r="F268" s="3"/>
      <c r="G268" s="3"/>
      <c r="H268" s="3"/>
      <c r="I268" s="3"/>
    </row>
    <row r="269" spans="1:9" x14ac:dyDescent="0.3">
      <c r="A269" s="6"/>
      <c r="B269" s="4"/>
      <c r="C269" s="4"/>
      <c r="D269" s="3"/>
      <c r="E269" s="3"/>
      <c r="F269" s="3"/>
      <c r="G269" s="3"/>
      <c r="H269" s="3"/>
      <c r="I269" s="3"/>
    </row>
    <row r="270" spans="1:9" x14ac:dyDescent="0.3">
      <c r="A270" s="6"/>
      <c r="B270" s="4"/>
      <c r="C270" s="4"/>
      <c r="D270" s="3"/>
      <c r="E270" s="3"/>
      <c r="F270" s="3"/>
      <c r="G270" s="3"/>
      <c r="H270" s="3"/>
      <c r="I270" s="3"/>
    </row>
    <row r="271" spans="1:9" x14ac:dyDescent="0.3">
      <c r="A271" s="6"/>
      <c r="B271" s="4"/>
      <c r="C271" s="4"/>
      <c r="D271" s="3"/>
      <c r="E271" s="3"/>
      <c r="F271" s="3"/>
      <c r="G271" s="3"/>
      <c r="H271" s="3"/>
      <c r="I271" s="3"/>
    </row>
    <row r="272" spans="1:9" x14ac:dyDescent="0.3">
      <c r="A272" s="6"/>
      <c r="B272" s="4"/>
      <c r="C272" s="4"/>
      <c r="D272" s="3"/>
      <c r="E272" s="3"/>
      <c r="F272" s="3"/>
      <c r="G272" s="3"/>
      <c r="H272" s="3"/>
      <c r="I272" s="3"/>
    </row>
    <row r="273" spans="1:9" x14ac:dyDescent="0.3">
      <c r="A273" s="6"/>
      <c r="B273" s="4"/>
      <c r="C273" s="4"/>
      <c r="D273" s="3"/>
      <c r="E273" s="3"/>
      <c r="F273" s="3"/>
      <c r="G273" s="3"/>
      <c r="H273" s="3"/>
      <c r="I273" s="3"/>
    </row>
    <row r="274" spans="1:9" x14ac:dyDescent="0.3">
      <c r="A274" s="6"/>
      <c r="B274" s="4"/>
      <c r="C274" s="4"/>
      <c r="D274" s="3"/>
      <c r="E274" s="3"/>
      <c r="F274" s="3"/>
      <c r="G274" s="3"/>
      <c r="H274" s="3"/>
      <c r="I274" s="3"/>
    </row>
    <row r="275" spans="1:9" x14ac:dyDescent="0.3">
      <c r="A275" s="6"/>
      <c r="B275" s="4"/>
      <c r="C275" s="4"/>
      <c r="D275" s="3"/>
      <c r="E275" s="3"/>
      <c r="F275" s="3"/>
      <c r="G275" s="3"/>
      <c r="H275" s="3"/>
      <c r="I275" s="3"/>
    </row>
    <row r="276" spans="1:9" x14ac:dyDescent="0.3">
      <c r="A276" s="6"/>
      <c r="B276" s="4"/>
      <c r="C276" s="4"/>
      <c r="D276" s="3"/>
      <c r="E276" s="3"/>
      <c r="F276" s="3"/>
      <c r="G276" s="3"/>
      <c r="H276" s="3"/>
      <c r="I276" s="3"/>
    </row>
    <row r="277" spans="1:9" x14ac:dyDescent="0.3">
      <c r="A277" s="6"/>
      <c r="B277" s="4"/>
      <c r="C277" s="4"/>
      <c r="D277" s="3"/>
      <c r="E277" s="3"/>
      <c r="F277" s="3"/>
      <c r="G277" s="3"/>
      <c r="H277" s="3"/>
      <c r="I277" s="3"/>
    </row>
    <row r="278" spans="1:9" x14ac:dyDescent="0.3">
      <c r="A278" s="6"/>
      <c r="B278" s="4"/>
      <c r="C278" s="4"/>
      <c r="D278" s="3"/>
      <c r="E278" s="3"/>
      <c r="F278" s="3"/>
      <c r="G278" s="3"/>
      <c r="H278" s="3"/>
      <c r="I278" s="3"/>
    </row>
    <row r="279" spans="1:9" x14ac:dyDescent="0.3">
      <c r="A279" s="6"/>
      <c r="B279" s="4"/>
      <c r="C279" s="4"/>
      <c r="D279" s="3"/>
      <c r="E279" s="3"/>
      <c r="F279" s="3"/>
      <c r="G279" s="3"/>
      <c r="H279" s="3"/>
      <c r="I279" s="3"/>
    </row>
    <row r="280" spans="1:9" x14ac:dyDescent="0.3">
      <c r="A280" s="6"/>
      <c r="B280" s="4"/>
      <c r="C280" s="4"/>
      <c r="D280" s="3"/>
      <c r="E280" s="3"/>
      <c r="F280" s="3"/>
      <c r="G280" s="3"/>
      <c r="H280" s="3"/>
      <c r="I280" s="3"/>
    </row>
    <row r="281" spans="1:9" x14ac:dyDescent="0.3">
      <c r="A281" s="6"/>
      <c r="B281" s="4"/>
      <c r="C281" s="4"/>
      <c r="D281" s="3"/>
      <c r="E281" s="3"/>
      <c r="F281" s="3"/>
      <c r="G281" s="3"/>
      <c r="H281" s="3"/>
      <c r="I281" s="3"/>
    </row>
    <row r="282" spans="1:9" x14ac:dyDescent="0.3">
      <c r="A282" s="6"/>
      <c r="B282" s="4"/>
      <c r="C282" s="4"/>
      <c r="D282" s="3"/>
      <c r="E282" s="3"/>
      <c r="F282" s="3"/>
      <c r="G282" s="3"/>
      <c r="H282" s="3"/>
      <c r="I282" s="3"/>
    </row>
    <row r="283" spans="1:9" x14ac:dyDescent="0.3">
      <c r="A283" s="6"/>
      <c r="B283" s="4"/>
      <c r="C283" s="4"/>
      <c r="D283" s="3"/>
      <c r="E283" s="3"/>
      <c r="F283" s="3"/>
      <c r="G283" s="3"/>
      <c r="H283" s="3"/>
      <c r="I283" s="3"/>
    </row>
    <row r="284" spans="1:9" x14ac:dyDescent="0.3">
      <c r="A284" s="6"/>
      <c r="B284" s="4"/>
      <c r="C284" s="4"/>
      <c r="D284" s="3"/>
      <c r="E284" s="3"/>
      <c r="F284" s="3"/>
      <c r="G284" s="3"/>
      <c r="H284" s="3"/>
      <c r="I284" s="3"/>
    </row>
    <row r="285" spans="1:9" x14ac:dyDescent="0.3">
      <c r="A285" s="6"/>
      <c r="B285" s="4"/>
      <c r="C285" s="4"/>
      <c r="D285" s="3"/>
      <c r="E285" s="3"/>
      <c r="F285" s="3"/>
      <c r="G285" s="3"/>
      <c r="H285" s="3"/>
      <c r="I285" s="3"/>
    </row>
    <row r="286" spans="1:9" x14ac:dyDescent="0.3">
      <c r="A286" s="6"/>
      <c r="B286" s="4"/>
      <c r="C286" s="4"/>
      <c r="D286" s="3"/>
      <c r="E286" s="3"/>
      <c r="F286" s="3"/>
      <c r="G286" s="3"/>
      <c r="H286" s="3"/>
      <c r="I286" s="3"/>
    </row>
    <row r="287" spans="1:9" x14ac:dyDescent="0.3">
      <c r="A287" s="6"/>
      <c r="B287" s="4"/>
      <c r="C287" s="4"/>
      <c r="D287" s="3"/>
      <c r="E287" s="3"/>
      <c r="F287" s="3"/>
      <c r="G287" s="3"/>
      <c r="H287" s="3"/>
      <c r="I287" s="3"/>
    </row>
    <row r="288" spans="1:9" x14ac:dyDescent="0.3">
      <c r="A288" s="6"/>
      <c r="B288" s="4"/>
      <c r="C288" s="4"/>
      <c r="D288" s="3"/>
      <c r="E288" s="3"/>
      <c r="F288" s="3"/>
      <c r="G288" s="3"/>
      <c r="H288" s="3"/>
      <c r="I288" s="3"/>
    </row>
    <row r="289" spans="1:9" x14ac:dyDescent="0.3">
      <c r="A289" s="6"/>
      <c r="B289" s="4"/>
      <c r="C289" s="4"/>
      <c r="D289" s="3"/>
      <c r="E289" s="3"/>
      <c r="F289" s="3"/>
      <c r="G289" s="3"/>
      <c r="H289" s="3"/>
      <c r="I289" s="3"/>
    </row>
    <row r="290" spans="1:9" x14ac:dyDescent="0.3">
      <c r="A290" s="6"/>
      <c r="B290" s="4"/>
      <c r="C290" s="4"/>
      <c r="D290" s="3"/>
      <c r="E290" s="3"/>
      <c r="F290" s="3"/>
      <c r="G290" s="3"/>
      <c r="H290" s="3"/>
      <c r="I290" s="3"/>
    </row>
    <row r="291" spans="1:9" x14ac:dyDescent="0.3">
      <c r="A291" s="6"/>
      <c r="B291" s="4"/>
      <c r="C291" s="4"/>
      <c r="D291" s="3"/>
      <c r="E291" s="3"/>
      <c r="F291" s="3"/>
      <c r="G291" s="3"/>
      <c r="H291" s="3"/>
      <c r="I291" s="3"/>
    </row>
    <row r="292" spans="1:9" x14ac:dyDescent="0.3">
      <c r="A292" s="6"/>
      <c r="B292" s="4"/>
      <c r="C292" s="4"/>
      <c r="D292" s="3"/>
      <c r="E292" s="3"/>
      <c r="F292" s="3"/>
      <c r="G292" s="3"/>
      <c r="H292" s="3"/>
      <c r="I292" s="3"/>
    </row>
    <row r="293" spans="1:9" x14ac:dyDescent="0.3">
      <c r="A293" s="6"/>
      <c r="B293" s="4"/>
      <c r="C293" s="4"/>
      <c r="D293" s="3"/>
      <c r="E293" s="3"/>
      <c r="F293" s="3"/>
      <c r="G293" s="3"/>
      <c r="H293" s="3"/>
      <c r="I293" s="3"/>
    </row>
    <row r="294" spans="1:9" x14ac:dyDescent="0.3">
      <c r="A294" s="6"/>
      <c r="B294" s="4"/>
      <c r="C294" s="4"/>
      <c r="D294" s="3"/>
      <c r="E294" s="3"/>
      <c r="F294" s="3"/>
      <c r="G294" s="3"/>
      <c r="H294" s="3"/>
      <c r="I294" s="3"/>
    </row>
    <row r="295" spans="1:9" x14ac:dyDescent="0.3">
      <c r="A295" s="6"/>
      <c r="B295" s="4"/>
      <c r="C295" s="4"/>
      <c r="D295" s="3"/>
      <c r="E295" s="3"/>
      <c r="F295" s="3"/>
      <c r="G295" s="3"/>
      <c r="H295" s="3"/>
      <c r="I295" s="3"/>
    </row>
    <row r="296" spans="1:9" x14ac:dyDescent="0.3">
      <c r="A296" s="6"/>
      <c r="B296" s="4"/>
      <c r="C296" s="4"/>
      <c r="D296" s="3"/>
      <c r="E296" s="3"/>
      <c r="F296" s="3"/>
      <c r="G296" s="3"/>
      <c r="H296" s="3"/>
      <c r="I296" s="3"/>
    </row>
    <row r="297" spans="1:9" x14ac:dyDescent="0.3">
      <c r="A297" s="6"/>
      <c r="B297" s="4"/>
      <c r="C297" s="4"/>
      <c r="D297" s="3"/>
      <c r="E297" s="3"/>
      <c r="F297" s="3"/>
      <c r="G297" s="3"/>
      <c r="H297" s="3"/>
      <c r="I297" s="3"/>
    </row>
    <row r="298" spans="1:9" x14ac:dyDescent="0.3">
      <c r="A298" s="6"/>
      <c r="B298" s="4"/>
      <c r="C298" s="4"/>
      <c r="D298" s="3"/>
      <c r="E298" s="3"/>
      <c r="F298" s="3"/>
      <c r="G298" s="3"/>
      <c r="H298" s="3"/>
      <c r="I298" s="3"/>
    </row>
    <row r="299" spans="1:9" x14ac:dyDescent="0.3">
      <c r="A299" s="6"/>
      <c r="B299" s="4"/>
      <c r="C299" s="4"/>
      <c r="D299" s="3"/>
      <c r="E299" s="3"/>
      <c r="F299" s="3"/>
      <c r="G299" s="3"/>
      <c r="H299" s="3"/>
      <c r="I299" s="3"/>
    </row>
    <row r="300" spans="1:9" x14ac:dyDescent="0.3">
      <c r="A300" s="6"/>
      <c r="B300" s="4"/>
      <c r="C300" s="4"/>
      <c r="D300" s="3"/>
      <c r="E300" s="3"/>
      <c r="F300" s="3"/>
      <c r="G300" s="3"/>
      <c r="H300" s="3"/>
      <c r="I300" s="3"/>
    </row>
    <row r="301" spans="1:9" x14ac:dyDescent="0.3">
      <c r="A301" s="6"/>
      <c r="B301" s="4"/>
      <c r="C301" s="4"/>
      <c r="D301" s="3"/>
      <c r="E301" s="3"/>
      <c r="F301" s="3"/>
      <c r="G301" s="3"/>
      <c r="H301" s="3"/>
      <c r="I301" s="3"/>
    </row>
    <row r="302" spans="1:9" x14ac:dyDescent="0.3">
      <c r="A302" s="6"/>
      <c r="B302" s="4"/>
      <c r="C302" s="4"/>
      <c r="D302" s="3"/>
      <c r="E302" s="3"/>
      <c r="F302" s="3"/>
      <c r="G302" s="3"/>
      <c r="H302" s="3"/>
      <c r="I302" s="3"/>
    </row>
    <row r="303" spans="1:9" x14ac:dyDescent="0.3">
      <c r="A303" s="6"/>
      <c r="B303" s="4"/>
      <c r="C303" s="4"/>
      <c r="D303" s="3"/>
      <c r="E303" s="3"/>
      <c r="F303" s="3"/>
      <c r="G303" s="3"/>
      <c r="H303" s="3"/>
      <c r="I303" s="3"/>
    </row>
    <row r="304" spans="1:9" x14ac:dyDescent="0.3">
      <c r="A304" s="6"/>
      <c r="B304" s="4"/>
      <c r="C304" s="4"/>
      <c r="D304" s="3"/>
      <c r="E304" s="3"/>
      <c r="F304" s="3"/>
      <c r="G304" s="3"/>
      <c r="H304" s="3"/>
      <c r="I304" s="3"/>
    </row>
    <row r="305" spans="1:9" x14ac:dyDescent="0.3">
      <c r="A305" s="6"/>
      <c r="B305" s="4"/>
      <c r="C305" s="4"/>
      <c r="D305" s="3"/>
      <c r="E305" s="3"/>
      <c r="F305" s="3"/>
      <c r="G305" s="3"/>
      <c r="H305" s="3"/>
      <c r="I305" s="3"/>
    </row>
    <row r="306" spans="1:9" x14ac:dyDescent="0.3">
      <c r="A306" s="6"/>
      <c r="B306" s="4"/>
      <c r="C306" s="4"/>
      <c r="D306" s="3"/>
      <c r="E306" s="3"/>
      <c r="F306" s="3"/>
      <c r="G306" s="3"/>
      <c r="H306" s="3"/>
      <c r="I306" s="3"/>
    </row>
    <row r="307" spans="1:9" x14ac:dyDescent="0.3">
      <c r="A307" s="6"/>
      <c r="B307" s="4"/>
      <c r="C307" s="4"/>
      <c r="D307" s="3"/>
      <c r="E307" s="3"/>
      <c r="F307" s="3"/>
      <c r="G307" s="3"/>
      <c r="H307" s="3"/>
      <c r="I307" s="3"/>
    </row>
    <row r="308" spans="1:9" x14ac:dyDescent="0.3">
      <c r="A308" s="6"/>
      <c r="B308" s="4"/>
      <c r="C308" s="4"/>
      <c r="D308" s="3"/>
      <c r="E308" s="3"/>
      <c r="F308" s="3"/>
      <c r="G308" s="3"/>
      <c r="H308" s="3"/>
      <c r="I308" s="3"/>
    </row>
    <row r="309" spans="1:9" x14ac:dyDescent="0.3">
      <c r="A309" s="6"/>
      <c r="B309" s="4"/>
      <c r="C309" s="4"/>
      <c r="D309" s="3"/>
      <c r="E309" s="3"/>
      <c r="F309" s="3"/>
      <c r="G309" s="3"/>
      <c r="H309" s="3"/>
      <c r="I309" s="3"/>
    </row>
    <row r="310" spans="1:9" x14ac:dyDescent="0.3">
      <c r="A310" s="6"/>
      <c r="B310" s="4"/>
      <c r="C310" s="4"/>
      <c r="D310" s="3"/>
      <c r="E310" s="3"/>
      <c r="F310" s="3"/>
      <c r="G310" s="3"/>
      <c r="H310" s="3"/>
      <c r="I310" s="3"/>
    </row>
    <row r="311" spans="1:9" x14ac:dyDescent="0.3">
      <c r="A311" s="6"/>
      <c r="B311" s="4"/>
      <c r="C311" s="4"/>
      <c r="D311" s="3"/>
      <c r="E311" s="3"/>
      <c r="F311" s="3"/>
      <c r="G311" s="3"/>
      <c r="H311" s="3"/>
      <c r="I311" s="3"/>
    </row>
    <row r="312" spans="1:9" x14ac:dyDescent="0.3">
      <c r="A312" s="6"/>
      <c r="B312" s="4"/>
      <c r="C312" s="4"/>
      <c r="D312" s="3"/>
      <c r="E312" s="3"/>
      <c r="F312" s="3"/>
      <c r="G312" s="3"/>
      <c r="H312" s="3"/>
      <c r="I312" s="3"/>
    </row>
    <row r="313" spans="1:9" x14ac:dyDescent="0.3">
      <c r="A313" s="6"/>
      <c r="B313" s="4"/>
      <c r="C313" s="4"/>
      <c r="D313" s="3"/>
      <c r="E313" s="3"/>
      <c r="F313" s="3"/>
      <c r="G313" s="3"/>
      <c r="H313" s="3"/>
      <c r="I313" s="3"/>
    </row>
    <row r="314" spans="1:9" x14ac:dyDescent="0.3">
      <c r="A314" s="6"/>
      <c r="B314" s="4"/>
      <c r="C314" s="4"/>
      <c r="D314" s="3"/>
      <c r="E314" s="3"/>
      <c r="F314" s="3"/>
      <c r="G314" s="3"/>
      <c r="H314" s="3"/>
      <c r="I314" s="3"/>
    </row>
    <row r="315" spans="1:9" x14ac:dyDescent="0.3">
      <c r="A315" s="6"/>
      <c r="B315" s="4"/>
      <c r="C315" s="4"/>
      <c r="D315" s="3"/>
      <c r="E315" s="3"/>
      <c r="F315" s="3"/>
      <c r="G315" s="3"/>
      <c r="H315" s="3"/>
      <c r="I315" s="3"/>
    </row>
    <row r="316" spans="1:9" x14ac:dyDescent="0.3">
      <c r="A316" s="6"/>
      <c r="B316" s="4"/>
      <c r="C316" s="4"/>
      <c r="D316" s="3"/>
      <c r="E316" s="3"/>
      <c r="F316" s="3"/>
      <c r="G316" s="3"/>
      <c r="H316" s="3"/>
      <c r="I316" s="3"/>
    </row>
    <row r="317" spans="1:9" x14ac:dyDescent="0.3">
      <c r="A317" s="6"/>
      <c r="B317" s="4"/>
      <c r="C317" s="4"/>
      <c r="D317" s="3"/>
      <c r="E317" s="3"/>
      <c r="F317" s="3"/>
      <c r="G317" s="3"/>
      <c r="H317" s="3"/>
      <c r="I317" s="3"/>
    </row>
    <row r="318" spans="1:9" x14ac:dyDescent="0.3">
      <c r="A318" s="6"/>
      <c r="B318" s="4"/>
      <c r="C318" s="4"/>
      <c r="D318" s="3"/>
      <c r="E318" s="3"/>
      <c r="F318" s="3"/>
      <c r="G318" s="3"/>
      <c r="H318" s="3"/>
      <c r="I318" s="3"/>
    </row>
    <row r="319" spans="1:9" x14ac:dyDescent="0.3">
      <c r="A319" s="6"/>
      <c r="B319" s="4"/>
      <c r="C319" s="4"/>
      <c r="D319" s="3"/>
      <c r="E319" s="3"/>
      <c r="F319" s="3"/>
      <c r="G319" s="3"/>
      <c r="H319" s="3"/>
      <c r="I319" s="3"/>
    </row>
    <row r="320" spans="1:9" x14ac:dyDescent="0.3">
      <c r="A320" s="6"/>
      <c r="B320" s="4"/>
      <c r="C320" s="4"/>
      <c r="D320" s="3"/>
      <c r="E320" s="3"/>
      <c r="F320" s="3"/>
      <c r="G320" s="3"/>
      <c r="H320" s="3"/>
      <c r="I320" s="3"/>
    </row>
    <row r="321" spans="1:9" x14ac:dyDescent="0.3">
      <c r="A321" s="6"/>
      <c r="B321" s="4"/>
      <c r="C321" s="4"/>
      <c r="D321" s="3"/>
      <c r="E321" s="3"/>
      <c r="F321" s="3"/>
      <c r="G321" s="3"/>
      <c r="H321" s="3"/>
      <c r="I321" s="3"/>
    </row>
    <row r="322" spans="1:9" x14ac:dyDescent="0.3">
      <c r="A322" s="6"/>
      <c r="B322" s="4"/>
      <c r="C322" s="4"/>
      <c r="D322" s="3"/>
      <c r="E322" s="3"/>
      <c r="F322" s="3"/>
      <c r="G322" s="3"/>
      <c r="H322" s="3"/>
      <c r="I322" s="3"/>
    </row>
    <row r="323" spans="1:9" x14ac:dyDescent="0.3">
      <c r="A323" s="6"/>
      <c r="B323" s="4"/>
      <c r="C323" s="4"/>
      <c r="D323" s="3"/>
      <c r="E323" s="3"/>
      <c r="F323" s="3"/>
      <c r="G323" s="3"/>
      <c r="H323" s="3"/>
      <c r="I323" s="3"/>
    </row>
    <row r="324" spans="1:9" x14ac:dyDescent="0.3">
      <c r="A324" s="6"/>
      <c r="B324" s="4"/>
      <c r="C324" s="4"/>
      <c r="D324" s="3"/>
      <c r="E324" s="3"/>
      <c r="F324" s="3"/>
      <c r="G324" s="3"/>
      <c r="H324" s="3"/>
      <c r="I324" s="3"/>
    </row>
    <row r="325" spans="1:9" x14ac:dyDescent="0.3">
      <c r="A325" s="6"/>
      <c r="B325" s="4"/>
      <c r="C325" s="4"/>
      <c r="D325" s="3"/>
      <c r="E325" s="3"/>
      <c r="F325" s="3"/>
      <c r="G325" s="3"/>
      <c r="H325" s="3"/>
      <c r="I325" s="3"/>
    </row>
    <row r="326" spans="1:9" x14ac:dyDescent="0.3">
      <c r="A326" s="6"/>
      <c r="B326" s="4"/>
      <c r="C326" s="4"/>
      <c r="D326" s="3"/>
      <c r="E326" s="3"/>
      <c r="F326" s="3"/>
      <c r="G326" s="3"/>
      <c r="H326" s="3"/>
      <c r="I326" s="3"/>
    </row>
    <row r="327" spans="1:9" x14ac:dyDescent="0.3">
      <c r="A327" s="6"/>
      <c r="B327" s="4"/>
      <c r="C327" s="4"/>
      <c r="D327" s="3"/>
      <c r="E327" s="3"/>
      <c r="F327" s="3"/>
      <c r="G327" s="3"/>
      <c r="H327" s="3"/>
      <c r="I327" s="3"/>
    </row>
    <row r="328" spans="1:9" x14ac:dyDescent="0.3">
      <c r="A328" s="6"/>
      <c r="B328" s="4"/>
      <c r="C328" s="4"/>
      <c r="D328" s="3"/>
      <c r="E328" s="3"/>
      <c r="F328" s="3"/>
      <c r="G328" s="3"/>
      <c r="H328" s="3"/>
      <c r="I328" s="3"/>
    </row>
    <row r="329" spans="1:9" x14ac:dyDescent="0.3">
      <c r="A329" s="6"/>
      <c r="B329" s="4"/>
      <c r="C329" s="4"/>
      <c r="D329" s="3"/>
      <c r="E329" s="3"/>
      <c r="F329" s="3"/>
      <c r="G329" s="3"/>
      <c r="H329" s="3"/>
      <c r="I329" s="3"/>
    </row>
    <row r="330" spans="1:9" x14ac:dyDescent="0.3">
      <c r="A330" s="6"/>
      <c r="B330" s="4"/>
      <c r="C330" s="4"/>
      <c r="D330" s="3"/>
      <c r="E330" s="3"/>
      <c r="F330" s="3"/>
      <c r="G330" s="3"/>
      <c r="H330" s="3"/>
      <c r="I330" s="3"/>
    </row>
    <row r="331" spans="1:9" x14ac:dyDescent="0.3">
      <c r="A331" s="6"/>
      <c r="B331" s="4"/>
      <c r="C331" s="4"/>
      <c r="D331" s="3"/>
      <c r="E331" s="3"/>
      <c r="F331" s="3"/>
      <c r="G331" s="3"/>
      <c r="H331" s="3"/>
      <c r="I331" s="3"/>
    </row>
    <row r="332" spans="1:9" x14ac:dyDescent="0.3">
      <c r="A332" s="6"/>
      <c r="B332" s="4"/>
      <c r="C332" s="4"/>
      <c r="D332" s="3"/>
      <c r="E332" s="3"/>
      <c r="F332" s="3"/>
      <c r="G332" s="3"/>
      <c r="H332" s="3"/>
      <c r="I332" s="3"/>
    </row>
    <row r="333" spans="1:9" x14ac:dyDescent="0.3">
      <c r="A333" s="6"/>
      <c r="B333" s="4"/>
      <c r="C333" s="4"/>
      <c r="D333" s="3"/>
      <c r="E333" s="3"/>
      <c r="F333" s="3"/>
      <c r="G333" s="3"/>
      <c r="H333" s="3"/>
      <c r="I333" s="3"/>
    </row>
    <row r="334" spans="1:9" x14ac:dyDescent="0.3">
      <c r="A334" s="6"/>
      <c r="B334" s="4"/>
      <c r="C334" s="4"/>
      <c r="D334" s="3"/>
      <c r="E334" s="3"/>
      <c r="F334" s="3"/>
      <c r="G334" s="3"/>
      <c r="H334" s="3"/>
      <c r="I334" s="3"/>
    </row>
    <row r="335" spans="1:9" x14ac:dyDescent="0.3">
      <c r="A335" s="6"/>
      <c r="B335" s="4"/>
      <c r="C335" s="4"/>
      <c r="D335" s="3"/>
      <c r="E335" s="3"/>
      <c r="F335" s="3"/>
      <c r="G335" s="3"/>
      <c r="H335" s="3"/>
      <c r="I335" s="3"/>
    </row>
    <row r="336" spans="1:9" x14ac:dyDescent="0.3">
      <c r="A336" s="6"/>
      <c r="B336" s="4"/>
      <c r="C336" s="4"/>
      <c r="D336" s="3"/>
      <c r="E336" s="3"/>
      <c r="F336" s="3"/>
      <c r="G336" s="3"/>
      <c r="H336" s="3"/>
      <c r="I336" s="3"/>
    </row>
    <row r="337" spans="1:9" x14ac:dyDescent="0.3">
      <c r="A337" s="6"/>
      <c r="B337" s="4"/>
      <c r="C337" s="4"/>
      <c r="D337" s="3"/>
      <c r="E337" s="3"/>
      <c r="F337" s="3"/>
      <c r="G337" s="3"/>
      <c r="H337" s="3"/>
      <c r="I337" s="3"/>
    </row>
    <row r="338" spans="1:9" x14ac:dyDescent="0.3">
      <c r="A338" s="6"/>
      <c r="B338" s="4"/>
      <c r="C338" s="4"/>
      <c r="D338" s="3"/>
      <c r="E338" s="3"/>
      <c r="F338" s="3"/>
      <c r="G338" s="3"/>
      <c r="H338" s="3"/>
      <c r="I338" s="3"/>
    </row>
    <row r="339" spans="1:9" x14ac:dyDescent="0.3">
      <c r="A339" s="6"/>
      <c r="B339" s="4"/>
      <c r="C339" s="4"/>
      <c r="D339" s="3"/>
      <c r="E339" s="3"/>
      <c r="F339" s="3"/>
      <c r="G339" s="3"/>
      <c r="H339" s="3"/>
      <c r="I339" s="3"/>
    </row>
    <row r="340" spans="1:9" x14ac:dyDescent="0.3">
      <c r="A340" s="6"/>
      <c r="B340" s="4"/>
      <c r="C340" s="4"/>
      <c r="D340" s="3"/>
      <c r="E340" s="3"/>
      <c r="F340" s="3"/>
      <c r="G340" s="3"/>
      <c r="H340" s="3"/>
      <c r="I340" s="3"/>
    </row>
    <row r="341" spans="1:9" x14ac:dyDescent="0.3">
      <c r="A341" s="6"/>
      <c r="B341" s="4"/>
      <c r="C341" s="4"/>
      <c r="D341" s="3"/>
      <c r="E341" s="3"/>
      <c r="F341" s="3"/>
      <c r="G341" s="3"/>
      <c r="H341" s="3"/>
      <c r="I341" s="3"/>
    </row>
    <row r="342" spans="1:9" x14ac:dyDescent="0.3">
      <c r="A342" s="6"/>
      <c r="B342" s="4"/>
      <c r="C342" s="4"/>
      <c r="D342" s="3"/>
      <c r="E342" s="3"/>
      <c r="F342" s="3"/>
      <c r="G342" s="3"/>
      <c r="H342" s="3"/>
      <c r="I342" s="3"/>
    </row>
    <row r="343" spans="1:9" x14ac:dyDescent="0.3">
      <c r="A343" s="6"/>
      <c r="B343" s="4"/>
      <c r="C343" s="4"/>
      <c r="D343" s="3"/>
      <c r="E343" s="3"/>
      <c r="F343" s="3"/>
      <c r="G343" s="3"/>
      <c r="H343" s="3"/>
      <c r="I343" s="3"/>
    </row>
    <row r="344" spans="1:9" x14ac:dyDescent="0.3">
      <c r="A344" s="6"/>
      <c r="B344" s="4"/>
      <c r="C344" s="4"/>
      <c r="D344" s="3"/>
      <c r="E344" s="3"/>
      <c r="F344" s="3"/>
      <c r="G344" s="3"/>
      <c r="H344" s="3"/>
      <c r="I344" s="3"/>
    </row>
    <row r="345" spans="1:9" x14ac:dyDescent="0.3">
      <c r="A345" s="6"/>
      <c r="B345" s="4"/>
      <c r="C345" s="4"/>
      <c r="D345" s="3"/>
      <c r="E345" s="3"/>
      <c r="F345" s="3"/>
      <c r="G345" s="3"/>
      <c r="H345" s="3"/>
      <c r="I345" s="3"/>
    </row>
    <row r="346" spans="1:9" x14ac:dyDescent="0.3">
      <c r="A346" s="6"/>
      <c r="B346" s="4"/>
      <c r="C346" s="4"/>
      <c r="D346" s="3"/>
      <c r="E346" s="3"/>
      <c r="F346" s="3"/>
      <c r="G346" s="3"/>
      <c r="H346" s="3"/>
      <c r="I346" s="3"/>
    </row>
    <row r="347" spans="1:9" x14ac:dyDescent="0.3">
      <c r="A347" s="6"/>
      <c r="B347" s="4"/>
      <c r="C347" s="4"/>
      <c r="D347" s="3"/>
      <c r="E347" s="3"/>
      <c r="F347" s="3"/>
      <c r="G347" s="3"/>
      <c r="H347" s="3"/>
      <c r="I347" s="3"/>
    </row>
    <row r="348" spans="1:9" x14ac:dyDescent="0.3">
      <c r="A348" s="6"/>
      <c r="B348" s="4"/>
      <c r="C348" s="4"/>
      <c r="D348" s="3"/>
      <c r="E348" s="3"/>
      <c r="F348" s="3"/>
      <c r="G348" s="3"/>
      <c r="H348" s="3"/>
      <c r="I348" s="3"/>
    </row>
    <row r="349" spans="1:9" x14ac:dyDescent="0.3">
      <c r="A349" s="6"/>
      <c r="B349" s="4"/>
      <c r="C349" s="4"/>
      <c r="D349" s="3"/>
      <c r="E349" s="3"/>
      <c r="F349" s="3"/>
      <c r="G349" s="3"/>
      <c r="H349" s="3"/>
      <c r="I349" s="3"/>
    </row>
    <row r="350" spans="1:9" x14ac:dyDescent="0.3">
      <c r="A350" s="6"/>
      <c r="B350" s="4"/>
      <c r="C350" s="4"/>
      <c r="D350" s="3"/>
      <c r="E350" s="3"/>
      <c r="F350" s="3"/>
      <c r="G350" s="3"/>
      <c r="H350" s="3"/>
      <c r="I350" s="3"/>
    </row>
    <row r="351" spans="1:9" x14ac:dyDescent="0.3">
      <c r="A351" s="6"/>
      <c r="B351" s="4"/>
      <c r="C351" s="4"/>
      <c r="D351" s="3"/>
      <c r="E351" s="3"/>
      <c r="F351" s="3"/>
      <c r="G351" s="3"/>
      <c r="H351" s="3"/>
      <c r="I351" s="3"/>
    </row>
    <row r="352" spans="1:9" x14ac:dyDescent="0.3">
      <c r="A352" s="6"/>
      <c r="B352" s="4"/>
      <c r="C352" s="4"/>
      <c r="D352" s="3"/>
      <c r="E352" s="3"/>
      <c r="F352" s="3"/>
      <c r="G352" s="3"/>
      <c r="H352" s="3"/>
      <c r="I352" s="3"/>
    </row>
    <row r="353" spans="1:9" x14ac:dyDescent="0.3">
      <c r="A353" s="6"/>
      <c r="B353" s="4"/>
      <c r="C353" s="4"/>
      <c r="D353" s="3"/>
      <c r="E353" s="3"/>
      <c r="F353" s="3"/>
      <c r="G353" s="3"/>
      <c r="H353" s="3"/>
      <c r="I353" s="3"/>
    </row>
    <row r="354" spans="1:9" x14ac:dyDescent="0.3">
      <c r="A354" s="6"/>
      <c r="B354" s="4"/>
      <c r="C354" s="4"/>
      <c r="D354" s="3"/>
      <c r="E354" s="3"/>
      <c r="F354" s="3"/>
      <c r="G354" s="3"/>
      <c r="H354" s="3"/>
      <c r="I354" s="3"/>
    </row>
    <row r="355" spans="1:9" x14ac:dyDescent="0.3">
      <c r="A355" s="6"/>
      <c r="B355" s="4"/>
      <c r="C355" s="4"/>
      <c r="D355" s="3"/>
      <c r="E355" s="3"/>
      <c r="F355" s="3"/>
      <c r="G355" s="3"/>
      <c r="H355" s="3"/>
      <c r="I355" s="3"/>
    </row>
    <row r="356" spans="1:9" x14ac:dyDescent="0.3">
      <c r="A356" s="6"/>
      <c r="B356" s="4"/>
      <c r="C356" s="4"/>
      <c r="D356" s="3"/>
      <c r="E356" s="3"/>
      <c r="F356" s="3"/>
      <c r="G356" s="3"/>
      <c r="H356" s="3"/>
      <c r="I356" s="3"/>
    </row>
    <row r="357" spans="1:9" x14ac:dyDescent="0.3">
      <c r="A357" s="6"/>
      <c r="B357" s="4"/>
      <c r="C357" s="4"/>
      <c r="D357" s="3"/>
      <c r="E357" s="3"/>
      <c r="F357" s="3"/>
      <c r="G357" s="3"/>
      <c r="H357" s="3"/>
      <c r="I357" s="3"/>
    </row>
    <row r="358" spans="1:9" x14ac:dyDescent="0.3">
      <c r="A358" s="6"/>
      <c r="B358" s="4"/>
      <c r="C358" s="4"/>
      <c r="D358" s="3"/>
      <c r="E358" s="3"/>
      <c r="F358" s="3"/>
      <c r="G358" s="3"/>
      <c r="H358" s="3"/>
      <c r="I358" s="3"/>
    </row>
    <row r="359" spans="1:9" x14ac:dyDescent="0.3">
      <c r="A359" s="6"/>
      <c r="B359" s="4"/>
      <c r="C359" s="4"/>
      <c r="D359" s="3"/>
      <c r="E359" s="3"/>
      <c r="F359" s="3"/>
      <c r="G359" s="3"/>
      <c r="H359" s="3"/>
      <c r="I359" s="3"/>
    </row>
    <row r="360" spans="1:9" x14ac:dyDescent="0.3">
      <c r="A360" s="6"/>
      <c r="B360" s="4"/>
      <c r="C360" s="4"/>
      <c r="D360" s="3"/>
      <c r="E360" s="3"/>
      <c r="F360" s="3"/>
      <c r="G360" s="3"/>
      <c r="H360" s="3"/>
      <c r="I360" s="3"/>
    </row>
    <row r="361" spans="1:9" x14ac:dyDescent="0.3">
      <c r="A361" s="6"/>
      <c r="B361" s="4"/>
      <c r="C361" s="4"/>
      <c r="D361" s="3"/>
      <c r="E361" s="3"/>
      <c r="F361" s="3"/>
      <c r="G361" s="3"/>
      <c r="H361" s="3"/>
      <c r="I361" s="3"/>
    </row>
    <row r="362" spans="1:9" x14ac:dyDescent="0.3">
      <c r="A362" s="6"/>
      <c r="B362" s="4"/>
      <c r="C362" s="4"/>
      <c r="D362" s="3"/>
      <c r="E362" s="3"/>
      <c r="F362" s="3"/>
      <c r="G362" s="3"/>
      <c r="H362" s="3"/>
      <c r="I362" s="3"/>
    </row>
    <row r="363" spans="1:9" x14ac:dyDescent="0.3">
      <c r="A363" s="6"/>
      <c r="B363" s="4"/>
      <c r="C363" s="4"/>
      <c r="D363" s="3"/>
      <c r="E363" s="3"/>
      <c r="F363" s="3"/>
      <c r="G363" s="3"/>
      <c r="H363" s="3"/>
      <c r="I363" s="3"/>
    </row>
    <row r="364" spans="1:9" x14ac:dyDescent="0.3">
      <c r="A364" s="6"/>
      <c r="B364" s="4"/>
      <c r="C364" s="4"/>
      <c r="D364" s="3"/>
      <c r="E364" s="3"/>
      <c r="F364" s="3"/>
      <c r="G364" s="3"/>
      <c r="H364" s="3"/>
      <c r="I364" s="3"/>
    </row>
    <row r="365" spans="1:9" x14ac:dyDescent="0.3">
      <c r="A365" s="6"/>
      <c r="B365" s="4"/>
      <c r="C365" s="4"/>
      <c r="D365" s="3"/>
      <c r="E365" s="3"/>
      <c r="F365" s="3"/>
      <c r="G365" s="3"/>
      <c r="H365" s="3"/>
      <c r="I365" s="3"/>
    </row>
    <row r="366" spans="1:9" x14ac:dyDescent="0.3">
      <c r="A366" s="6"/>
      <c r="B366" s="4"/>
      <c r="C366" s="4"/>
      <c r="D366" s="3"/>
      <c r="E366" s="3"/>
      <c r="F366" s="3"/>
      <c r="G366" s="3"/>
      <c r="H366" s="3"/>
      <c r="I366" s="3"/>
    </row>
    <row r="367" spans="1:9" x14ac:dyDescent="0.3">
      <c r="A367" s="6"/>
      <c r="B367" s="4"/>
      <c r="C367" s="4"/>
      <c r="D367" s="3"/>
      <c r="E367" s="3"/>
      <c r="F367" s="3"/>
      <c r="G367" s="3"/>
      <c r="H367" s="3"/>
      <c r="I367" s="3"/>
    </row>
    <row r="368" spans="1:9" x14ac:dyDescent="0.3">
      <c r="A368" s="6"/>
      <c r="B368" s="4"/>
      <c r="C368" s="4"/>
      <c r="D368" s="3"/>
      <c r="E368" s="3"/>
      <c r="F368" s="3"/>
      <c r="G368" s="3"/>
      <c r="H368" s="3"/>
      <c r="I368" s="3"/>
    </row>
    <row r="369" spans="1:9" x14ac:dyDescent="0.3">
      <c r="A369" s="6"/>
      <c r="B369" s="4"/>
      <c r="C369" s="4"/>
      <c r="D369" s="3"/>
      <c r="E369" s="3"/>
      <c r="F369" s="3"/>
      <c r="G369" s="3"/>
      <c r="H369" s="3"/>
      <c r="I369" s="3"/>
    </row>
    <row r="370" spans="1:9" x14ac:dyDescent="0.3">
      <c r="A370" s="6"/>
      <c r="B370" s="4"/>
      <c r="C370" s="4"/>
      <c r="D370" s="3"/>
      <c r="E370" s="3"/>
      <c r="F370" s="3"/>
      <c r="G370" s="3"/>
      <c r="H370" s="3"/>
      <c r="I370" s="3"/>
    </row>
    <row r="371" spans="1:9" x14ac:dyDescent="0.3">
      <c r="A371" s="6"/>
      <c r="B371" s="4"/>
      <c r="C371" s="4"/>
      <c r="D371" s="3"/>
      <c r="E371" s="3"/>
      <c r="F371" s="3"/>
      <c r="G371" s="3"/>
      <c r="H371" s="3"/>
      <c r="I371" s="3"/>
    </row>
    <row r="372" spans="1:9" x14ac:dyDescent="0.3">
      <c r="A372" s="6"/>
      <c r="B372" s="4"/>
      <c r="C372" s="4"/>
      <c r="D372" s="3"/>
      <c r="E372" s="3"/>
      <c r="F372" s="3"/>
      <c r="G372" s="3"/>
      <c r="H372" s="3"/>
      <c r="I372" s="3"/>
    </row>
    <row r="373" spans="1:9" x14ac:dyDescent="0.3">
      <c r="A373" s="6"/>
      <c r="B373" s="4"/>
      <c r="C373" s="4"/>
      <c r="D373" s="3"/>
      <c r="E373" s="3"/>
      <c r="F373" s="3"/>
      <c r="G373" s="3"/>
      <c r="H373" s="3"/>
      <c r="I373" s="3"/>
    </row>
    <row r="374" spans="1:9" x14ac:dyDescent="0.3">
      <c r="A374" s="6"/>
      <c r="B374" s="4"/>
      <c r="C374" s="4"/>
      <c r="D374" s="3"/>
      <c r="E374" s="3"/>
      <c r="F374" s="3"/>
      <c r="G374" s="3"/>
      <c r="H374" s="3"/>
      <c r="I374" s="3"/>
    </row>
    <row r="375" spans="1:9" x14ac:dyDescent="0.3">
      <c r="A375" s="6"/>
      <c r="B375" s="4"/>
      <c r="C375" s="4"/>
      <c r="D375" s="3"/>
      <c r="E375" s="3"/>
      <c r="F375" s="3"/>
      <c r="G375" s="3"/>
      <c r="H375" s="3"/>
      <c r="I375" s="3"/>
    </row>
    <row r="376" spans="1:9" x14ac:dyDescent="0.3">
      <c r="A376" s="6"/>
      <c r="B376" s="4"/>
      <c r="C376" s="4"/>
      <c r="D376" s="3"/>
      <c r="E376" s="3"/>
      <c r="F376" s="3"/>
      <c r="G376" s="3"/>
      <c r="H376" s="3"/>
      <c r="I376" s="3"/>
    </row>
    <row r="377" spans="1:9" x14ac:dyDescent="0.3">
      <c r="A377" s="6"/>
      <c r="B377" s="4"/>
      <c r="C377" s="4"/>
      <c r="D377" s="3"/>
      <c r="E377" s="3"/>
      <c r="F377" s="3"/>
      <c r="G377" s="3"/>
      <c r="H377" s="3"/>
      <c r="I377" s="3"/>
    </row>
    <row r="378" spans="1:9" x14ac:dyDescent="0.3">
      <c r="A378" s="6"/>
      <c r="B378" s="4"/>
      <c r="C378" s="4"/>
      <c r="D378" s="3"/>
      <c r="E378" s="3"/>
      <c r="F378" s="3"/>
      <c r="G378" s="3"/>
      <c r="H378" s="3"/>
      <c r="I378" s="3"/>
    </row>
    <row r="379" spans="1:9" x14ac:dyDescent="0.3">
      <c r="A379" s="6"/>
      <c r="B379" s="4"/>
      <c r="C379" s="4"/>
      <c r="D379" s="3"/>
      <c r="E379" s="3"/>
      <c r="F379" s="3"/>
      <c r="G379" s="3"/>
      <c r="H379" s="3"/>
      <c r="I379" s="3"/>
    </row>
    <row r="380" spans="1:9" x14ac:dyDescent="0.3">
      <c r="A380" s="6"/>
      <c r="B380" s="4"/>
      <c r="C380" s="4"/>
      <c r="D380" s="3"/>
      <c r="E380" s="3"/>
      <c r="F380" s="3"/>
      <c r="G380" s="3"/>
      <c r="H380" s="3"/>
      <c r="I380" s="3"/>
    </row>
    <row r="381" spans="1:9" x14ac:dyDescent="0.3">
      <c r="A381" s="6"/>
      <c r="B381" s="4"/>
      <c r="C381" s="4"/>
      <c r="D381" s="3"/>
      <c r="E381" s="3"/>
      <c r="F381" s="3"/>
      <c r="G381" s="3"/>
      <c r="H381" s="3"/>
      <c r="I381" s="3"/>
    </row>
    <row r="382" spans="1:9" x14ac:dyDescent="0.3">
      <c r="A382" s="6"/>
      <c r="B382" s="4"/>
      <c r="C382" s="4"/>
      <c r="D382" s="3"/>
      <c r="E382" s="3"/>
      <c r="F382" s="3"/>
      <c r="G382" s="3"/>
      <c r="H382" s="3"/>
      <c r="I382" s="3"/>
    </row>
    <row r="383" spans="1:9" x14ac:dyDescent="0.3">
      <c r="A383" s="6"/>
      <c r="B383" s="4"/>
      <c r="C383" s="4"/>
      <c r="D383" s="3"/>
      <c r="E383" s="3"/>
      <c r="F383" s="3"/>
      <c r="G383" s="3"/>
      <c r="H383" s="3"/>
      <c r="I383" s="3"/>
    </row>
    <row r="384" spans="1:9" x14ac:dyDescent="0.3">
      <c r="A384" s="6"/>
      <c r="B384" s="4"/>
      <c r="C384" s="4"/>
      <c r="D384" s="3"/>
      <c r="E384" s="3"/>
      <c r="F384" s="3"/>
      <c r="G384" s="3"/>
      <c r="H384" s="3"/>
      <c r="I384" s="3"/>
    </row>
    <row r="385" spans="1:9" x14ac:dyDescent="0.3">
      <c r="A385" s="6"/>
      <c r="B385" s="4"/>
      <c r="C385" s="4"/>
      <c r="D385" s="3"/>
      <c r="E385" s="3"/>
      <c r="F385" s="3"/>
      <c r="G385" s="3"/>
      <c r="H385" s="3"/>
      <c r="I385" s="3"/>
    </row>
    <row r="386" spans="1:9" x14ac:dyDescent="0.3">
      <c r="A386" s="6"/>
      <c r="B386" s="4"/>
      <c r="C386" s="4"/>
      <c r="D386" s="3"/>
      <c r="E386" s="3"/>
      <c r="F386" s="3"/>
      <c r="G386" s="3"/>
      <c r="H386" s="3"/>
      <c r="I386" s="3"/>
    </row>
    <row r="387" spans="1:9" x14ac:dyDescent="0.3">
      <c r="A387" s="6"/>
      <c r="B387" s="4"/>
      <c r="C387" s="4"/>
      <c r="D387" s="3"/>
      <c r="E387" s="3"/>
      <c r="F387" s="3"/>
      <c r="G387" s="3"/>
      <c r="H387" s="3"/>
      <c r="I387" s="3"/>
    </row>
    <row r="388" spans="1:9" x14ac:dyDescent="0.3">
      <c r="A388" s="6"/>
      <c r="B388" s="4"/>
      <c r="C388" s="4"/>
      <c r="D388" s="3"/>
      <c r="E388" s="3"/>
      <c r="F388" s="3"/>
      <c r="G388" s="3"/>
      <c r="H388" s="3"/>
      <c r="I388" s="3"/>
    </row>
    <row r="389" spans="1:9" x14ac:dyDescent="0.3">
      <c r="A389" s="6"/>
      <c r="B389" s="4"/>
      <c r="C389" s="4"/>
      <c r="D389" s="3"/>
      <c r="E389" s="3"/>
      <c r="F389" s="3"/>
      <c r="G389" s="3"/>
      <c r="H389" s="3"/>
      <c r="I389" s="3"/>
    </row>
    <row r="390" spans="1:9" x14ac:dyDescent="0.3">
      <c r="A390" s="6"/>
      <c r="B390" s="4"/>
      <c r="C390" s="4"/>
      <c r="D390" s="3"/>
      <c r="E390" s="3"/>
      <c r="F390" s="3"/>
      <c r="G390" s="3"/>
      <c r="H390" s="3"/>
      <c r="I390" s="3"/>
    </row>
    <row r="391" spans="1:9" x14ac:dyDescent="0.3">
      <c r="A391" s="6"/>
      <c r="B391" s="4"/>
      <c r="C391" s="4"/>
      <c r="D391" s="3"/>
      <c r="E391" s="3"/>
      <c r="F391" s="3"/>
      <c r="G391" s="3"/>
      <c r="H391" s="3"/>
      <c r="I391" s="3"/>
    </row>
    <row r="392" spans="1:9" x14ac:dyDescent="0.3">
      <c r="A392" s="6"/>
      <c r="B392" s="4"/>
      <c r="C392" s="4"/>
      <c r="D392" s="3"/>
      <c r="E392" s="3"/>
      <c r="F392" s="3"/>
      <c r="G392" s="3"/>
      <c r="H392" s="3"/>
      <c r="I392" s="3"/>
    </row>
    <row r="393" spans="1:9" x14ac:dyDescent="0.3">
      <c r="A393" s="6"/>
      <c r="B393" s="4"/>
      <c r="C393" s="4"/>
      <c r="D393" s="3"/>
      <c r="E393" s="3"/>
      <c r="F393" s="3"/>
      <c r="G393" s="3"/>
      <c r="H393" s="3"/>
      <c r="I393" s="3"/>
    </row>
    <row r="394" spans="1:9" x14ac:dyDescent="0.3">
      <c r="A394" s="6"/>
      <c r="B394" s="4"/>
      <c r="C394" s="4"/>
      <c r="D394" s="3"/>
      <c r="E394" s="3"/>
      <c r="F394" s="3"/>
      <c r="G394" s="3"/>
      <c r="H394" s="3"/>
      <c r="I394" s="3"/>
    </row>
    <row r="395" spans="1:9" x14ac:dyDescent="0.3">
      <c r="A395" s="6"/>
      <c r="B395" s="4"/>
      <c r="C395" s="4"/>
      <c r="D395" s="3"/>
      <c r="E395" s="3"/>
      <c r="F395" s="3"/>
      <c r="G395" s="3"/>
      <c r="H395" s="3"/>
      <c r="I395" s="3"/>
    </row>
    <row r="396" spans="1:9" x14ac:dyDescent="0.3">
      <c r="A396" s="6"/>
      <c r="B396" s="4"/>
      <c r="C396" s="4"/>
      <c r="D396" s="3"/>
      <c r="E396" s="3"/>
      <c r="F396" s="3"/>
      <c r="G396" s="3"/>
      <c r="H396" s="3"/>
      <c r="I396" s="3"/>
    </row>
    <row r="397" spans="1:9" x14ac:dyDescent="0.3">
      <c r="A397" s="6"/>
      <c r="B397" s="4"/>
      <c r="C397" s="4"/>
      <c r="D397" s="3"/>
      <c r="E397" s="3"/>
      <c r="F397" s="3"/>
      <c r="G397" s="3"/>
      <c r="H397" s="3"/>
      <c r="I397" s="3"/>
    </row>
    <row r="398" spans="1:9" x14ac:dyDescent="0.3">
      <c r="A398" s="6"/>
      <c r="B398" s="4"/>
      <c r="C398" s="4"/>
      <c r="D398" s="3"/>
      <c r="E398" s="3"/>
      <c r="F398" s="3"/>
      <c r="G398" s="3"/>
      <c r="H398" s="3"/>
      <c r="I398" s="3"/>
    </row>
    <row r="399" spans="1:9" x14ac:dyDescent="0.3">
      <c r="A399" s="6"/>
      <c r="B399" s="4"/>
      <c r="C399" s="4"/>
      <c r="D399" s="3"/>
      <c r="E399" s="3"/>
      <c r="F399" s="3"/>
      <c r="G399" s="3"/>
      <c r="H399" s="3"/>
      <c r="I399" s="3"/>
    </row>
    <row r="400" spans="1:9" x14ac:dyDescent="0.3">
      <c r="A400" s="6"/>
      <c r="B400" s="4"/>
      <c r="C400" s="4"/>
      <c r="D400" s="3"/>
      <c r="E400" s="3"/>
      <c r="F400" s="3"/>
      <c r="G400" s="3"/>
      <c r="H400" s="3"/>
      <c r="I400" s="3"/>
    </row>
    <row r="401" spans="1:9" x14ac:dyDescent="0.3">
      <c r="A401" s="6"/>
      <c r="B401" s="4"/>
      <c r="C401" s="4"/>
      <c r="D401" s="3"/>
      <c r="E401" s="3"/>
      <c r="F401" s="3"/>
      <c r="G401" s="3"/>
      <c r="H401" s="3"/>
      <c r="I401" s="3"/>
    </row>
    <row r="402" spans="1:9" x14ac:dyDescent="0.3">
      <c r="A402" s="6"/>
      <c r="B402" s="4"/>
      <c r="C402" s="4"/>
      <c r="D402" s="3"/>
      <c r="E402" s="3"/>
      <c r="F402" s="3"/>
      <c r="G402" s="3"/>
      <c r="H402" s="3"/>
      <c r="I402" s="3"/>
    </row>
    <row r="403" spans="1:9" x14ac:dyDescent="0.3">
      <c r="A403" s="6"/>
      <c r="B403" s="4"/>
      <c r="C403" s="4"/>
      <c r="D403" s="3"/>
      <c r="E403" s="3"/>
      <c r="F403" s="3"/>
      <c r="G403" s="3"/>
      <c r="H403" s="3"/>
      <c r="I403" s="3"/>
    </row>
    <row r="404" spans="1:9" x14ac:dyDescent="0.3">
      <c r="A404" s="6"/>
      <c r="B404" s="4"/>
      <c r="C404" s="4"/>
      <c r="D404" s="3"/>
      <c r="E404" s="3"/>
      <c r="F404" s="3"/>
      <c r="G404" s="3"/>
      <c r="H404" s="3"/>
      <c r="I404" s="3"/>
    </row>
    <row r="405" spans="1:9" x14ac:dyDescent="0.3">
      <c r="A405" s="6"/>
      <c r="B405" s="4"/>
      <c r="C405" s="4"/>
      <c r="D405" s="3"/>
      <c r="E405" s="3"/>
      <c r="F405" s="3"/>
      <c r="G405" s="3"/>
      <c r="H405" s="3"/>
      <c r="I405" s="3"/>
    </row>
    <row r="406" spans="1:9" x14ac:dyDescent="0.3">
      <c r="A406" s="6"/>
      <c r="B406" s="4"/>
      <c r="C406" s="4"/>
      <c r="D406" s="3"/>
      <c r="E406" s="3"/>
      <c r="F406" s="3"/>
      <c r="G406" s="3"/>
      <c r="H406" s="3"/>
      <c r="I406" s="3"/>
    </row>
    <row r="407" spans="1:9" x14ac:dyDescent="0.3">
      <c r="A407" s="6"/>
      <c r="B407" s="4"/>
      <c r="C407" s="4"/>
      <c r="D407" s="3"/>
      <c r="E407" s="3"/>
      <c r="F407" s="3"/>
      <c r="G407" s="3"/>
      <c r="H407" s="3"/>
      <c r="I407" s="3"/>
    </row>
    <row r="408" spans="1:9" x14ac:dyDescent="0.3">
      <c r="A408" s="6"/>
      <c r="B408" s="4"/>
      <c r="C408" s="4"/>
      <c r="D408" s="3"/>
      <c r="E408" s="3"/>
      <c r="F408" s="3"/>
      <c r="G408" s="3"/>
      <c r="H408" s="3"/>
      <c r="I408" s="3"/>
    </row>
    <row r="409" spans="1:9" x14ac:dyDescent="0.3">
      <c r="A409" s="6"/>
      <c r="B409" s="4"/>
      <c r="C409" s="4"/>
      <c r="D409" s="3"/>
      <c r="E409" s="3"/>
      <c r="F409" s="3"/>
      <c r="G409" s="3"/>
      <c r="H409" s="3"/>
      <c r="I409" s="3"/>
    </row>
    <row r="410" spans="1:9" x14ac:dyDescent="0.3">
      <c r="A410" s="6"/>
      <c r="B410" s="4"/>
      <c r="C410" s="4"/>
      <c r="D410" s="3"/>
      <c r="E410" s="3"/>
      <c r="F410" s="3"/>
      <c r="G410" s="3"/>
      <c r="H410" s="3"/>
      <c r="I410" s="3"/>
    </row>
    <row r="411" spans="1:9" x14ac:dyDescent="0.3">
      <c r="A411" s="6"/>
      <c r="B411" s="4"/>
      <c r="C411" s="4"/>
      <c r="D411" s="3"/>
      <c r="E411" s="3"/>
      <c r="F411" s="3"/>
      <c r="G411" s="3"/>
      <c r="H411" s="3"/>
      <c r="I411" s="3"/>
    </row>
    <row r="412" spans="1:9" x14ac:dyDescent="0.3">
      <c r="A412" s="6"/>
      <c r="B412" s="4"/>
      <c r="C412" s="4"/>
      <c r="D412" s="3"/>
      <c r="E412" s="3"/>
      <c r="F412" s="3"/>
      <c r="G412" s="3"/>
      <c r="H412" s="3"/>
      <c r="I412" s="3"/>
    </row>
    <row r="413" spans="1:9" x14ac:dyDescent="0.3">
      <c r="A413" s="6"/>
      <c r="B413" s="4"/>
      <c r="C413" s="4"/>
      <c r="D413" s="3"/>
      <c r="E413" s="3"/>
      <c r="F413" s="3"/>
      <c r="G413" s="3"/>
      <c r="H413" s="3"/>
      <c r="I413" s="3"/>
    </row>
    <row r="414" spans="1:9" x14ac:dyDescent="0.3">
      <c r="A414" s="6"/>
      <c r="B414" s="4"/>
      <c r="C414" s="4"/>
      <c r="D414" s="3"/>
      <c r="E414" s="3"/>
      <c r="F414" s="3"/>
      <c r="G414" s="3"/>
      <c r="H414" s="3"/>
      <c r="I414" s="3"/>
    </row>
    <row r="415" spans="1:9" x14ac:dyDescent="0.3">
      <c r="A415" s="6"/>
      <c r="B415" s="4"/>
      <c r="C415" s="4"/>
      <c r="D415" s="3"/>
      <c r="E415" s="3"/>
      <c r="F415" s="3"/>
      <c r="G415" s="3"/>
      <c r="H415" s="3"/>
      <c r="I415" s="3"/>
    </row>
    <row r="416" spans="1:9" x14ac:dyDescent="0.3">
      <c r="A416" s="6"/>
      <c r="B416" s="4"/>
      <c r="C416" s="4"/>
      <c r="D416" s="3"/>
      <c r="E416" s="3"/>
      <c r="F416" s="3"/>
      <c r="G416" s="3"/>
      <c r="H416" s="3"/>
      <c r="I416" s="3"/>
    </row>
    <row r="417" spans="1:9" x14ac:dyDescent="0.3">
      <c r="A417" s="6"/>
      <c r="B417" s="4"/>
      <c r="C417" s="4"/>
      <c r="D417" s="3"/>
      <c r="E417" s="3"/>
      <c r="F417" s="3"/>
      <c r="G417" s="3"/>
      <c r="H417" s="3"/>
      <c r="I417" s="3"/>
    </row>
    <row r="418" spans="1:9" x14ac:dyDescent="0.3">
      <c r="A418" s="6"/>
      <c r="B418" s="4"/>
      <c r="C418" s="4"/>
      <c r="D418" s="3"/>
      <c r="E418" s="3"/>
      <c r="F418" s="3"/>
      <c r="G418" s="3"/>
      <c r="H418" s="3"/>
      <c r="I418" s="3"/>
    </row>
    <row r="419" spans="1:9" x14ac:dyDescent="0.3">
      <c r="A419" s="6"/>
      <c r="B419" s="4"/>
      <c r="C419" s="4"/>
      <c r="D419" s="3"/>
      <c r="E419" s="3"/>
      <c r="F419" s="3"/>
      <c r="G419" s="3"/>
      <c r="H419" s="3"/>
      <c r="I419" s="3"/>
    </row>
    <row r="420" spans="1:9" x14ac:dyDescent="0.3">
      <c r="A420" s="6"/>
      <c r="B420" s="4"/>
      <c r="C420" s="4"/>
      <c r="D420" s="3"/>
      <c r="E420" s="3"/>
      <c r="F420" s="3"/>
      <c r="G420" s="3"/>
      <c r="H420" s="3"/>
      <c r="I420" s="3"/>
    </row>
    <row r="421" spans="1:9" x14ac:dyDescent="0.3">
      <c r="A421" s="6"/>
      <c r="B421" s="4"/>
      <c r="C421" s="4"/>
      <c r="D421" s="3"/>
      <c r="E421" s="3"/>
      <c r="F421" s="3"/>
      <c r="G421" s="3"/>
      <c r="H421" s="3"/>
      <c r="I421" s="3"/>
    </row>
    <row r="422" spans="1:9" x14ac:dyDescent="0.3">
      <c r="A422" s="6"/>
      <c r="B422" s="4"/>
      <c r="C422" s="4"/>
      <c r="D422" s="3"/>
      <c r="E422" s="3"/>
      <c r="F422" s="3"/>
      <c r="G422" s="3"/>
      <c r="H422" s="3"/>
      <c r="I422" s="3"/>
    </row>
    <row r="423" spans="1:9" x14ac:dyDescent="0.3">
      <c r="A423" s="6"/>
      <c r="B423" s="4"/>
      <c r="C423" s="4"/>
      <c r="D423" s="3"/>
      <c r="E423" s="3"/>
      <c r="F423" s="3"/>
      <c r="G423" s="3"/>
      <c r="H423" s="3"/>
      <c r="I423" s="3"/>
    </row>
    <row r="424" spans="1:9" x14ac:dyDescent="0.3">
      <c r="A424" s="6"/>
      <c r="B424" s="4"/>
      <c r="C424" s="4"/>
      <c r="D424" s="3"/>
      <c r="E424" s="3"/>
      <c r="F424" s="3"/>
      <c r="G424" s="3"/>
      <c r="H424" s="3"/>
      <c r="I424" s="3"/>
    </row>
    <row r="425" spans="1:9" x14ac:dyDescent="0.3">
      <c r="A425" s="6"/>
      <c r="B425" s="4"/>
      <c r="C425" s="4"/>
      <c r="D425" s="3"/>
      <c r="E425" s="3"/>
      <c r="F425" s="3"/>
      <c r="G425" s="3"/>
      <c r="H425" s="3"/>
      <c r="I425" s="3"/>
    </row>
    <row r="426" spans="1:9" x14ac:dyDescent="0.3">
      <c r="A426" s="6"/>
      <c r="B426" s="4"/>
      <c r="C426" s="4"/>
      <c r="D426" s="3"/>
      <c r="E426" s="3"/>
      <c r="F426" s="3"/>
      <c r="G426" s="3"/>
      <c r="H426" s="3"/>
      <c r="I426" s="3"/>
    </row>
    <row r="427" spans="1:9" x14ac:dyDescent="0.3">
      <c r="A427" s="6"/>
      <c r="B427" s="4"/>
      <c r="C427" s="4"/>
      <c r="D427" s="3"/>
      <c r="E427" s="3"/>
      <c r="F427" s="3"/>
      <c r="G427" s="3"/>
      <c r="H427" s="3"/>
      <c r="I427" s="3"/>
    </row>
    <row r="428" spans="1:9" x14ac:dyDescent="0.3">
      <c r="A428" s="6"/>
      <c r="B428" s="4"/>
      <c r="C428" s="4"/>
      <c r="D428" s="3"/>
      <c r="E428" s="3"/>
      <c r="F428" s="3"/>
      <c r="G428" s="3"/>
      <c r="H428" s="3"/>
      <c r="I428" s="3"/>
    </row>
    <row r="429" spans="1:9" x14ac:dyDescent="0.3">
      <c r="A429" s="6"/>
      <c r="B429" s="4"/>
      <c r="C429" s="4"/>
      <c r="D429" s="3"/>
      <c r="E429" s="3"/>
      <c r="F429" s="3"/>
      <c r="G429" s="3"/>
      <c r="H429" s="3"/>
      <c r="I429" s="3"/>
    </row>
    <row r="430" spans="1:9" x14ac:dyDescent="0.3">
      <c r="A430" s="6"/>
      <c r="B430" s="4"/>
      <c r="C430" s="4"/>
      <c r="D430" s="3"/>
      <c r="E430" s="3"/>
      <c r="F430" s="3"/>
      <c r="G430" s="3"/>
      <c r="H430" s="3"/>
      <c r="I430" s="3"/>
    </row>
    <row r="431" spans="1:9" x14ac:dyDescent="0.3">
      <c r="A431" s="6"/>
      <c r="B431" s="4"/>
      <c r="C431" s="4"/>
      <c r="D431" s="3"/>
      <c r="E431" s="3"/>
      <c r="F431" s="3"/>
      <c r="G431" s="3"/>
      <c r="H431" s="3"/>
      <c r="I431" s="3"/>
    </row>
    <row r="432" spans="1:9" x14ac:dyDescent="0.3">
      <c r="A432" s="6"/>
      <c r="B432" s="4"/>
      <c r="C432" s="4"/>
      <c r="D432" s="3"/>
      <c r="E432" s="3"/>
      <c r="F432" s="3"/>
      <c r="G432" s="3"/>
      <c r="H432" s="3"/>
      <c r="I432" s="3"/>
    </row>
    <row r="433" spans="1:9" x14ac:dyDescent="0.3">
      <c r="A433" s="6"/>
      <c r="B433" s="4"/>
      <c r="C433" s="4"/>
      <c r="D433" s="3"/>
      <c r="E433" s="3"/>
      <c r="F433" s="3"/>
      <c r="G433" s="3"/>
      <c r="H433" s="3"/>
      <c r="I433" s="3"/>
    </row>
    <row r="434" spans="1:9" x14ac:dyDescent="0.3">
      <c r="A434" s="6"/>
      <c r="B434" s="4"/>
      <c r="C434" s="4"/>
      <c r="D434" s="3"/>
      <c r="E434" s="3"/>
      <c r="F434" s="3"/>
      <c r="G434" s="3"/>
      <c r="H434" s="3"/>
      <c r="I434" s="3"/>
    </row>
    <row r="435" spans="1:9" x14ac:dyDescent="0.3">
      <c r="A435" s="6"/>
      <c r="B435" s="4"/>
      <c r="C435" s="4"/>
      <c r="D435" s="3"/>
      <c r="E435" s="3"/>
      <c r="F435" s="3"/>
      <c r="G435" s="3"/>
      <c r="H435" s="3"/>
      <c r="I435" s="3"/>
    </row>
    <row r="436" spans="1:9" x14ac:dyDescent="0.3">
      <c r="A436" s="6"/>
      <c r="B436" s="4"/>
      <c r="C436" s="4"/>
      <c r="D436" s="3"/>
      <c r="E436" s="3"/>
      <c r="F436" s="3"/>
      <c r="G436" s="3"/>
      <c r="H436" s="3"/>
      <c r="I436" s="3"/>
    </row>
    <row r="437" spans="1:9" x14ac:dyDescent="0.3">
      <c r="A437" s="6"/>
      <c r="B437" s="4"/>
      <c r="C437" s="4"/>
      <c r="D437" s="3"/>
      <c r="E437" s="3"/>
      <c r="F437" s="3"/>
      <c r="G437" s="3"/>
      <c r="H437" s="3"/>
      <c r="I437" s="3"/>
    </row>
    <row r="438" spans="1:9" x14ac:dyDescent="0.3">
      <c r="A438" s="6"/>
      <c r="B438" s="4"/>
      <c r="C438" s="4"/>
      <c r="D438" s="3"/>
      <c r="E438" s="3"/>
      <c r="F438" s="3"/>
      <c r="G438" s="3"/>
      <c r="H438" s="3"/>
      <c r="I438" s="3"/>
    </row>
    <row r="439" spans="1:9" x14ac:dyDescent="0.3">
      <c r="A439" s="6"/>
      <c r="B439" s="4"/>
      <c r="C439" s="4"/>
      <c r="D439" s="3"/>
      <c r="E439" s="3"/>
      <c r="F439" s="3"/>
      <c r="G439" s="3"/>
      <c r="H439" s="3"/>
      <c r="I439" s="3"/>
    </row>
    <row r="440" spans="1:9" x14ac:dyDescent="0.3">
      <c r="A440" s="6"/>
      <c r="B440" s="4"/>
      <c r="C440" s="4"/>
      <c r="D440" s="3"/>
      <c r="E440" s="3"/>
      <c r="F440" s="3"/>
      <c r="G440" s="3"/>
      <c r="H440" s="3"/>
      <c r="I440" s="3"/>
    </row>
    <row r="441" spans="1:9" x14ac:dyDescent="0.3">
      <c r="A441" s="6"/>
      <c r="B441" s="4"/>
      <c r="C441" s="4"/>
      <c r="D441" s="3"/>
      <c r="E441" s="3"/>
      <c r="F441" s="3"/>
      <c r="G441" s="3"/>
      <c r="H441" s="3"/>
      <c r="I441" s="3"/>
    </row>
    <row r="442" spans="1:9" x14ac:dyDescent="0.3">
      <c r="A442" s="6"/>
      <c r="B442" s="4"/>
      <c r="C442" s="4"/>
      <c r="D442" s="3"/>
      <c r="E442" s="3"/>
      <c r="F442" s="3"/>
      <c r="G442" s="3"/>
      <c r="H442" s="3"/>
      <c r="I442" s="3"/>
    </row>
    <row r="443" spans="1:9" x14ac:dyDescent="0.3">
      <c r="A443" s="6"/>
      <c r="B443" s="4"/>
      <c r="C443" s="4"/>
      <c r="D443" s="3"/>
      <c r="E443" s="3"/>
      <c r="F443" s="3"/>
      <c r="G443" s="3"/>
      <c r="H443" s="3"/>
      <c r="I443" s="3"/>
    </row>
    <row r="444" spans="1:9" x14ac:dyDescent="0.3">
      <c r="A444" s="6"/>
      <c r="B444" s="4"/>
      <c r="C444" s="4"/>
      <c r="D444" s="3"/>
      <c r="E444" s="3"/>
      <c r="F444" s="3"/>
      <c r="G444" s="3"/>
      <c r="H444" s="3"/>
      <c r="I444" s="3"/>
    </row>
    <row r="445" spans="1:9" x14ac:dyDescent="0.3">
      <c r="A445" s="6"/>
      <c r="B445" s="4"/>
      <c r="C445" s="4"/>
      <c r="D445" s="3"/>
      <c r="E445" s="3"/>
      <c r="F445" s="3"/>
      <c r="G445" s="3"/>
      <c r="H445" s="3"/>
      <c r="I445" s="3"/>
    </row>
    <row r="446" spans="1:9" x14ac:dyDescent="0.3">
      <c r="A446" s="6"/>
      <c r="B446" s="4"/>
      <c r="C446" s="4"/>
      <c r="D446" s="3"/>
      <c r="E446" s="3"/>
      <c r="F446" s="3"/>
      <c r="G446" s="3"/>
      <c r="H446" s="3"/>
      <c r="I446" s="3"/>
    </row>
    <row r="447" spans="1:9" x14ac:dyDescent="0.3">
      <c r="A447" s="6"/>
      <c r="B447" s="4"/>
      <c r="C447" s="4"/>
      <c r="D447" s="3"/>
      <c r="E447" s="3"/>
      <c r="F447" s="3"/>
      <c r="G447" s="3"/>
      <c r="H447" s="3"/>
      <c r="I447" s="3"/>
    </row>
    <row r="448" spans="1:9" x14ac:dyDescent="0.3">
      <c r="A448" s="6"/>
      <c r="B448" s="4"/>
      <c r="C448" s="4"/>
      <c r="D448" s="3"/>
      <c r="E448" s="3"/>
      <c r="F448" s="3"/>
      <c r="G448" s="3"/>
      <c r="H448" s="3"/>
      <c r="I448" s="3"/>
    </row>
    <row r="449" spans="1:9" x14ac:dyDescent="0.3">
      <c r="A449" s="6"/>
      <c r="B449" s="4"/>
      <c r="C449" s="4"/>
      <c r="D449" s="3"/>
      <c r="E449" s="3"/>
      <c r="F449" s="3"/>
      <c r="G449" s="3"/>
      <c r="H449" s="3"/>
      <c r="I449" s="3"/>
    </row>
    <row r="450" spans="1:9" x14ac:dyDescent="0.3">
      <c r="A450" s="6"/>
      <c r="B450" s="4"/>
      <c r="C450" s="4"/>
      <c r="D450" s="3"/>
      <c r="E450" s="3"/>
      <c r="F450" s="3"/>
      <c r="G450" s="3"/>
      <c r="H450" s="3"/>
      <c r="I450" s="3"/>
    </row>
    <row r="451" spans="1:9" x14ac:dyDescent="0.3">
      <c r="A451" s="6"/>
      <c r="B451" s="4"/>
      <c r="C451" s="4"/>
      <c r="D451" s="3"/>
      <c r="E451" s="3"/>
      <c r="F451" s="3"/>
      <c r="G451" s="3"/>
      <c r="H451" s="3"/>
      <c r="I451" s="3"/>
    </row>
    <row r="452" spans="1:9" x14ac:dyDescent="0.3">
      <c r="A452" s="6"/>
      <c r="B452" s="4"/>
      <c r="C452" s="4"/>
      <c r="D452" s="3"/>
      <c r="E452" s="3"/>
      <c r="F452" s="3"/>
      <c r="G452" s="3"/>
      <c r="H452" s="3"/>
      <c r="I452" s="3"/>
    </row>
    <row r="453" spans="1:9" x14ac:dyDescent="0.3">
      <c r="A453" s="6"/>
      <c r="B453" s="4"/>
      <c r="C453" s="4"/>
      <c r="D453" s="3"/>
      <c r="E453" s="3"/>
      <c r="F453" s="3"/>
      <c r="G453" s="3"/>
      <c r="H453" s="3"/>
      <c r="I453" s="3"/>
    </row>
    <row r="454" spans="1:9" x14ac:dyDescent="0.3">
      <c r="A454" s="6"/>
      <c r="B454" s="4"/>
      <c r="C454" s="4"/>
      <c r="D454" s="3"/>
      <c r="E454" s="3"/>
      <c r="F454" s="3"/>
      <c r="G454" s="3"/>
      <c r="H454" s="3"/>
      <c r="I454" s="3"/>
    </row>
    <row r="455" spans="1:9" x14ac:dyDescent="0.3">
      <c r="A455" s="6"/>
      <c r="B455" s="4"/>
      <c r="C455" s="4"/>
      <c r="D455" s="3"/>
      <c r="E455" s="3"/>
      <c r="F455" s="3"/>
      <c r="G455" s="3"/>
      <c r="H455" s="3"/>
      <c r="I455" s="3"/>
    </row>
    <row r="456" spans="1:9" x14ac:dyDescent="0.3">
      <c r="A456" s="6"/>
      <c r="B456" s="4"/>
      <c r="C456" s="4"/>
      <c r="D456" s="3"/>
      <c r="E456" s="3"/>
      <c r="F456" s="3"/>
      <c r="G456" s="3"/>
      <c r="H456" s="3"/>
      <c r="I456" s="3"/>
    </row>
    <row r="457" spans="1:9" x14ac:dyDescent="0.3">
      <c r="A457" s="6"/>
      <c r="B457" s="4"/>
      <c r="C457" s="4"/>
      <c r="D457" s="3"/>
      <c r="E457" s="3"/>
      <c r="F457" s="3"/>
      <c r="G457" s="3"/>
      <c r="H457" s="3"/>
      <c r="I457" s="3"/>
    </row>
    <row r="458" spans="1:9" x14ac:dyDescent="0.3">
      <c r="A458" s="6"/>
      <c r="B458" s="4"/>
      <c r="C458" s="4"/>
      <c r="D458" s="3"/>
      <c r="E458" s="3"/>
      <c r="F458" s="3"/>
      <c r="G458" s="3"/>
      <c r="H458" s="3"/>
      <c r="I458" s="3"/>
    </row>
    <row r="459" spans="1:9" x14ac:dyDescent="0.3">
      <c r="A459" s="6"/>
      <c r="B459" s="4"/>
      <c r="C459" s="4"/>
      <c r="D459" s="3"/>
      <c r="E459" s="3"/>
      <c r="F459" s="3"/>
      <c r="G459" s="3"/>
      <c r="H459" s="3"/>
      <c r="I459" s="3"/>
    </row>
    <row r="460" spans="1:9" x14ac:dyDescent="0.3">
      <c r="A460" s="6"/>
      <c r="B460" s="4"/>
      <c r="C460" s="4"/>
      <c r="D460" s="3"/>
      <c r="E460" s="3"/>
      <c r="F460" s="3"/>
      <c r="G460" s="3"/>
      <c r="H460" s="3"/>
      <c r="I460" s="3"/>
    </row>
    <row r="461" spans="1:9" x14ac:dyDescent="0.3">
      <c r="A461" s="6"/>
      <c r="B461" s="4"/>
      <c r="C461" s="4"/>
      <c r="D461" s="3"/>
      <c r="E461" s="3"/>
      <c r="F461" s="3"/>
      <c r="G461" s="3"/>
      <c r="H461" s="3"/>
      <c r="I461" s="3"/>
    </row>
    <row r="462" spans="1:9" x14ac:dyDescent="0.3">
      <c r="A462" s="6"/>
      <c r="B462" s="4"/>
      <c r="C462" s="4"/>
      <c r="D462" s="3"/>
      <c r="E462" s="3"/>
      <c r="F462" s="3"/>
      <c r="G462" s="3"/>
      <c r="H462" s="3"/>
      <c r="I462" s="3"/>
    </row>
    <row r="463" spans="1:9" x14ac:dyDescent="0.3">
      <c r="A463" s="6"/>
      <c r="B463" s="4"/>
      <c r="C463" s="4"/>
      <c r="D463" s="3"/>
      <c r="E463" s="3"/>
      <c r="F463" s="3"/>
      <c r="G463" s="3"/>
      <c r="H463" s="3"/>
      <c r="I463" s="3"/>
    </row>
    <row r="464" spans="1:9" x14ac:dyDescent="0.3">
      <c r="A464" s="6"/>
      <c r="B464" s="4"/>
      <c r="C464" s="4"/>
      <c r="D464" s="3"/>
      <c r="E464" s="3"/>
      <c r="F464" s="3"/>
      <c r="G464" s="3"/>
      <c r="H464" s="3"/>
      <c r="I464" s="3"/>
    </row>
    <row r="465" spans="1:9" x14ac:dyDescent="0.3">
      <c r="A465" s="6"/>
      <c r="B465" s="4"/>
      <c r="C465" s="4"/>
      <c r="D465" s="3"/>
      <c r="E465" s="3"/>
      <c r="F465" s="3"/>
      <c r="G465" s="3"/>
      <c r="H465" s="3"/>
      <c r="I465" s="3"/>
    </row>
    <row r="466" spans="1:9" x14ac:dyDescent="0.3">
      <c r="A466" s="6"/>
      <c r="B466" s="4"/>
      <c r="C466" s="4"/>
      <c r="D466" s="3"/>
      <c r="E466" s="3"/>
      <c r="F466" s="3"/>
      <c r="G466" s="3"/>
      <c r="H466" s="3"/>
      <c r="I466" s="3"/>
    </row>
    <row r="467" spans="1:9" x14ac:dyDescent="0.3">
      <c r="A467" s="6"/>
      <c r="B467" s="4"/>
      <c r="C467" s="4"/>
      <c r="D467" s="3"/>
      <c r="E467" s="3"/>
      <c r="F467" s="3"/>
      <c r="G467" s="3"/>
      <c r="H467" s="3"/>
      <c r="I467" s="3"/>
    </row>
    <row r="468" spans="1:9" x14ac:dyDescent="0.3">
      <c r="A468" s="6"/>
      <c r="B468" s="4"/>
      <c r="C468" s="4"/>
      <c r="D468" s="3"/>
      <c r="E468" s="3"/>
      <c r="F468" s="3"/>
      <c r="G468" s="3"/>
      <c r="H468" s="3"/>
      <c r="I468" s="3"/>
    </row>
    <row r="469" spans="1:9" x14ac:dyDescent="0.3">
      <c r="A469" s="6"/>
      <c r="B469" s="4"/>
      <c r="C469" s="4"/>
      <c r="D469" s="3"/>
      <c r="E469" s="3"/>
      <c r="F469" s="3"/>
      <c r="G469" s="3"/>
      <c r="H469" s="3"/>
      <c r="I469" s="3"/>
    </row>
    <row r="470" spans="1:9" x14ac:dyDescent="0.3">
      <c r="A470" s="6"/>
      <c r="B470" s="4"/>
      <c r="C470" s="4"/>
      <c r="D470" s="3"/>
      <c r="E470" s="3"/>
      <c r="F470" s="3"/>
      <c r="G470" s="3"/>
      <c r="H470" s="3"/>
      <c r="I470" s="3"/>
    </row>
    <row r="471" spans="1:9" x14ac:dyDescent="0.3">
      <c r="A471" s="6"/>
      <c r="B471" s="4"/>
      <c r="C471" s="4"/>
      <c r="D471" s="3"/>
      <c r="E471" s="3"/>
      <c r="F471" s="3"/>
      <c r="G471" s="3"/>
      <c r="H471" s="3"/>
      <c r="I471" s="3"/>
    </row>
    <row r="472" spans="1:9" x14ac:dyDescent="0.3">
      <c r="A472" s="6"/>
      <c r="B472" s="4"/>
      <c r="C472" s="4"/>
      <c r="D472" s="3"/>
      <c r="E472" s="3"/>
      <c r="F472" s="3"/>
      <c r="G472" s="3"/>
      <c r="H472" s="3"/>
      <c r="I472" s="3"/>
    </row>
    <row r="473" spans="1:9" x14ac:dyDescent="0.3">
      <c r="A473" s="6"/>
      <c r="B473" s="4"/>
      <c r="C473" s="4"/>
      <c r="D473" s="3"/>
      <c r="E473" s="3"/>
      <c r="F473" s="3"/>
      <c r="G473" s="3"/>
      <c r="H473" s="3"/>
      <c r="I473" s="3"/>
    </row>
    <row r="474" spans="1:9" x14ac:dyDescent="0.3">
      <c r="A474" s="6"/>
      <c r="B474" s="4"/>
      <c r="C474" s="4"/>
      <c r="D474" s="3"/>
      <c r="E474" s="3"/>
      <c r="F474" s="3"/>
      <c r="G474" s="3"/>
      <c r="H474" s="3"/>
      <c r="I474" s="3"/>
    </row>
    <row r="475" spans="1:9" x14ac:dyDescent="0.3">
      <c r="A475" s="6"/>
      <c r="B475" s="4"/>
      <c r="C475" s="4"/>
      <c r="D475" s="3"/>
      <c r="E475" s="3"/>
      <c r="F475" s="3"/>
      <c r="G475" s="3"/>
      <c r="H475" s="3"/>
      <c r="I475" s="3"/>
    </row>
    <row r="476" spans="1:9" x14ac:dyDescent="0.3">
      <c r="A476" s="6"/>
      <c r="B476" s="4"/>
      <c r="C476" s="4"/>
      <c r="D476" s="3"/>
      <c r="E476" s="3"/>
      <c r="F476" s="3"/>
      <c r="G476" s="3"/>
      <c r="H476" s="3"/>
      <c r="I476" s="3"/>
    </row>
    <row r="477" spans="1:9" x14ac:dyDescent="0.3">
      <c r="A477" s="6"/>
      <c r="B477" s="4"/>
      <c r="C477" s="4"/>
      <c r="D477" s="3"/>
      <c r="E477" s="3"/>
      <c r="F477" s="3"/>
      <c r="G477" s="3"/>
      <c r="H477" s="3"/>
      <c r="I477" s="3"/>
    </row>
    <row r="478" spans="1:9" x14ac:dyDescent="0.3">
      <c r="A478" s="6"/>
      <c r="B478" s="4"/>
      <c r="C478" s="4"/>
      <c r="D478" s="3"/>
      <c r="E478" s="3"/>
      <c r="F478" s="3"/>
      <c r="G478" s="3"/>
      <c r="H478" s="3"/>
      <c r="I478" s="3"/>
    </row>
    <row r="479" spans="1:9" x14ac:dyDescent="0.3">
      <c r="A479" s="6"/>
      <c r="B479" s="4"/>
      <c r="C479" s="4"/>
      <c r="D479" s="3"/>
      <c r="E479" s="3"/>
      <c r="F479" s="3"/>
      <c r="G479" s="3"/>
      <c r="H479" s="3"/>
      <c r="I479" s="3"/>
    </row>
    <row r="480" spans="1:9" x14ac:dyDescent="0.3">
      <c r="A480" s="6"/>
      <c r="B480" s="4"/>
      <c r="C480" s="4"/>
      <c r="D480" s="3"/>
      <c r="E480" s="3"/>
      <c r="F480" s="3"/>
      <c r="G480" s="3"/>
      <c r="H480" s="3"/>
      <c r="I480" s="3"/>
    </row>
    <row r="481" spans="1:9" x14ac:dyDescent="0.3">
      <c r="A481" s="6"/>
      <c r="B481" s="4"/>
      <c r="C481" s="4"/>
      <c r="D481" s="3"/>
      <c r="E481" s="3"/>
      <c r="F481" s="3"/>
      <c r="G481" s="3"/>
      <c r="H481" s="3"/>
      <c r="I481" s="3"/>
    </row>
    <row r="482" spans="1:9" x14ac:dyDescent="0.3">
      <c r="A482" s="6"/>
      <c r="B482" s="4"/>
      <c r="C482" s="4"/>
      <c r="D482" s="3"/>
      <c r="E482" s="3"/>
      <c r="F482" s="3"/>
      <c r="G482" s="3"/>
      <c r="H482" s="3"/>
      <c r="I482" s="3"/>
    </row>
    <row r="483" spans="1:9" x14ac:dyDescent="0.3">
      <c r="A483" s="6"/>
      <c r="B483" s="4"/>
      <c r="C483" s="4"/>
      <c r="D483" s="3"/>
      <c r="E483" s="3"/>
      <c r="F483" s="3"/>
      <c r="G483" s="3"/>
      <c r="H483" s="3"/>
      <c r="I483" s="3"/>
    </row>
    <row r="484" spans="1:9" x14ac:dyDescent="0.3">
      <c r="A484" s="6"/>
      <c r="B484" s="4"/>
      <c r="C484" s="4"/>
      <c r="D484" s="3"/>
      <c r="E484" s="3"/>
      <c r="F484" s="3"/>
      <c r="G484" s="3"/>
      <c r="H484" s="3"/>
      <c r="I484" s="3"/>
    </row>
    <row r="485" spans="1:9" x14ac:dyDescent="0.3">
      <c r="A485" s="6"/>
      <c r="B485" s="4"/>
      <c r="C485" s="4"/>
      <c r="D485" s="3"/>
      <c r="E485" s="3"/>
      <c r="F485" s="3"/>
      <c r="G485" s="3"/>
      <c r="H485" s="3"/>
      <c r="I485" s="3"/>
    </row>
    <row r="486" spans="1:9" x14ac:dyDescent="0.3">
      <c r="A486" s="6"/>
      <c r="B486" s="4"/>
      <c r="C486" s="4"/>
      <c r="D486" s="3"/>
      <c r="E486" s="3"/>
      <c r="F486" s="3"/>
      <c r="G486" s="3"/>
      <c r="H486" s="3"/>
      <c r="I486" s="3"/>
    </row>
    <row r="487" spans="1:9" x14ac:dyDescent="0.3">
      <c r="A487" s="6"/>
      <c r="B487" s="4"/>
      <c r="C487" s="4"/>
      <c r="D487" s="3"/>
      <c r="E487" s="3"/>
      <c r="F487" s="3"/>
      <c r="G487" s="3"/>
      <c r="H487" s="3"/>
      <c r="I487" s="3"/>
    </row>
    <row r="488" spans="1:9" x14ac:dyDescent="0.3">
      <c r="A488" s="6"/>
      <c r="B488" s="4"/>
      <c r="C488" s="4"/>
      <c r="D488" s="3"/>
      <c r="E488" s="3"/>
      <c r="F488" s="3"/>
      <c r="G488" s="3"/>
      <c r="H488" s="3"/>
      <c r="I488" s="3"/>
    </row>
    <row r="489" spans="1:9" x14ac:dyDescent="0.3">
      <c r="A489" s="6"/>
      <c r="B489" s="4"/>
      <c r="C489" s="4"/>
      <c r="D489" s="3"/>
      <c r="E489" s="3"/>
      <c r="F489" s="3"/>
      <c r="G489" s="3"/>
      <c r="H489" s="3"/>
      <c r="I489" s="3"/>
    </row>
    <row r="490" spans="1:9" x14ac:dyDescent="0.3">
      <c r="A490" s="6"/>
      <c r="B490" s="4"/>
      <c r="C490" s="4"/>
      <c r="D490" s="3"/>
      <c r="E490" s="3"/>
      <c r="F490" s="3"/>
      <c r="G490" s="3"/>
      <c r="H490" s="3"/>
      <c r="I490" s="3"/>
    </row>
    <row r="491" spans="1:9" x14ac:dyDescent="0.3">
      <c r="A491" s="6"/>
      <c r="B491" s="4"/>
      <c r="C491" s="4"/>
      <c r="D491" s="3"/>
      <c r="E491" s="3"/>
      <c r="F491" s="3"/>
      <c r="G491" s="3"/>
      <c r="H491" s="3"/>
      <c r="I491" s="3"/>
    </row>
    <row r="492" spans="1:9" x14ac:dyDescent="0.3">
      <c r="A492" s="6"/>
      <c r="B492" s="4"/>
      <c r="C492" s="4"/>
      <c r="D492" s="3"/>
      <c r="E492" s="3"/>
      <c r="F492" s="3"/>
      <c r="G492" s="3"/>
      <c r="H492" s="3"/>
      <c r="I492" s="3"/>
    </row>
    <row r="493" spans="1:9" x14ac:dyDescent="0.3">
      <c r="A493" s="6"/>
      <c r="B493" s="4"/>
      <c r="C493" s="4"/>
      <c r="D493" s="3"/>
      <c r="E493" s="3"/>
      <c r="F493" s="3"/>
      <c r="G493" s="3"/>
      <c r="H493" s="3"/>
      <c r="I493" s="3"/>
    </row>
    <row r="494" spans="1:9" x14ac:dyDescent="0.3">
      <c r="A494" s="6"/>
      <c r="B494" s="4"/>
      <c r="C494" s="4"/>
      <c r="D494" s="3"/>
      <c r="E494" s="3"/>
      <c r="F494" s="3"/>
      <c r="G494" s="3"/>
      <c r="H494" s="3"/>
      <c r="I494" s="3"/>
    </row>
    <row r="495" spans="1:9" x14ac:dyDescent="0.3">
      <c r="A495" s="6"/>
      <c r="B495" s="4"/>
      <c r="C495" s="4"/>
      <c r="D495" s="3"/>
      <c r="E495" s="3"/>
      <c r="F495" s="3"/>
      <c r="G495" s="3"/>
      <c r="H495" s="3"/>
      <c r="I495" s="3"/>
    </row>
    <row r="496" spans="1:9" x14ac:dyDescent="0.3">
      <c r="A496" s="6"/>
      <c r="B496" s="4"/>
      <c r="C496" s="4"/>
      <c r="D496" s="3"/>
      <c r="E496" s="3"/>
      <c r="F496" s="3"/>
      <c r="G496" s="3"/>
      <c r="H496" s="3"/>
      <c r="I496" s="3"/>
    </row>
    <row r="497" spans="1:9" x14ac:dyDescent="0.3">
      <c r="A497" s="6"/>
      <c r="B497" s="4"/>
      <c r="C497" s="4"/>
      <c r="D497" s="3"/>
      <c r="E497" s="3"/>
      <c r="F497" s="3"/>
      <c r="G497" s="3"/>
      <c r="H497" s="3"/>
      <c r="I497" s="3"/>
    </row>
    <row r="498" spans="1:9" x14ac:dyDescent="0.3">
      <c r="A498" s="6"/>
      <c r="B498" s="4"/>
      <c r="C498" s="4"/>
      <c r="D498" s="3"/>
      <c r="E498" s="3"/>
      <c r="F498" s="3"/>
      <c r="G498" s="3"/>
      <c r="H498" s="3"/>
      <c r="I498" s="3"/>
    </row>
    <row r="499" spans="1:9" x14ac:dyDescent="0.3">
      <c r="A499" s="6"/>
      <c r="B499" s="4"/>
      <c r="C499" s="4"/>
      <c r="D499" s="3"/>
      <c r="E499" s="3"/>
      <c r="F499" s="3"/>
      <c r="G499" s="3"/>
      <c r="H499" s="3"/>
      <c r="I499" s="3"/>
    </row>
    <row r="500" spans="1:9" x14ac:dyDescent="0.3">
      <c r="A500" s="6"/>
      <c r="B500" s="4"/>
      <c r="C500" s="4"/>
      <c r="D500" s="3"/>
      <c r="E500" s="3"/>
      <c r="F500" s="3"/>
      <c r="G500" s="3"/>
      <c r="H500" s="3"/>
      <c r="I500" s="3"/>
    </row>
    <row r="501" spans="1:9" x14ac:dyDescent="0.3">
      <c r="A501" s="6"/>
      <c r="B501" s="4"/>
      <c r="C501" s="4"/>
      <c r="D501" s="3"/>
      <c r="E501" s="3"/>
      <c r="F501" s="3"/>
      <c r="G501" s="3"/>
      <c r="H501" s="3"/>
      <c r="I501" s="3"/>
    </row>
    <row r="502" spans="1:9" x14ac:dyDescent="0.3">
      <c r="A502" s="6"/>
      <c r="B502" s="4"/>
      <c r="C502" s="4"/>
      <c r="D502" s="3"/>
      <c r="E502" s="3"/>
      <c r="F502" s="3"/>
      <c r="G502" s="3"/>
      <c r="H502" s="3"/>
      <c r="I502" s="3"/>
    </row>
    <row r="503" spans="1:9" x14ac:dyDescent="0.3">
      <c r="A503" s="6"/>
      <c r="B503" s="4"/>
      <c r="C503" s="4"/>
      <c r="D503" s="3"/>
      <c r="E503" s="3"/>
      <c r="F503" s="3"/>
      <c r="G503" s="3"/>
      <c r="H503" s="3"/>
      <c r="I503" s="3"/>
    </row>
    <row r="504" spans="1:9" x14ac:dyDescent="0.3">
      <c r="A504" s="6"/>
      <c r="B504" s="4"/>
      <c r="C504" s="4"/>
      <c r="D504" s="3"/>
      <c r="E504" s="3"/>
      <c r="F504" s="3"/>
      <c r="G504" s="3"/>
      <c r="H504" s="3"/>
      <c r="I504" s="3"/>
    </row>
    <row r="505" spans="1:9" x14ac:dyDescent="0.3">
      <c r="A505" s="6"/>
      <c r="B505" s="4"/>
      <c r="C505" s="4"/>
      <c r="D505" s="3"/>
      <c r="E505" s="3"/>
      <c r="F505" s="3"/>
      <c r="G505" s="3"/>
      <c r="H505" s="3"/>
      <c r="I505" s="3"/>
    </row>
    <row r="506" spans="1:9" x14ac:dyDescent="0.3">
      <c r="A506" s="6"/>
      <c r="B506" s="4"/>
      <c r="C506" s="4"/>
      <c r="D506" s="3"/>
      <c r="E506" s="3"/>
      <c r="F506" s="3"/>
      <c r="G506" s="3"/>
      <c r="H506" s="3"/>
      <c r="I506" s="3"/>
    </row>
    <row r="507" spans="1:9" x14ac:dyDescent="0.3">
      <c r="A507" s="6"/>
      <c r="D507" s="3"/>
      <c r="E507" s="3"/>
      <c r="F507" s="3"/>
      <c r="G507" s="3"/>
      <c r="H507" s="3"/>
      <c r="I507" s="3"/>
    </row>
    <row r="508" spans="1:9" x14ac:dyDescent="0.3">
      <c r="A508" s="6"/>
      <c r="D508" s="3"/>
      <c r="E508" s="3"/>
      <c r="F508" s="3"/>
      <c r="G508" s="3"/>
      <c r="H508" s="3"/>
      <c r="I508" s="3"/>
    </row>
    <row r="509" spans="1:9" x14ac:dyDescent="0.3">
      <c r="A509" s="6"/>
      <c r="D509" s="3"/>
      <c r="E509" s="3"/>
      <c r="F509" s="3"/>
      <c r="G509" s="3"/>
      <c r="H509" s="3"/>
      <c r="I509" s="3"/>
    </row>
    <row r="510" spans="1:9" x14ac:dyDescent="0.3">
      <c r="A510" s="6"/>
      <c r="D510" s="3"/>
      <c r="E510" s="3"/>
      <c r="F510" s="3"/>
      <c r="G510" s="3"/>
      <c r="H510" s="3"/>
      <c r="I510" s="3"/>
    </row>
    <row r="511" spans="1:9" x14ac:dyDescent="0.3">
      <c r="A511" s="6"/>
      <c r="D511" s="3"/>
      <c r="E511" s="3"/>
      <c r="F511" s="3"/>
      <c r="G511" s="3"/>
      <c r="H511" s="3"/>
      <c r="I511" s="3"/>
    </row>
    <row r="512" spans="1:9" x14ac:dyDescent="0.3">
      <c r="A512" s="6"/>
      <c r="D512" s="3"/>
      <c r="E512" s="3"/>
      <c r="F512" s="3"/>
      <c r="G512" s="3"/>
      <c r="H512" s="3"/>
      <c r="I512" s="3"/>
    </row>
    <row r="513" spans="1:9" x14ac:dyDescent="0.3">
      <c r="A513" s="6"/>
      <c r="D513" s="3"/>
      <c r="E513" s="3"/>
      <c r="F513" s="3"/>
      <c r="G513" s="3"/>
      <c r="H513" s="3"/>
      <c r="I513" s="3"/>
    </row>
    <row r="514" spans="1:9" x14ac:dyDescent="0.3">
      <c r="A514" s="6"/>
      <c r="D514" s="3"/>
      <c r="E514" s="3"/>
      <c r="F514" s="3"/>
      <c r="G514" s="3"/>
      <c r="H514" s="3"/>
      <c r="I514" s="3"/>
    </row>
    <row r="515" spans="1:9" x14ac:dyDescent="0.3">
      <c r="A515" s="6"/>
      <c r="D515" s="3"/>
      <c r="E515" s="3"/>
      <c r="F515" s="3"/>
      <c r="G515" s="3"/>
      <c r="H515" s="3"/>
      <c r="I515" s="3"/>
    </row>
    <row r="516" spans="1:9" x14ac:dyDescent="0.3">
      <c r="A516" s="6"/>
      <c r="D516" s="3"/>
      <c r="E516" s="3"/>
      <c r="F516" s="3"/>
      <c r="G516" s="3"/>
      <c r="H516" s="3"/>
      <c r="I516" s="3"/>
    </row>
    <row r="517" spans="1:9" x14ac:dyDescent="0.3">
      <c r="A517" s="6"/>
      <c r="D517" s="3"/>
      <c r="E517" s="3"/>
      <c r="F517" s="3"/>
      <c r="G517" s="3"/>
      <c r="H517" s="3"/>
      <c r="I517" s="3"/>
    </row>
    <row r="518" spans="1:9" x14ac:dyDescent="0.3">
      <c r="A518" s="6"/>
      <c r="D518" s="3"/>
      <c r="E518" s="3"/>
      <c r="F518" s="3"/>
      <c r="G518" s="3"/>
      <c r="H518" s="3"/>
      <c r="I518" s="3"/>
    </row>
    <row r="519" spans="1:9" x14ac:dyDescent="0.3">
      <c r="A519" s="6"/>
      <c r="D519" s="3"/>
      <c r="E519" s="3"/>
      <c r="F519" s="3"/>
      <c r="G519" s="3"/>
      <c r="H519" s="3"/>
      <c r="I519" s="3"/>
    </row>
    <row r="520" spans="1:9" x14ac:dyDescent="0.3">
      <c r="A520" s="6"/>
      <c r="D520" s="3"/>
      <c r="E520" s="3"/>
      <c r="F520" s="3"/>
      <c r="G520" s="3"/>
      <c r="H520" s="3"/>
      <c r="I520" s="3"/>
    </row>
    <row r="521" spans="1:9" x14ac:dyDescent="0.3">
      <c r="A521" s="6"/>
      <c r="D521" s="3"/>
      <c r="E521" s="3"/>
      <c r="F521" s="3"/>
      <c r="G521" s="3"/>
      <c r="H521" s="3"/>
      <c r="I521" s="3"/>
    </row>
    <row r="522" spans="1:9" x14ac:dyDescent="0.3">
      <c r="A522" s="6"/>
      <c r="D522" s="3"/>
      <c r="E522" s="3"/>
      <c r="F522" s="3"/>
      <c r="G522" s="3"/>
      <c r="H522" s="3"/>
      <c r="I522" s="3"/>
    </row>
    <row r="523" spans="1:9" x14ac:dyDescent="0.3">
      <c r="A523" s="6"/>
      <c r="D523" s="3"/>
      <c r="E523" s="3"/>
      <c r="F523" s="3"/>
      <c r="G523" s="3"/>
      <c r="H523" s="3"/>
      <c r="I523" s="3"/>
    </row>
    <row r="524" spans="1:9" x14ac:dyDescent="0.3">
      <c r="A524" s="6"/>
      <c r="D524" s="3"/>
      <c r="E524" s="3"/>
      <c r="F524" s="3"/>
      <c r="G524" s="3"/>
      <c r="H524" s="3"/>
      <c r="I524" s="3"/>
    </row>
    <row r="525" spans="1:9" x14ac:dyDescent="0.3">
      <c r="A525" s="6"/>
      <c r="D525" s="3"/>
      <c r="E525" s="3"/>
      <c r="F525" s="3"/>
      <c r="G525" s="3"/>
      <c r="H525" s="3"/>
      <c r="I525" s="3"/>
    </row>
    <row r="526" spans="1:9" x14ac:dyDescent="0.3">
      <c r="A526" s="6"/>
      <c r="D526" s="3"/>
      <c r="E526" s="3"/>
      <c r="F526" s="3"/>
      <c r="G526" s="3"/>
      <c r="H526" s="3"/>
      <c r="I526" s="3"/>
    </row>
    <row r="527" spans="1:9" x14ac:dyDescent="0.3">
      <c r="A527" s="6"/>
      <c r="D527" s="3"/>
      <c r="E527" s="3"/>
      <c r="F527" s="3"/>
      <c r="G527" s="3"/>
      <c r="H527" s="3"/>
      <c r="I527" s="3"/>
    </row>
    <row r="528" spans="1:9" x14ac:dyDescent="0.3">
      <c r="A528" s="6"/>
      <c r="D528" s="3"/>
      <c r="E528" s="3"/>
      <c r="F528" s="3"/>
      <c r="G528" s="3"/>
      <c r="H528" s="3"/>
      <c r="I528" s="3"/>
    </row>
    <row r="529" spans="1:9" x14ac:dyDescent="0.3">
      <c r="A529" s="6"/>
      <c r="D529" s="3"/>
      <c r="E529" s="3"/>
      <c r="F529" s="3"/>
      <c r="G529" s="3"/>
      <c r="H529" s="3"/>
      <c r="I529" s="3"/>
    </row>
    <row r="530" spans="1:9" x14ac:dyDescent="0.3">
      <c r="A530" s="6"/>
      <c r="D530" s="3"/>
      <c r="E530" s="3"/>
      <c r="F530" s="3"/>
      <c r="G530" s="3"/>
      <c r="H530" s="3"/>
      <c r="I530" s="3"/>
    </row>
    <row r="531" spans="1:9" x14ac:dyDescent="0.3">
      <c r="A531" s="6"/>
      <c r="D531" s="3"/>
      <c r="E531" s="3"/>
      <c r="F531" s="3"/>
      <c r="G531" s="3"/>
      <c r="H531" s="3"/>
      <c r="I531" s="3"/>
    </row>
    <row r="532" spans="1:9" x14ac:dyDescent="0.3">
      <c r="A532" s="6"/>
      <c r="D532" s="3"/>
      <c r="E532" s="3"/>
      <c r="F532" s="3"/>
      <c r="G532" s="3"/>
      <c r="H532" s="3"/>
      <c r="I532" s="3"/>
    </row>
    <row r="533" spans="1:9" x14ac:dyDescent="0.3">
      <c r="A533" s="6"/>
      <c r="D533" s="3"/>
      <c r="E533" s="3"/>
      <c r="F533" s="3"/>
      <c r="G533" s="3"/>
      <c r="H533" s="3"/>
      <c r="I533" s="3"/>
    </row>
    <row r="534" spans="1:9" x14ac:dyDescent="0.3">
      <c r="A534" s="6"/>
      <c r="D534" s="3"/>
      <c r="E534" s="3"/>
      <c r="F534" s="3"/>
      <c r="G534" s="3"/>
      <c r="H534" s="3"/>
      <c r="I534" s="3"/>
    </row>
    <row r="535" spans="1:9" x14ac:dyDescent="0.3">
      <c r="A535" s="6"/>
      <c r="D535" s="3"/>
      <c r="E535" s="3"/>
      <c r="F535" s="3"/>
      <c r="G535" s="3"/>
      <c r="H535" s="3"/>
      <c r="I535" s="3"/>
    </row>
    <row r="536" spans="1:9" x14ac:dyDescent="0.3">
      <c r="A536" s="6"/>
      <c r="D536" s="3"/>
      <c r="E536" s="3"/>
      <c r="F536" s="3"/>
      <c r="G536" s="3"/>
      <c r="H536" s="3"/>
      <c r="I536" s="3"/>
    </row>
    <row r="537" spans="1:9" x14ac:dyDescent="0.3">
      <c r="A537" s="6"/>
      <c r="D537" s="3"/>
      <c r="E537" s="3"/>
      <c r="F537" s="3"/>
      <c r="G537" s="3"/>
      <c r="H537" s="3"/>
      <c r="I537" s="3"/>
    </row>
    <row r="538" spans="1:9" x14ac:dyDescent="0.3">
      <c r="A538" s="6"/>
      <c r="D538" s="3"/>
      <c r="E538" s="3"/>
      <c r="F538" s="3"/>
      <c r="G538" s="3"/>
      <c r="H538" s="3"/>
      <c r="I538" s="3"/>
    </row>
    <row r="539" spans="1:9" x14ac:dyDescent="0.3">
      <c r="A539" s="6"/>
      <c r="D539" s="3"/>
      <c r="E539" s="3"/>
      <c r="F539" s="3"/>
      <c r="G539" s="3"/>
      <c r="H539" s="3"/>
      <c r="I539" s="3"/>
    </row>
    <row r="540" spans="1:9" x14ac:dyDescent="0.3">
      <c r="A540" s="6"/>
      <c r="D540" s="3"/>
      <c r="E540" s="3"/>
      <c r="F540" s="3"/>
      <c r="G540" s="3"/>
      <c r="H540" s="3"/>
      <c r="I540" s="3"/>
    </row>
    <row r="541" spans="1:9" x14ac:dyDescent="0.3">
      <c r="A541" s="6"/>
      <c r="D541" s="3"/>
      <c r="E541" s="3"/>
      <c r="F541" s="3"/>
      <c r="G541" s="3"/>
      <c r="H541" s="3"/>
      <c r="I541" s="3"/>
    </row>
    <row r="542" spans="1:9" x14ac:dyDescent="0.3">
      <c r="A542" s="6"/>
      <c r="D542" s="3"/>
      <c r="E542" s="3"/>
      <c r="F542" s="3"/>
      <c r="G542" s="3"/>
      <c r="H542" s="3"/>
      <c r="I542" s="3"/>
    </row>
    <row r="543" spans="1:9" x14ac:dyDescent="0.3">
      <c r="A543" s="6"/>
      <c r="D543" s="3"/>
      <c r="E543" s="3"/>
      <c r="F543" s="3"/>
      <c r="G543" s="3"/>
      <c r="H543" s="3"/>
      <c r="I543" s="3"/>
    </row>
    <row r="544" spans="1:9" x14ac:dyDescent="0.3">
      <c r="A544" s="6"/>
      <c r="D544" s="3"/>
      <c r="E544" s="3"/>
      <c r="F544" s="3"/>
      <c r="G544" s="3"/>
      <c r="H544" s="3"/>
      <c r="I544" s="3"/>
    </row>
    <row r="545" spans="1:9" x14ac:dyDescent="0.3">
      <c r="A545" s="6"/>
      <c r="D545" s="3"/>
      <c r="E545" s="3"/>
      <c r="F545" s="3"/>
      <c r="G545" s="3"/>
      <c r="H545" s="3"/>
      <c r="I545" s="3"/>
    </row>
    <row r="546" spans="1:9" x14ac:dyDescent="0.3">
      <c r="A546" s="6"/>
      <c r="D546" s="3"/>
      <c r="E546" s="3"/>
      <c r="F546" s="3"/>
      <c r="G546" s="3"/>
      <c r="H546" s="3"/>
      <c r="I546" s="3"/>
    </row>
    <row r="547" spans="1:9" x14ac:dyDescent="0.3">
      <c r="A547" s="6"/>
      <c r="D547" s="3"/>
      <c r="E547" s="3"/>
      <c r="F547" s="3"/>
      <c r="G547" s="3"/>
      <c r="H547" s="3"/>
      <c r="I547" s="3"/>
    </row>
    <row r="548" spans="1:9" x14ac:dyDescent="0.3">
      <c r="A548" s="6"/>
      <c r="D548" s="3"/>
      <c r="E548" s="3"/>
      <c r="F548" s="3"/>
      <c r="G548" s="3"/>
      <c r="H548" s="3"/>
      <c r="I548" s="3"/>
    </row>
    <row r="549" spans="1:9" x14ac:dyDescent="0.3">
      <c r="A549" s="6"/>
      <c r="D549" s="3"/>
      <c r="E549" s="3"/>
      <c r="F549" s="3"/>
      <c r="G549" s="3"/>
      <c r="H549" s="3"/>
      <c r="I549" s="3"/>
    </row>
    <row r="550" spans="1:9" x14ac:dyDescent="0.3">
      <c r="A550" s="6"/>
      <c r="D550" s="3"/>
      <c r="E550" s="3"/>
      <c r="F550" s="3"/>
      <c r="G550" s="3"/>
      <c r="H550" s="3"/>
      <c r="I550" s="3"/>
    </row>
    <row r="551" spans="1:9" x14ac:dyDescent="0.3">
      <c r="A551" s="6"/>
      <c r="D551" s="3"/>
      <c r="E551" s="3"/>
      <c r="F551" s="3"/>
      <c r="G551" s="3"/>
      <c r="H551" s="3"/>
      <c r="I551" s="3"/>
    </row>
    <row r="552" spans="1:9" x14ac:dyDescent="0.3">
      <c r="A552" s="6"/>
      <c r="D552" s="3"/>
      <c r="E552" s="3"/>
      <c r="F552" s="3"/>
      <c r="G552" s="3"/>
      <c r="H552" s="3"/>
      <c r="I552" s="3"/>
    </row>
    <row r="553" spans="1:9" x14ac:dyDescent="0.3">
      <c r="A553" s="6"/>
      <c r="D553" s="3"/>
      <c r="E553" s="3"/>
      <c r="F553" s="3"/>
      <c r="G553" s="3"/>
      <c r="H553" s="3"/>
      <c r="I553" s="3"/>
    </row>
    <row r="554" spans="1:9" x14ac:dyDescent="0.3">
      <c r="A554" s="6"/>
      <c r="D554" s="3"/>
      <c r="E554" s="3"/>
      <c r="F554" s="3"/>
      <c r="G554" s="3"/>
      <c r="H554" s="3"/>
      <c r="I554" s="3"/>
    </row>
    <row r="555" spans="1:9" x14ac:dyDescent="0.3">
      <c r="A555" s="6"/>
      <c r="D555" s="3"/>
      <c r="E555" s="3"/>
      <c r="F555" s="3"/>
      <c r="G555" s="3"/>
      <c r="H555" s="3"/>
      <c r="I555" s="3"/>
    </row>
    <row r="556" spans="1:9" x14ac:dyDescent="0.3">
      <c r="A556" s="6"/>
      <c r="D556" s="3"/>
      <c r="E556" s="3"/>
      <c r="F556" s="3"/>
      <c r="G556" s="3"/>
      <c r="H556" s="3"/>
      <c r="I556" s="3"/>
    </row>
    <row r="557" spans="1:9" x14ac:dyDescent="0.3">
      <c r="A557" s="6"/>
      <c r="D557" s="3"/>
      <c r="E557" s="3"/>
      <c r="F557" s="3"/>
      <c r="G557" s="3"/>
      <c r="H557" s="3"/>
      <c r="I557" s="3"/>
    </row>
    <row r="558" spans="1:9" x14ac:dyDescent="0.3">
      <c r="A558" s="6"/>
      <c r="D558" s="3"/>
      <c r="E558" s="3"/>
      <c r="F558" s="3"/>
      <c r="G558" s="3"/>
      <c r="H558" s="3"/>
      <c r="I558" s="3"/>
    </row>
    <row r="559" spans="1:9" x14ac:dyDescent="0.3">
      <c r="A559" s="6"/>
      <c r="D559" s="3"/>
      <c r="E559" s="3"/>
      <c r="F559" s="3"/>
      <c r="G559" s="3"/>
      <c r="H559" s="3"/>
      <c r="I559" s="3"/>
    </row>
    <row r="560" spans="1:9" x14ac:dyDescent="0.3">
      <c r="A560" s="6"/>
      <c r="D560" s="3"/>
      <c r="E560" s="3"/>
      <c r="F560" s="3"/>
      <c r="G560" s="3"/>
      <c r="H560" s="3"/>
      <c r="I560" s="3"/>
    </row>
    <row r="561" spans="1:9" x14ac:dyDescent="0.3">
      <c r="A561" s="6"/>
      <c r="D561" s="3"/>
      <c r="E561" s="3"/>
      <c r="F561" s="3"/>
      <c r="G561" s="3"/>
      <c r="H561" s="3"/>
      <c r="I561" s="3"/>
    </row>
    <row r="562" spans="1:9" x14ac:dyDescent="0.3">
      <c r="A562" s="6"/>
      <c r="D562" s="3"/>
      <c r="E562" s="3"/>
      <c r="F562" s="3"/>
      <c r="G562" s="3"/>
      <c r="H562" s="3"/>
      <c r="I562" s="3"/>
    </row>
    <row r="563" spans="1:9" x14ac:dyDescent="0.3">
      <c r="A563" s="6"/>
      <c r="D563" s="3"/>
      <c r="E563" s="3"/>
      <c r="F563" s="3"/>
      <c r="G563" s="3"/>
      <c r="H563" s="3"/>
      <c r="I563" s="3"/>
    </row>
    <row r="564" spans="1:9" x14ac:dyDescent="0.3">
      <c r="A564" s="6"/>
      <c r="D564" s="3"/>
      <c r="E564" s="3"/>
      <c r="F564" s="3"/>
      <c r="G564" s="3"/>
      <c r="H564" s="3"/>
      <c r="I564" s="3"/>
    </row>
    <row r="565" spans="1:9" x14ac:dyDescent="0.3">
      <c r="A565" s="6"/>
      <c r="D565" s="3"/>
      <c r="E565" s="3"/>
      <c r="F565" s="3"/>
      <c r="G565" s="3"/>
      <c r="H565" s="3"/>
      <c r="I565" s="3"/>
    </row>
    <row r="566" spans="1:9" x14ac:dyDescent="0.3">
      <c r="A566" s="6"/>
      <c r="D566" s="3"/>
      <c r="E566" s="3"/>
      <c r="F566" s="3"/>
      <c r="G566" s="3"/>
      <c r="H566" s="3"/>
      <c r="I566" s="3"/>
    </row>
    <row r="567" spans="1:9" x14ac:dyDescent="0.3">
      <c r="A567" s="6"/>
      <c r="D567" s="3"/>
      <c r="E567" s="3"/>
      <c r="F567" s="3"/>
      <c r="G567" s="3"/>
      <c r="H567" s="3"/>
      <c r="I567" s="3"/>
    </row>
    <row r="568" spans="1:9" x14ac:dyDescent="0.3">
      <c r="A568" s="6"/>
      <c r="D568" s="3"/>
      <c r="E568" s="3"/>
      <c r="F568" s="3"/>
      <c r="G568" s="3"/>
      <c r="H568" s="3"/>
      <c r="I568" s="3"/>
    </row>
    <row r="569" spans="1:9" x14ac:dyDescent="0.3">
      <c r="A569" s="6"/>
      <c r="D569" s="3"/>
      <c r="E569" s="3"/>
      <c r="F569" s="3"/>
      <c r="G569" s="3"/>
      <c r="H569" s="3"/>
      <c r="I569" s="3"/>
    </row>
    <row r="570" spans="1:9" x14ac:dyDescent="0.3">
      <c r="A570" s="6"/>
      <c r="D570" s="3"/>
      <c r="E570" s="3"/>
      <c r="F570" s="3"/>
      <c r="G570" s="3"/>
      <c r="H570" s="3"/>
      <c r="I570" s="3"/>
    </row>
    <row r="571" spans="1:9" x14ac:dyDescent="0.3">
      <c r="A571" s="6"/>
      <c r="D571" s="3"/>
      <c r="E571" s="3"/>
      <c r="F571" s="3"/>
      <c r="G571" s="3"/>
      <c r="H571" s="3"/>
      <c r="I571" s="3"/>
    </row>
    <row r="572" spans="1:9" x14ac:dyDescent="0.3">
      <c r="A572" s="6"/>
      <c r="D572" s="3"/>
      <c r="E572" s="3"/>
      <c r="F572" s="3"/>
      <c r="G572" s="3"/>
      <c r="H572" s="3"/>
      <c r="I572" s="3"/>
    </row>
    <row r="573" spans="1:9" x14ac:dyDescent="0.3">
      <c r="A573" s="6"/>
      <c r="D573" s="3"/>
      <c r="E573" s="3"/>
      <c r="F573" s="3"/>
      <c r="G573" s="3"/>
      <c r="H573" s="3"/>
      <c r="I573" s="3"/>
    </row>
    <row r="574" spans="1:9" x14ac:dyDescent="0.3">
      <c r="A574" s="6"/>
      <c r="D574" s="3"/>
      <c r="E574" s="3"/>
      <c r="F574" s="3"/>
      <c r="G574" s="3"/>
      <c r="H574" s="3"/>
      <c r="I574" s="3"/>
    </row>
    <row r="575" spans="1:9" x14ac:dyDescent="0.3">
      <c r="A575" s="6"/>
      <c r="D575" s="3"/>
      <c r="E575" s="3"/>
      <c r="F575" s="3"/>
      <c r="G575" s="3"/>
      <c r="H575" s="3"/>
      <c r="I575" s="3"/>
    </row>
    <row r="576" spans="1:9" x14ac:dyDescent="0.3">
      <c r="A576" s="6"/>
      <c r="D576" s="3"/>
      <c r="E576" s="3"/>
      <c r="F576" s="3"/>
      <c r="G576" s="3"/>
      <c r="H576" s="3"/>
      <c r="I576" s="3"/>
    </row>
    <row r="577" spans="1:9" x14ac:dyDescent="0.3">
      <c r="A577" s="6"/>
      <c r="D577" s="3"/>
      <c r="E577" s="3"/>
      <c r="F577" s="3"/>
      <c r="G577" s="3"/>
      <c r="H577" s="3"/>
      <c r="I577" s="3"/>
    </row>
    <row r="578" spans="1:9" x14ac:dyDescent="0.3">
      <c r="A578" s="6"/>
      <c r="D578" s="3"/>
      <c r="E578" s="3"/>
      <c r="F578" s="3"/>
      <c r="G578" s="3"/>
      <c r="H578" s="3"/>
      <c r="I578" s="3"/>
    </row>
    <row r="579" spans="1:9" x14ac:dyDescent="0.3">
      <c r="A579" s="6"/>
      <c r="D579" s="3"/>
      <c r="E579" s="3"/>
      <c r="F579" s="3"/>
      <c r="G579" s="3"/>
      <c r="H579" s="3"/>
      <c r="I579" s="3"/>
    </row>
    <row r="580" spans="1:9" x14ac:dyDescent="0.3">
      <c r="A580" s="6"/>
      <c r="D580" s="3"/>
      <c r="E580" s="3"/>
      <c r="F580" s="3"/>
      <c r="G580" s="3"/>
      <c r="H580" s="3"/>
      <c r="I580" s="3"/>
    </row>
    <row r="581" spans="1:9" x14ac:dyDescent="0.3">
      <c r="A581" s="6"/>
      <c r="D581" s="3"/>
      <c r="E581" s="3"/>
      <c r="F581" s="3"/>
      <c r="G581" s="3"/>
      <c r="H581" s="3"/>
      <c r="I581" s="3"/>
    </row>
    <row r="582" spans="1:9" x14ac:dyDescent="0.3">
      <c r="A582" s="6"/>
      <c r="D582" s="3"/>
      <c r="E582" s="3"/>
      <c r="F582" s="3"/>
      <c r="G582" s="3"/>
      <c r="H582" s="3"/>
      <c r="I582" s="3"/>
    </row>
    <row r="583" spans="1:9" x14ac:dyDescent="0.3">
      <c r="A583" s="6"/>
      <c r="D583" s="3"/>
      <c r="E583" s="3"/>
      <c r="F583" s="3"/>
      <c r="G583" s="3"/>
      <c r="H583" s="3"/>
      <c r="I583" s="3"/>
    </row>
    <row r="584" spans="1:9" x14ac:dyDescent="0.3">
      <c r="A584" s="6"/>
      <c r="D584" s="3"/>
      <c r="E584" s="3"/>
      <c r="F584" s="3"/>
      <c r="G584" s="3"/>
      <c r="H584" s="3"/>
      <c r="I584" s="3"/>
    </row>
    <row r="585" spans="1:9" x14ac:dyDescent="0.3">
      <c r="A585" s="6"/>
      <c r="D585" s="3"/>
      <c r="E585" s="3"/>
      <c r="F585" s="3"/>
      <c r="G585" s="3"/>
      <c r="H585" s="3"/>
      <c r="I585" s="3"/>
    </row>
    <row r="586" spans="1:9" x14ac:dyDescent="0.3">
      <c r="A586" s="6"/>
      <c r="D586" s="3"/>
      <c r="E586" s="3"/>
      <c r="F586" s="3"/>
      <c r="G586" s="3"/>
      <c r="H586" s="3"/>
      <c r="I586" s="3"/>
    </row>
    <row r="587" spans="1:9" x14ac:dyDescent="0.3">
      <c r="A587" s="6"/>
      <c r="D587" s="3"/>
      <c r="E587" s="3"/>
      <c r="F587" s="3"/>
      <c r="G587" s="3"/>
      <c r="H587" s="3"/>
      <c r="I587" s="3"/>
    </row>
    <row r="588" spans="1:9" x14ac:dyDescent="0.3">
      <c r="A588" s="6"/>
      <c r="D588" s="3"/>
      <c r="E588" s="3"/>
      <c r="F588" s="3"/>
      <c r="G588" s="3"/>
      <c r="H588" s="3"/>
      <c r="I588" s="3"/>
    </row>
    <row r="589" spans="1:9" x14ac:dyDescent="0.3">
      <c r="A589" s="6"/>
      <c r="D589" s="3"/>
      <c r="E589" s="3"/>
      <c r="F589" s="3"/>
      <c r="G589" s="3"/>
      <c r="H589" s="3"/>
      <c r="I589" s="3"/>
    </row>
    <row r="590" spans="1:9" x14ac:dyDescent="0.3">
      <c r="A590" s="6"/>
      <c r="D590" s="3"/>
      <c r="E590" s="3"/>
      <c r="F590" s="3"/>
      <c r="G590" s="3"/>
      <c r="H590" s="3"/>
      <c r="I590" s="3"/>
    </row>
    <row r="591" spans="1:9" x14ac:dyDescent="0.3">
      <c r="A591" s="6"/>
      <c r="D591" s="3"/>
      <c r="E591" s="3"/>
      <c r="F591" s="3"/>
      <c r="G591" s="3"/>
      <c r="H591" s="3"/>
      <c r="I591" s="3"/>
    </row>
    <row r="592" spans="1:9" x14ac:dyDescent="0.3">
      <c r="A592" s="6"/>
      <c r="D592" s="3"/>
      <c r="E592" s="3"/>
      <c r="F592" s="3"/>
      <c r="G592" s="3"/>
      <c r="H592" s="3"/>
      <c r="I592" s="3"/>
    </row>
    <row r="593" spans="1:9" x14ac:dyDescent="0.3">
      <c r="A593" s="6"/>
      <c r="D593" s="3"/>
      <c r="E593" s="3"/>
      <c r="F593" s="3"/>
      <c r="G593" s="3"/>
      <c r="H593" s="3"/>
      <c r="I593" s="3"/>
    </row>
    <row r="594" spans="1:9" x14ac:dyDescent="0.3">
      <c r="A594" s="6"/>
      <c r="D594" s="3"/>
      <c r="E594" s="3"/>
      <c r="F594" s="3"/>
      <c r="G594" s="3"/>
      <c r="H594" s="3"/>
      <c r="I594" s="3"/>
    </row>
    <row r="595" spans="1:9" x14ac:dyDescent="0.3">
      <c r="A595" s="6"/>
      <c r="D595" s="3"/>
      <c r="E595" s="3"/>
      <c r="F595" s="3"/>
      <c r="G595" s="3"/>
      <c r="H595" s="3"/>
      <c r="I595" s="3"/>
    </row>
    <row r="596" spans="1:9" x14ac:dyDescent="0.3">
      <c r="A596" s="6"/>
      <c r="D596" s="3"/>
      <c r="E596" s="3"/>
      <c r="F596" s="3"/>
      <c r="G596" s="3"/>
      <c r="H596" s="3"/>
      <c r="I596" s="3"/>
    </row>
    <row r="597" spans="1:9" x14ac:dyDescent="0.3">
      <c r="A597" s="6"/>
      <c r="D597" s="3"/>
      <c r="E597" s="3"/>
      <c r="F597" s="3"/>
      <c r="G597" s="3"/>
      <c r="H597" s="3"/>
      <c r="I597" s="3"/>
    </row>
    <row r="598" spans="1:9" x14ac:dyDescent="0.3">
      <c r="A598" s="6"/>
      <c r="D598" s="3"/>
      <c r="E598" s="3"/>
      <c r="F598" s="3"/>
      <c r="G598" s="3"/>
      <c r="H598" s="3"/>
      <c r="I598" s="3"/>
    </row>
    <row r="599" spans="1:9" x14ac:dyDescent="0.3">
      <c r="A599" s="6"/>
      <c r="D599" s="3"/>
      <c r="E599" s="3"/>
      <c r="F599" s="3"/>
      <c r="G599" s="3"/>
      <c r="H599" s="3"/>
      <c r="I599" s="3"/>
    </row>
    <row r="600" spans="1:9" x14ac:dyDescent="0.3">
      <c r="A600" s="6"/>
      <c r="D600" s="3"/>
      <c r="E600" s="3"/>
      <c r="F600" s="3"/>
      <c r="G600" s="3"/>
      <c r="H600" s="3"/>
      <c r="I600" s="3"/>
    </row>
    <row r="601" spans="1:9" x14ac:dyDescent="0.3">
      <c r="A601" s="6"/>
      <c r="D601" s="3"/>
      <c r="E601" s="3"/>
      <c r="F601" s="3"/>
      <c r="G601" s="3"/>
      <c r="H601" s="3"/>
      <c r="I601" s="3"/>
    </row>
    <row r="602" spans="1:9" x14ac:dyDescent="0.3">
      <c r="A602" s="6"/>
      <c r="D602" s="3"/>
      <c r="E602" s="3"/>
      <c r="F602" s="3"/>
      <c r="G602" s="3"/>
      <c r="H602" s="3"/>
      <c r="I602" s="3"/>
    </row>
    <row r="603" spans="1:9" x14ac:dyDescent="0.3">
      <c r="A603" s="6"/>
      <c r="D603" s="3"/>
      <c r="E603" s="3"/>
      <c r="F603" s="3"/>
      <c r="G603" s="3"/>
      <c r="H603" s="3"/>
      <c r="I603" s="3"/>
    </row>
    <row r="604" spans="1:9" x14ac:dyDescent="0.3">
      <c r="A604" s="6"/>
      <c r="D604" s="3"/>
      <c r="E604" s="3"/>
      <c r="F604" s="3"/>
      <c r="G604" s="3"/>
      <c r="H604" s="3"/>
      <c r="I604" s="3"/>
    </row>
    <row r="605" spans="1:9" x14ac:dyDescent="0.3">
      <c r="A605" s="6"/>
      <c r="D605" s="3"/>
      <c r="E605" s="3"/>
      <c r="F605" s="3"/>
      <c r="G605" s="3"/>
      <c r="H605" s="3"/>
      <c r="I605" s="3"/>
    </row>
    <row r="606" spans="1:9" x14ac:dyDescent="0.3">
      <c r="A606" s="6"/>
      <c r="D606" s="3"/>
      <c r="E606" s="3"/>
      <c r="F606" s="3"/>
      <c r="G606" s="3"/>
      <c r="H606" s="3"/>
      <c r="I606" s="3"/>
    </row>
    <row r="607" spans="1:9" x14ac:dyDescent="0.3">
      <c r="A607" s="6"/>
      <c r="D607" s="3"/>
      <c r="E607" s="3"/>
      <c r="F607" s="3"/>
      <c r="G607" s="3"/>
      <c r="H607" s="3"/>
      <c r="I607" s="3"/>
    </row>
    <row r="608" spans="1:9" x14ac:dyDescent="0.3">
      <c r="A608" s="6"/>
      <c r="D608" s="3"/>
      <c r="E608" s="3"/>
      <c r="F608" s="3"/>
      <c r="G608" s="3"/>
      <c r="H608" s="3"/>
      <c r="I608" s="3"/>
    </row>
    <row r="609" spans="1:9" x14ac:dyDescent="0.3">
      <c r="A609" s="6"/>
      <c r="D609" s="3"/>
      <c r="E609" s="3"/>
      <c r="F609" s="3"/>
      <c r="G609" s="3"/>
      <c r="H609" s="3"/>
      <c r="I609" s="3"/>
    </row>
    <row r="610" spans="1:9" x14ac:dyDescent="0.3">
      <c r="A610" s="6"/>
      <c r="D610" s="3"/>
      <c r="E610" s="3"/>
      <c r="F610" s="3"/>
      <c r="G610" s="3"/>
      <c r="H610" s="3"/>
      <c r="I610" s="3"/>
    </row>
    <row r="611" spans="1:9" x14ac:dyDescent="0.3">
      <c r="A611" s="6"/>
      <c r="D611" s="3"/>
      <c r="E611" s="3"/>
      <c r="F611" s="3"/>
      <c r="G611" s="3"/>
      <c r="H611" s="3"/>
      <c r="I611" s="3"/>
    </row>
    <row r="612" spans="1:9" x14ac:dyDescent="0.3">
      <c r="A612" s="6"/>
      <c r="D612" s="3"/>
      <c r="E612" s="3"/>
      <c r="F612" s="3"/>
      <c r="G612" s="3"/>
      <c r="H612" s="3"/>
      <c r="I612" s="3"/>
    </row>
    <row r="613" spans="1:9" x14ac:dyDescent="0.3">
      <c r="A613" s="6"/>
      <c r="D613" s="3"/>
      <c r="E613" s="3"/>
      <c r="F613" s="3"/>
      <c r="G613" s="3"/>
      <c r="H613" s="3"/>
      <c r="I613" s="3"/>
    </row>
    <row r="614" spans="1:9" x14ac:dyDescent="0.3">
      <c r="A614" s="6"/>
      <c r="D614" s="3"/>
      <c r="E614" s="3"/>
      <c r="F614" s="3"/>
      <c r="G614" s="3"/>
      <c r="H614" s="3"/>
      <c r="I614" s="3"/>
    </row>
    <row r="615" spans="1:9" x14ac:dyDescent="0.3">
      <c r="A615" s="6"/>
      <c r="D615" s="3"/>
      <c r="E615" s="3"/>
      <c r="F615" s="3"/>
      <c r="G615" s="3"/>
      <c r="H615" s="3"/>
      <c r="I615" s="3"/>
    </row>
    <row r="616" spans="1:9" x14ac:dyDescent="0.3">
      <c r="A616" s="6"/>
      <c r="D616" s="3"/>
      <c r="E616" s="3"/>
      <c r="F616" s="3"/>
      <c r="G616" s="3"/>
      <c r="H616" s="3"/>
      <c r="I616" s="3"/>
    </row>
    <row r="617" spans="1:9" x14ac:dyDescent="0.3">
      <c r="A617" s="6"/>
      <c r="D617" s="3"/>
      <c r="E617" s="3"/>
      <c r="F617" s="3"/>
      <c r="G617" s="3"/>
      <c r="H617" s="3"/>
      <c r="I617" s="3"/>
    </row>
    <row r="618" spans="1:9" x14ac:dyDescent="0.3">
      <c r="A618" s="6"/>
      <c r="D618" s="3"/>
      <c r="E618" s="3"/>
      <c r="F618" s="3"/>
      <c r="G618" s="3"/>
      <c r="H618" s="3"/>
      <c r="I618" s="3"/>
    </row>
    <row r="619" spans="1:9" x14ac:dyDescent="0.3">
      <c r="A619" s="6"/>
      <c r="D619" s="3"/>
      <c r="E619" s="3"/>
      <c r="F619" s="3"/>
      <c r="G619" s="3"/>
      <c r="H619" s="3"/>
      <c r="I619" s="3"/>
    </row>
    <row r="620" spans="1:9" x14ac:dyDescent="0.3">
      <c r="A620" s="6"/>
      <c r="D620" s="3"/>
      <c r="E620" s="3"/>
      <c r="F620" s="3"/>
      <c r="G620" s="3"/>
      <c r="H620" s="3"/>
      <c r="I620" s="3"/>
    </row>
    <row r="621" spans="1:9" x14ac:dyDescent="0.3">
      <c r="A621" s="6"/>
      <c r="D621" s="3"/>
      <c r="E621" s="3"/>
      <c r="F621" s="3"/>
      <c r="G621" s="3"/>
      <c r="H621" s="3"/>
      <c r="I621" s="3"/>
    </row>
    <row r="622" spans="1:9" x14ac:dyDescent="0.3">
      <c r="A622" s="6"/>
      <c r="D622" s="3"/>
      <c r="E622" s="3"/>
      <c r="F622" s="3"/>
      <c r="G622" s="3"/>
      <c r="H622" s="3"/>
      <c r="I622" s="3"/>
    </row>
    <row r="623" spans="1:9" x14ac:dyDescent="0.3">
      <c r="A623" s="6"/>
      <c r="D623" s="3"/>
      <c r="E623" s="3"/>
      <c r="F623" s="3"/>
      <c r="G623" s="3"/>
      <c r="H623" s="3"/>
      <c r="I623" s="3"/>
    </row>
    <row r="624" spans="1:9" x14ac:dyDescent="0.3">
      <c r="A624" s="6"/>
      <c r="D624" s="3"/>
      <c r="E624" s="3"/>
      <c r="F624" s="3"/>
      <c r="G624" s="3"/>
      <c r="H624" s="3"/>
      <c r="I624" s="3"/>
    </row>
    <row r="625" spans="1:9" x14ac:dyDescent="0.3">
      <c r="A625" s="6"/>
      <c r="D625" s="3"/>
      <c r="E625" s="3"/>
      <c r="F625" s="3"/>
      <c r="G625" s="3"/>
      <c r="H625" s="3"/>
      <c r="I625" s="3"/>
    </row>
    <row r="626" spans="1:9" x14ac:dyDescent="0.3">
      <c r="A626" s="6"/>
      <c r="D626" s="3"/>
      <c r="E626" s="3"/>
      <c r="F626" s="3"/>
      <c r="G626" s="3"/>
      <c r="H626" s="3"/>
      <c r="I626" s="3"/>
    </row>
    <row r="627" spans="1:9" x14ac:dyDescent="0.3">
      <c r="A627" s="6"/>
      <c r="D627" s="3"/>
      <c r="E627" s="3"/>
      <c r="F627" s="3"/>
      <c r="G627" s="3"/>
      <c r="H627" s="3"/>
      <c r="I627" s="3"/>
    </row>
    <row r="628" spans="1:9" x14ac:dyDescent="0.3">
      <c r="A628" s="6"/>
      <c r="D628" s="3"/>
      <c r="E628" s="3"/>
      <c r="F628" s="3"/>
      <c r="G628" s="3"/>
      <c r="H628" s="3"/>
      <c r="I628" s="3"/>
    </row>
    <row r="629" spans="1:9" x14ac:dyDescent="0.3">
      <c r="A629" s="6"/>
      <c r="D629" s="3"/>
      <c r="E629" s="3"/>
      <c r="F629" s="3"/>
      <c r="G629" s="3"/>
      <c r="H629" s="3"/>
      <c r="I629" s="3"/>
    </row>
    <row r="630" spans="1:9" x14ac:dyDescent="0.3">
      <c r="A630" s="6"/>
      <c r="D630" s="3"/>
      <c r="E630" s="3"/>
      <c r="F630" s="3"/>
      <c r="G630" s="3"/>
      <c r="H630" s="3"/>
      <c r="I630" s="3"/>
    </row>
    <row r="631" spans="1:9" x14ac:dyDescent="0.3">
      <c r="A631" s="6"/>
      <c r="D631" s="3"/>
      <c r="E631" s="3"/>
      <c r="F631" s="3"/>
      <c r="G631" s="3"/>
      <c r="H631" s="3"/>
      <c r="I631" s="3"/>
    </row>
    <row r="632" spans="1:9" x14ac:dyDescent="0.3">
      <c r="A632" s="6"/>
      <c r="D632" s="3"/>
      <c r="E632" s="3"/>
      <c r="F632" s="3"/>
      <c r="G632" s="3"/>
      <c r="H632" s="3"/>
      <c r="I632" s="3"/>
    </row>
    <row r="633" spans="1:9" x14ac:dyDescent="0.3">
      <c r="A633" s="6"/>
      <c r="D633" s="3"/>
      <c r="E633" s="3"/>
      <c r="F633" s="3"/>
      <c r="G633" s="3"/>
      <c r="H633" s="3"/>
      <c r="I633" s="3"/>
    </row>
    <row r="634" spans="1:9" x14ac:dyDescent="0.3">
      <c r="A634" s="6"/>
      <c r="D634" s="3"/>
      <c r="E634" s="3"/>
      <c r="F634" s="3"/>
      <c r="G634" s="3"/>
      <c r="H634" s="3"/>
      <c r="I634" s="3"/>
    </row>
    <row r="635" spans="1:9" x14ac:dyDescent="0.3">
      <c r="A635" s="6"/>
      <c r="D635" s="3"/>
      <c r="E635" s="3"/>
      <c r="F635" s="3"/>
      <c r="G635" s="3"/>
      <c r="H635" s="3"/>
      <c r="I635" s="3"/>
    </row>
    <row r="636" spans="1:9" x14ac:dyDescent="0.3">
      <c r="A636" s="6"/>
      <c r="D636" s="3"/>
      <c r="E636" s="3"/>
      <c r="F636" s="3"/>
      <c r="G636" s="3"/>
      <c r="H636" s="3"/>
      <c r="I636" s="3"/>
    </row>
    <row r="637" spans="1:9" x14ac:dyDescent="0.3">
      <c r="A637" s="6"/>
      <c r="D637" s="3"/>
      <c r="E637" s="3"/>
      <c r="F637" s="3"/>
      <c r="G637" s="3"/>
      <c r="H637" s="3"/>
      <c r="I637" s="3"/>
    </row>
    <row r="638" spans="1:9" x14ac:dyDescent="0.3">
      <c r="A638" s="6"/>
      <c r="D638" s="3"/>
      <c r="E638" s="3"/>
      <c r="F638" s="3"/>
      <c r="G638" s="3"/>
      <c r="H638" s="3"/>
      <c r="I638" s="3"/>
    </row>
    <row r="639" spans="1:9" x14ac:dyDescent="0.3">
      <c r="A639" s="6"/>
      <c r="D639" s="3"/>
      <c r="E639" s="3"/>
      <c r="F639" s="3"/>
      <c r="G639" s="3"/>
      <c r="H639" s="3"/>
      <c r="I639" s="3"/>
    </row>
    <row r="640" spans="1:9" x14ac:dyDescent="0.3">
      <c r="A640" s="6"/>
      <c r="D640" s="3"/>
      <c r="E640" s="3"/>
      <c r="F640" s="3"/>
      <c r="G640" s="3"/>
      <c r="H640" s="3"/>
      <c r="I640" s="3"/>
    </row>
    <row r="641" spans="1:9" x14ac:dyDescent="0.3">
      <c r="A641" s="6"/>
      <c r="D641" s="3"/>
      <c r="E641" s="3"/>
      <c r="F641" s="3"/>
      <c r="G641" s="3"/>
      <c r="H641" s="3"/>
      <c r="I641" s="3"/>
    </row>
    <row r="642" spans="1:9" x14ac:dyDescent="0.3">
      <c r="A642" s="6"/>
      <c r="D642" s="3"/>
      <c r="E642" s="3"/>
      <c r="F642" s="3"/>
      <c r="G642" s="3"/>
      <c r="H642" s="3"/>
      <c r="I642" s="3"/>
    </row>
    <row r="643" spans="1:9" x14ac:dyDescent="0.3">
      <c r="A643" s="6"/>
      <c r="D643" s="3"/>
      <c r="E643" s="3"/>
      <c r="F643" s="3"/>
      <c r="G643" s="3"/>
      <c r="H643" s="3"/>
      <c r="I643" s="3"/>
    </row>
    <row r="644" spans="1:9" x14ac:dyDescent="0.3">
      <c r="A644" s="6"/>
      <c r="D644" s="3"/>
      <c r="E644" s="3"/>
      <c r="F644" s="3"/>
      <c r="G644" s="3"/>
      <c r="H644" s="3"/>
      <c r="I644" s="3"/>
    </row>
    <row r="645" spans="1:9" x14ac:dyDescent="0.3">
      <c r="A645" s="6"/>
      <c r="D645" s="3"/>
      <c r="E645" s="3"/>
      <c r="F645" s="3"/>
      <c r="G645" s="3"/>
      <c r="H645" s="3"/>
      <c r="I645" s="3"/>
    </row>
    <row r="646" spans="1:9" x14ac:dyDescent="0.3">
      <c r="A646" s="6"/>
      <c r="D646" s="3"/>
      <c r="E646" s="3"/>
      <c r="F646" s="3"/>
      <c r="G646" s="3"/>
      <c r="H646" s="3"/>
      <c r="I646" s="3"/>
    </row>
    <row r="647" spans="1:9" x14ac:dyDescent="0.3">
      <c r="A647" s="6"/>
      <c r="D647" s="3"/>
      <c r="E647" s="3"/>
      <c r="F647" s="3"/>
      <c r="G647" s="3"/>
      <c r="H647" s="3"/>
      <c r="I647" s="3"/>
    </row>
    <row r="648" spans="1:9" x14ac:dyDescent="0.3">
      <c r="A648" s="6"/>
      <c r="D648" s="3"/>
      <c r="E648" s="3"/>
      <c r="F648" s="3"/>
      <c r="G648" s="3"/>
      <c r="H648" s="3"/>
      <c r="I648" s="3"/>
    </row>
    <row r="649" spans="1:9" x14ac:dyDescent="0.3">
      <c r="A649" s="6"/>
      <c r="D649" s="3"/>
      <c r="E649" s="3"/>
      <c r="F649" s="3"/>
      <c r="G649" s="3"/>
      <c r="H649" s="3"/>
      <c r="I649" s="3"/>
    </row>
    <row r="650" spans="1:9" x14ac:dyDescent="0.3">
      <c r="A650" s="6"/>
      <c r="D650" s="3"/>
      <c r="E650" s="3"/>
      <c r="F650" s="3"/>
      <c r="G650" s="3"/>
      <c r="H650" s="3"/>
      <c r="I650" s="3"/>
    </row>
    <row r="651" spans="1:9" x14ac:dyDescent="0.3">
      <c r="A651" s="6"/>
      <c r="D651" s="3"/>
      <c r="E651" s="3"/>
      <c r="F651" s="3"/>
      <c r="G651" s="3"/>
      <c r="H651" s="3"/>
      <c r="I651" s="3"/>
    </row>
    <row r="652" spans="1:9" x14ac:dyDescent="0.3">
      <c r="A652" s="6"/>
      <c r="D652" s="3"/>
      <c r="E652" s="3"/>
      <c r="F652" s="3"/>
      <c r="G652" s="3"/>
      <c r="H652" s="3"/>
      <c r="I652" s="3"/>
    </row>
    <row r="653" spans="1:9" x14ac:dyDescent="0.3">
      <c r="A653" s="6"/>
      <c r="D653" s="3"/>
      <c r="E653" s="3"/>
      <c r="F653" s="3"/>
      <c r="G653" s="3"/>
      <c r="H653" s="3"/>
      <c r="I653" s="3"/>
    </row>
    <row r="654" spans="1:9" x14ac:dyDescent="0.3">
      <c r="A654" s="6"/>
      <c r="D654" s="3"/>
      <c r="E654" s="3"/>
      <c r="F654" s="3"/>
      <c r="G654" s="3"/>
      <c r="H654" s="3"/>
      <c r="I654" s="3"/>
    </row>
    <row r="655" spans="1:9" x14ac:dyDescent="0.3">
      <c r="A655" s="6"/>
      <c r="D655" s="3"/>
      <c r="E655" s="3"/>
      <c r="F655" s="3"/>
      <c r="G655" s="3"/>
      <c r="H655" s="3"/>
      <c r="I655" s="3"/>
    </row>
    <row r="656" spans="1:9" x14ac:dyDescent="0.3">
      <c r="A656" s="6"/>
      <c r="D656" s="3"/>
      <c r="E656" s="3"/>
      <c r="F656" s="3"/>
      <c r="G656" s="3"/>
      <c r="H656" s="3"/>
      <c r="I656" s="3"/>
    </row>
    <row r="657" spans="1:9" x14ac:dyDescent="0.3">
      <c r="A657" s="6"/>
      <c r="D657" s="3"/>
      <c r="E657" s="3"/>
      <c r="F657" s="3"/>
      <c r="G657" s="3"/>
      <c r="H657" s="3"/>
      <c r="I657" s="3"/>
    </row>
    <row r="658" spans="1:9" x14ac:dyDescent="0.3">
      <c r="A658" s="6"/>
      <c r="D658" s="3"/>
      <c r="E658" s="3"/>
      <c r="F658" s="3"/>
      <c r="G658" s="3"/>
      <c r="H658" s="3"/>
      <c r="I658" s="3"/>
    </row>
    <row r="659" spans="1:9" x14ac:dyDescent="0.3">
      <c r="A659" s="6"/>
      <c r="D659" s="3"/>
      <c r="E659" s="3"/>
      <c r="F659" s="3"/>
      <c r="G659" s="3"/>
      <c r="H659" s="3"/>
      <c r="I659" s="3"/>
    </row>
    <row r="660" spans="1:9" x14ac:dyDescent="0.3">
      <c r="A660" s="6"/>
      <c r="D660" s="3"/>
      <c r="E660" s="3"/>
      <c r="F660" s="3"/>
      <c r="G660" s="3"/>
      <c r="H660" s="3"/>
      <c r="I660" s="3"/>
    </row>
    <row r="661" spans="1:9" x14ac:dyDescent="0.3">
      <c r="A661" s="6"/>
      <c r="D661" s="3"/>
      <c r="E661" s="3"/>
      <c r="F661" s="3"/>
      <c r="G661" s="3"/>
      <c r="H661" s="3"/>
      <c r="I661" s="3"/>
    </row>
    <row r="662" spans="1:9" x14ac:dyDescent="0.3">
      <c r="A662" s="6"/>
      <c r="D662" s="3"/>
      <c r="E662" s="3"/>
      <c r="F662" s="3"/>
      <c r="G662" s="3"/>
      <c r="H662" s="3"/>
      <c r="I662" s="3"/>
    </row>
    <row r="663" spans="1:9" x14ac:dyDescent="0.3">
      <c r="A663" s="6"/>
      <c r="D663" s="3"/>
      <c r="E663" s="3"/>
      <c r="F663" s="3"/>
      <c r="G663" s="3"/>
      <c r="H663" s="3"/>
      <c r="I663" s="3"/>
    </row>
    <row r="664" spans="1:9" x14ac:dyDescent="0.3">
      <c r="A664" s="6"/>
      <c r="D664" s="3"/>
      <c r="E664" s="3"/>
      <c r="F664" s="3"/>
      <c r="G664" s="3"/>
      <c r="H664" s="3"/>
      <c r="I664" s="3"/>
    </row>
    <row r="665" spans="1:9" x14ac:dyDescent="0.3">
      <c r="A665" s="6"/>
      <c r="D665" s="3"/>
      <c r="E665" s="3"/>
      <c r="F665" s="3"/>
      <c r="G665" s="3"/>
      <c r="H665" s="3"/>
      <c r="I665" s="3"/>
    </row>
    <row r="666" spans="1:9" x14ac:dyDescent="0.3">
      <c r="A666" s="6"/>
      <c r="D666" s="3"/>
      <c r="E666" s="3"/>
      <c r="F666" s="3"/>
      <c r="G666" s="3"/>
      <c r="H666" s="3"/>
      <c r="I666" s="3"/>
    </row>
    <row r="667" spans="1:9" x14ac:dyDescent="0.3">
      <c r="A667" s="6"/>
      <c r="D667" s="3"/>
      <c r="E667" s="3"/>
      <c r="F667" s="3"/>
      <c r="G667" s="3"/>
      <c r="H667" s="3"/>
      <c r="I667" s="3"/>
    </row>
    <row r="668" spans="1:9" x14ac:dyDescent="0.3">
      <c r="A668" s="6"/>
      <c r="D668" s="3"/>
      <c r="E668" s="3"/>
      <c r="F668" s="3"/>
      <c r="G668" s="3"/>
      <c r="H668" s="3"/>
      <c r="I668" s="3"/>
    </row>
    <row r="669" spans="1:9" x14ac:dyDescent="0.3">
      <c r="A669" s="6"/>
      <c r="D669" s="3"/>
      <c r="E669" s="3"/>
      <c r="F669" s="3"/>
      <c r="G669" s="3"/>
      <c r="H669" s="3"/>
      <c r="I669" s="3"/>
    </row>
    <row r="670" spans="1:9" x14ac:dyDescent="0.3">
      <c r="A670" s="6"/>
      <c r="D670" s="3"/>
      <c r="E670" s="3"/>
      <c r="F670" s="3"/>
      <c r="G670" s="3"/>
      <c r="H670" s="3"/>
      <c r="I670" s="3"/>
    </row>
    <row r="671" spans="1:9" x14ac:dyDescent="0.3">
      <c r="A671" s="6"/>
      <c r="D671" s="3"/>
      <c r="E671" s="3"/>
      <c r="F671" s="3"/>
      <c r="G671" s="3"/>
      <c r="H671" s="3"/>
      <c r="I671" s="3"/>
    </row>
    <row r="672" spans="1:9" x14ac:dyDescent="0.3">
      <c r="A672" s="6"/>
      <c r="D672" s="3"/>
      <c r="E672" s="3"/>
      <c r="F672" s="3"/>
      <c r="G672" s="3"/>
      <c r="H672" s="3"/>
      <c r="I672" s="3"/>
    </row>
    <row r="673" spans="1:9" x14ac:dyDescent="0.3">
      <c r="A673" s="6"/>
      <c r="D673" s="3"/>
      <c r="E673" s="3"/>
      <c r="F673" s="3"/>
      <c r="G673" s="3"/>
      <c r="H673" s="3"/>
      <c r="I673" s="3"/>
    </row>
    <row r="674" spans="1:9" x14ac:dyDescent="0.3">
      <c r="A674" s="6"/>
      <c r="D674" s="3"/>
      <c r="E674" s="3"/>
      <c r="F674" s="3"/>
      <c r="G674" s="3"/>
      <c r="H674" s="3"/>
      <c r="I674" s="3"/>
    </row>
    <row r="675" spans="1:9" x14ac:dyDescent="0.3">
      <c r="A675" s="6"/>
      <c r="D675" s="3"/>
      <c r="E675" s="3"/>
      <c r="F675" s="3"/>
      <c r="G675" s="3"/>
      <c r="H675" s="3"/>
      <c r="I675" s="3"/>
    </row>
    <row r="676" spans="1:9" x14ac:dyDescent="0.3">
      <c r="A676" s="6"/>
      <c r="D676" s="3"/>
      <c r="E676" s="3"/>
      <c r="F676" s="3"/>
      <c r="G676" s="3"/>
      <c r="H676" s="3"/>
      <c r="I676" s="3"/>
    </row>
    <row r="677" spans="1:9" x14ac:dyDescent="0.3">
      <c r="A677" s="6"/>
      <c r="D677" s="3"/>
      <c r="E677" s="3"/>
      <c r="F677" s="3"/>
      <c r="G677" s="3"/>
      <c r="H677" s="3"/>
      <c r="I677" s="3"/>
    </row>
    <row r="678" spans="1:9" x14ac:dyDescent="0.3">
      <c r="A678" s="6"/>
      <c r="D678" s="3"/>
      <c r="E678" s="3"/>
      <c r="F678" s="3"/>
      <c r="G678" s="3"/>
      <c r="H678" s="3"/>
      <c r="I678" s="3"/>
    </row>
    <row r="679" spans="1:9" x14ac:dyDescent="0.3">
      <c r="A679" s="6"/>
      <c r="D679" s="3"/>
      <c r="E679" s="3"/>
      <c r="F679" s="3"/>
      <c r="G679" s="3"/>
      <c r="H679" s="3"/>
      <c r="I679" s="3"/>
    </row>
    <row r="680" spans="1:9" x14ac:dyDescent="0.3">
      <c r="A680" s="6"/>
      <c r="D680" s="3"/>
      <c r="E680" s="3"/>
      <c r="F680" s="3"/>
      <c r="G680" s="3"/>
      <c r="H680" s="3"/>
      <c r="I680" s="3"/>
    </row>
    <row r="681" spans="1:9" x14ac:dyDescent="0.3">
      <c r="A681" s="6"/>
      <c r="D681" s="3"/>
      <c r="E681" s="3"/>
      <c r="F681" s="3"/>
      <c r="G681" s="3"/>
      <c r="H681" s="3"/>
      <c r="I681" s="3"/>
    </row>
    <row r="682" spans="1:9" x14ac:dyDescent="0.3">
      <c r="A682" s="6"/>
      <c r="D682" s="3"/>
      <c r="E682" s="3"/>
      <c r="F682" s="3"/>
      <c r="G682" s="3"/>
      <c r="H682" s="3"/>
      <c r="I682" s="3"/>
    </row>
    <row r="683" spans="1:9" x14ac:dyDescent="0.3">
      <c r="A683" s="6"/>
      <c r="D683" s="3"/>
      <c r="E683" s="3"/>
      <c r="F683" s="3"/>
      <c r="G683" s="3"/>
      <c r="H683" s="3"/>
      <c r="I683" s="3"/>
    </row>
    <row r="684" spans="1:9" x14ac:dyDescent="0.3">
      <c r="A684" s="6"/>
      <c r="D684" s="3"/>
      <c r="E684" s="3"/>
      <c r="F684" s="3"/>
      <c r="G684" s="3"/>
      <c r="H684" s="3"/>
      <c r="I684" s="3"/>
    </row>
    <row r="685" spans="1:9" x14ac:dyDescent="0.3">
      <c r="A685" s="6"/>
      <c r="D685" s="3"/>
      <c r="E685" s="3"/>
      <c r="F685" s="3"/>
      <c r="G685" s="3"/>
      <c r="H685" s="3"/>
      <c r="I685" s="3"/>
    </row>
    <row r="686" spans="1:9" x14ac:dyDescent="0.3">
      <c r="A686" s="6"/>
      <c r="D686" s="3"/>
      <c r="E686" s="3"/>
      <c r="F686" s="3"/>
      <c r="G686" s="3"/>
      <c r="H686" s="3"/>
      <c r="I686" s="3"/>
    </row>
    <row r="687" spans="1:9" x14ac:dyDescent="0.3">
      <c r="A687" s="6"/>
      <c r="D687" s="3"/>
      <c r="E687" s="3"/>
      <c r="F687" s="3"/>
      <c r="G687" s="3"/>
      <c r="H687" s="3"/>
      <c r="I687" s="3"/>
    </row>
    <row r="688" spans="1:9" x14ac:dyDescent="0.3">
      <c r="A688" s="6"/>
      <c r="D688" s="3"/>
      <c r="E688" s="3"/>
      <c r="F688" s="3"/>
      <c r="G688" s="3"/>
      <c r="H688" s="3"/>
      <c r="I688" s="3"/>
    </row>
    <row r="689" spans="1:9" x14ac:dyDescent="0.3">
      <c r="A689" s="6"/>
      <c r="D689" s="3"/>
      <c r="E689" s="3"/>
      <c r="F689" s="3"/>
      <c r="G689" s="3"/>
      <c r="H689" s="3"/>
      <c r="I689" s="3"/>
    </row>
    <row r="690" spans="1:9" x14ac:dyDescent="0.3">
      <c r="A690" s="6"/>
      <c r="D690" s="3"/>
      <c r="E690" s="3"/>
      <c r="F690" s="3"/>
      <c r="G690" s="3"/>
      <c r="H690" s="3"/>
      <c r="I690" s="3"/>
    </row>
    <row r="691" spans="1:9" x14ac:dyDescent="0.3">
      <c r="A691" s="6"/>
      <c r="D691" s="3"/>
      <c r="E691" s="3"/>
      <c r="F691" s="3"/>
      <c r="G691" s="3"/>
      <c r="H691" s="3"/>
      <c r="I691" s="3"/>
    </row>
    <row r="692" spans="1:9" x14ac:dyDescent="0.3">
      <c r="A692" s="6"/>
      <c r="D692" s="3"/>
      <c r="E692" s="3"/>
      <c r="F692" s="3"/>
      <c r="G692" s="3"/>
      <c r="H692" s="3"/>
      <c r="I692" s="3"/>
    </row>
    <row r="693" spans="1:9" x14ac:dyDescent="0.3">
      <c r="A693" s="6"/>
      <c r="D693" s="3"/>
      <c r="E693" s="3"/>
      <c r="F693" s="3"/>
      <c r="G693" s="3"/>
      <c r="H693" s="3"/>
      <c r="I693" s="3"/>
    </row>
    <row r="694" spans="1:9" x14ac:dyDescent="0.3">
      <c r="A694" s="6"/>
      <c r="D694" s="3"/>
      <c r="E694" s="3"/>
      <c r="F694" s="3"/>
      <c r="G694" s="3"/>
      <c r="H694" s="3"/>
      <c r="I694" s="3"/>
    </row>
    <row r="695" spans="1:9" x14ac:dyDescent="0.3">
      <c r="A695" s="6"/>
      <c r="D695" s="3"/>
      <c r="E695" s="3"/>
      <c r="F695" s="3"/>
      <c r="G695" s="3"/>
      <c r="H695" s="3"/>
      <c r="I695" s="3"/>
    </row>
    <row r="696" spans="1:9" x14ac:dyDescent="0.3">
      <c r="A696" s="6"/>
      <c r="D696" s="3"/>
      <c r="E696" s="3"/>
      <c r="F696" s="3"/>
      <c r="G696" s="3"/>
      <c r="H696" s="3"/>
      <c r="I696" s="3"/>
    </row>
    <row r="697" spans="1:9" x14ac:dyDescent="0.3">
      <c r="A697" s="6"/>
      <c r="D697" s="3"/>
      <c r="E697" s="3"/>
      <c r="F697" s="3"/>
      <c r="G697" s="3"/>
      <c r="H697" s="3"/>
      <c r="I697" s="3"/>
    </row>
    <row r="698" spans="1:9" x14ac:dyDescent="0.3">
      <c r="A698" s="6"/>
      <c r="D698" s="3"/>
      <c r="E698" s="3"/>
      <c r="F698" s="3"/>
      <c r="G698" s="3"/>
      <c r="H698" s="3"/>
      <c r="I698" s="3"/>
    </row>
    <row r="699" spans="1:9" x14ac:dyDescent="0.3">
      <c r="A699" s="6"/>
      <c r="D699" s="3"/>
      <c r="E699" s="3"/>
      <c r="F699" s="3"/>
      <c r="G699" s="3"/>
      <c r="H699" s="3"/>
      <c r="I699" s="3"/>
    </row>
    <row r="700" spans="1:9" x14ac:dyDescent="0.3">
      <c r="A700" s="6"/>
      <c r="D700" s="3"/>
      <c r="E700" s="3"/>
      <c r="F700" s="3"/>
      <c r="G700" s="3"/>
      <c r="H700" s="3"/>
      <c r="I700" s="3"/>
    </row>
    <row r="701" spans="1:9" x14ac:dyDescent="0.3">
      <c r="A701" s="6"/>
      <c r="D701" s="3"/>
      <c r="E701" s="3"/>
      <c r="F701" s="3"/>
      <c r="G701" s="3"/>
      <c r="H701" s="3"/>
      <c r="I701" s="3"/>
    </row>
    <row r="702" spans="1:9" x14ac:dyDescent="0.3">
      <c r="A702" s="6"/>
      <c r="D702" s="3"/>
      <c r="E702" s="3"/>
      <c r="F702" s="3"/>
      <c r="G702" s="3"/>
      <c r="H702" s="3"/>
      <c r="I702" s="3"/>
    </row>
    <row r="703" spans="1:9" x14ac:dyDescent="0.3">
      <c r="A703" s="6"/>
      <c r="D703" s="3"/>
      <c r="E703" s="3"/>
      <c r="F703" s="3"/>
      <c r="G703" s="3"/>
      <c r="H703" s="3"/>
      <c r="I703" s="3"/>
    </row>
    <row r="704" spans="1:9" x14ac:dyDescent="0.3">
      <c r="A704" s="6"/>
      <c r="D704" s="3"/>
      <c r="E704" s="3"/>
      <c r="F704" s="3"/>
      <c r="G704" s="3"/>
      <c r="H704" s="3"/>
      <c r="I704" s="3"/>
    </row>
    <row r="705" spans="1:9" x14ac:dyDescent="0.3">
      <c r="A705" s="6"/>
      <c r="D705" s="3"/>
      <c r="E705" s="3"/>
      <c r="F705" s="3"/>
      <c r="G705" s="3"/>
      <c r="H705" s="3"/>
      <c r="I705" s="3"/>
    </row>
    <row r="706" spans="1:9" x14ac:dyDescent="0.3">
      <c r="A706" s="6"/>
      <c r="D706" s="3"/>
      <c r="E706" s="3"/>
      <c r="F706" s="3"/>
      <c r="G706" s="3"/>
      <c r="H706" s="3"/>
      <c r="I706" s="3"/>
    </row>
    <row r="707" spans="1:9" x14ac:dyDescent="0.3">
      <c r="A707" s="6"/>
      <c r="D707" s="3"/>
      <c r="E707" s="3"/>
      <c r="F707" s="3"/>
      <c r="G707" s="3"/>
      <c r="H707" s="3"/>
      <c r="I707" s="3"/>
    </row>
    <row r="708" spans="1:9" x14ac:dyDescent="0.3">
      <c r="A708" s="6"/>
      <c r="D708" s="3"/>
      <c r="E708" s="3"/>
      <c r="F708" s="3"/>
      <c r="G708" s="3"/>
      <c r="H708" s="3"/>
      <c r="I708" s="3"/>
    </row>
    <row r="709" spans="1:9" x14ac:dyDescent="0.3">
      <c r="A709" s="6"/>
      <c r="D709" s="3"/>
      <c r="E709" s="3"/>
      <c r="F709" s="3"/>
      <c r="G709" s="3"/>
      <c r="H709" s="3"/>
      <c r="I709" s="3"/>
    </row>
    <row r="710" spans="1:9" x14ac:dyDescent="0.3">
      <c r="A710" s="6"/>
      <c r="D710" s="3"/>
      <c r="E710" s="3"/>
      <c r="F710" s="3"/>
      <c r="G710" s="3"/>
      <c r="H710" s="3"/>
      <c r="I710" s="3"/>
    </row>
    <row r="711" spans="1:9" x14ac:dyDescent="0.3">
      <c r="A711" s="6"/>
      <c r="D711" s="3"/>
      <c r="E711" s="3"/>
      <c r="F711" s="3"/>
      <c r="G711" s="3"/>
      <c r="H711" s="3"/>
      <c r="I711" s="3"/>
    </row>
    <row r="712" spans="1:9" x14ac:dyDescent="0.3">
      <c r="A712" s="6"/>
      <c r="D712" s="3"/>
      <c r="E712" s="3"/>
      <c r="F712" s="3"/>
      <c r="G712" s="3"/>
      <c r="H712" s="3"/>
      <c r="I712" s="3"/>
    </row>
    <row r="713" spans="1:9" x14ac:dyDescent="0.3">
      <c r="A713" s="6"/>
      <c r="D713" s="3"/>
      <c r="E713" s="3"/>
      <c r="F713" s="3"/>
      <c r="G713" s="3"/>
      <c r="H713" s="3"/>
      <c r="I713" s="3"/>
    </row>
    <row r="714" spans="1:9" x14ac:dyDescent="0.3">
      <c r="A714" s="6"/>
      <c r="D714" s="3"/>
      <c r="E714" s="3"/>
      <c r="F714" s="3"/>
      <c r="G714" s="3"/>
      <c r="H714" s="3"/>
      <c r="I714" s="3"/>
    </row>
    <row r="715" spans="1:9" x14ac:dyDescent="0.3">
      <c r="A715" s="6"/>
      <c r="D715" s="3"/>
      <c r="E715" s="3"/>
      <c r="F715" s="3"/>
      <c r="G715" s="3"/>
      <c r="H715" s="3"/>
      <c r="I715" s="3"/>
    </row>
    <row r="716" spans="1:9" x14ac:dyDescent="0.3">
      <c r="A716" s="6"/>
      <c r="D716" s="3"/>
      <c r="E716" s="3"/>
      <c r="F716" s="3"/>
      <c r="G716" s="3"/>
      <c r="H716" s="3"/>
      <c r="I716" s="3"/>
    </row>
    <row r="717" spans="1:9" x14ac:dyDescent="0.3">
      <c r="A717" s="6"/>
      <c r="D717" s="3"/>
      <c r="E717" s="3"/>
      <c r="F717" s="3"/>
      <c r="G717" s="3"/>
      <c r="H717" s="3"/>
      <c r="I717" s="3"/>
    </row>
    <row r="718" spans="1:9" x14ac:dyDescent="0.3">
      <c r="A718" s="6"/>
      <c r="D718" s="3"/>
      <c r="E718" s="3"/>
      <c r="F718" s="3"/>
      <c r="G718" s="3"/>
      <c r="H718" s="3"/>
      <c r="I718" s="3"/>
    </row>
    <row r="719" spans="1:9" x14ac:dyDescent="0.3">
      <c r="A719" s="6"/>
      <c r="D719" s="3"/>
      <c r="E719" s="3"/>
      <c r="F719" s="3"/>
      <c r="G719" s="3"/>
      <c r="H719" s="3"/>
      <c r="I719" s="3"/>
    </row>
    <row r="720" spans="1:9" x14ac:dyDescent="0.3">
      <c r="A720" s="6"/>
      <c r="D720" s="3"/>
      <c r="E720" s="3"/>
      <c r="F720" s="3"/>
      <c r="G720" s="3"/>
      <c r="H720" s="3"/>
      <c r="I720" s="3"/>
    </row>
    <row r="721" spans="1:9" x14ac:dyDescent="0.3">
      <c r="A721" s="6"/>
      <c r="D721" s="3"/>
      <c r="E721" s="3"/>
      <c r="F721" s="3"/>
      <c r="G721" s="3"/>
      <c r="H721" s="3"/>
      <c r="I721" s="3"/>
    </row>
    <row r="722" spans="1:9" x14ac:dyDescent="0.3">
      <c r="A722" s="6"/>
      <c r="D722" s="3"/>
      <c r="E722" s="3"/>
      <c r="F722" s="3"/>
      <c r="G722" s="3"/>
      <c r="H722" s="3"/>
      <c r="I722" s="3"/>
    </row>
    <row r="723" spans="1:9" x14ac:dyDescent="0.3">
      <c r="A723" s="6"/>
      <c r="D723" s="3"/>
      <c r="E723" s="3"/>
      <c r="F723" s="3"/>
      <c r="G723" s="3"/>
      <c r="H723" s="3"/>
      <c r="I723" s="3"/>
    </row>
    <row r="724" spans="1:9" x14ac:dyDescent="0.3">
      <c r="A724" s="6"/>
      <c r="D724" s="3"/>
      <c r="E724" s="3"/>
      <c r="F724" s="3"/>
      <c r="G724" s="3"/>
      <c r="H724" s="3"/>
      <c r="I724" s="3"/>
    </row>
    <row r="725" spans="1:9" x14ac:dyDescent="0.3">
      <c r="A725" s="6"/>
      <c r="D725" s="3"/>
      <c r="E725" s="3"/>
      <c r="F725" s="3"/>
      <c r="G725" s="3"/>
      <c r="H725" s="3"/>
      <c r="I725" s="3"/>
    </row>
    <row r="726" spans="1:9" x14ac:dyDescent="0.3">
      <c r="A726" s="6"/>
      <c r="D726" s="3"/>
      <c r="E726" s="3"/>
      <c r="F726" s="3"/>
      <c r="G726" s="3"/>
      <c r="H726" s="3"/>
      <c r="I726" s="3"/>
    </row>
    <row r="727" spans="1:9" x14ac:dyDescent="0.3">
      <c r="A727" s="6"/>
      <c r="D727" s="3"/>
      <c r="E727" s="3"/>
      <c r="F727" s="3"/>
      <c r="G727" s="3"/>
      <c r="H727" s="3"/>
      <c r="I727" s="3"/>
    </row>
    <row r="728" spans="1:9" x14ac:dyDescent="0.3">
      <c r="A728" s="6"/>
      <c r="D728" s="3"/>
      <c r="E728" s="3"/>
      <c r="F728" s="3"/>
      <c r="G728" s="3"/>
      <c r="H728" s="3"/>
      <c r="I728" s="3"/>
    </row>
    <row r="729" spans="1:9" x14ac:dyDescent="0.3">
      <c r="A729" s="6"/>
      <c r="D729" s="3"/>
      <c r="E729" s="3"/>
      <c r="F729" s="3"/>
      <c r="G729" s="3"/>
      <c r="H729" s="3"/>
      <c r="I729" s="3"/>
    </row>
    <row r="730" spans="1:9" x14ac:dyDescent="0.3">
      <c r="A730" s="6"/>
      <c r="D730" s="3"/>
      <c r="E730" s="3"/>
      <c r="F730" s="3"/>
      <c r="G730" s="3"/>
      <c r="H730" s="3"/>
      <c r="I730" s="3"/>
    </row>
    <row r="731" spans="1:9" x14ac:dyDescent="0.3">
      <c r="A731" s="6"/>
      <c r="D731" s="3"/>
      <c r="E731" s="3"/>
      <c r="F731" s="3"/>
      <c r="G731" s="3"/>
      <c r="H731" s="3"/>
      <c r="I731" s="3"/>
    </row>
    <row r="732" spans="1:9" x14ac:dyDescent="0.3">
      <c r="A732" s="6"/>
      <c r="D732" s="3"/>
      <c r="E732" s="3"/>
      <c r="F732" s="3"/>
      <c r="G732" s="3"/>
      <c r="H732" s="3"/>
      <c r="I732" s="3"/>
    </row>
    <row r="733" spans="1:9" x14ac:dyDescent="0.3">
      <c r="A733" s="6"/>
      <c r="D733" s="3"/>
      <c r="E733" s="3"/>
      <c r="F733" s="3"/>
      <c r="G733" s="3"/>
      <c r="H733" s="3"/>
      <c r="I733" s="3"/>
    </row>
    <row r="734" spans="1:9" x14ac:dyDescent="0.3">
      <c r="A734" s="6"/>
      <c r="D734" s="3"/>
      <c r="E734" s="3"/>
      <c r="F734" s="3"/>
      <c r="G734" s="3"/>
      <c r="H734" s="3"/>
      <c r="I734" s="3"/>
    </row>
    <row r="735" spans="1:9" x14ac:dyDescent="0.3">
      <c r="A735" s="6"/>
      <c r="D735" s="3"/>
      <c r="E735" s="3"/>
      <c r="F735" s="3"/>
      <c r="G735" s="3"/>
      <c r="H735" s="3"/>
      <c r="I735" s="3"/>
    </row>
    <row r="736" spans="1:9" x14ac:dyDescent="0.3">
      <c r="A736" s="6"/>
      <c r="D736" s="3"/>
      <c r="E736" s="3"/>
      <c r="F736" s="3"/>
      <c r="G736" s="3"/>
      <c r="H736" s="3"/>
      <c r="I736" s="3"/>
    </row>
    <row r="737" spans="1:9" x14ac:dyDescent="0.3">
      <c r="A737" s="6"/>
      <c r="D737" s="3"/>
      <c r="E737" s="3"/>
      <c r="F737" s="3"/>
      <c r="G737" s="3"/>
      <c r="H737" s="3"/>
      <c r="I737" s="3"/>
    </row>
    <row r="738" spans="1:9" x14ac:dyDescent="0.3">
      <c r="A738" s="6"/>
      <c r="D738" s="3"/>
      <c r="E738" s="3"/>
      <c r="F738" s="3"/>
      <c r="G738" s="3"/>
      <c r="H738" s="3"/>
      <c r="I738" s="3"/>
    </row>
    <row r="739" spans="1:9" x14ac:dyDescent="0.3">
      <c r="A739" s="6"/>
      <c r="D739" s="3"/>
      <c r="E739" s="3"/>
      <c r="F739" s="3"/>
      <c r="G739" s="3"/>
      <c r="H739" s="3"/>
      <c r="I739" s="3"/>
    </row>
    <row r="740" spans="1:9" x14ac:dyDescent="0.3">
      <c r="A740" s="6"/>
      <c r="D740" s="3"/>
      <c r="E740" s="3"/>
      <c r="F740" s="3"/>
      <c r="G740" s="3"/>
      <c r="H740" s="3"/>
      <c r="I740" s="3"/>
    </row>
    <row r="741" spans="1:9" x14ac:dyDescent="0.3">
      <c r="A741" s="6"/>
      <c r="D741" s="3"/>
      <c r="E741" s="3"/>
      <c r="F741" s="3"/>
      <c r="G741" s="3"/>
      <c r="H741" s="3"/>
      <c r="I741" s="3"/>
    </row>
    <row r="742" spans="1:9" x14ac:dyDescent="0.3">
      <c r="A742" s="6"/>
      <c r="D742" s="3"/>
      <c r="E742" s="3"/>
      <c r="F742" s="3"/>
      <c r="G742" s="3"/>
      <c r="H742" s="3"/>
      <c r="I742" s="3"/>
    </row>
    <row r="743" spans="1:9" x14ac:dyDescent="0.3">
      <c r="A743" s="6"/>
      <c r="D743" s="3"/>
      <c r="E743" s="3"/>
      <c r="F743" s="3"/>
      <c r="G743" s="3"/>
      <c r="H743" s="3"/>
      <c r="I743" s="3"/>
    </row>
    <row r="744" spans="1:9" x14ac:dyDescent="0.3">
      <c r="A744" s="6"/>
      <c r="D744" s="3"/>
      <c r="E744" s="3"/>
      <c r="F744" s="3"/>
      <c r="G744" s="3"/>
      <c r="H744" s="3"/>
      <c r="I744" s="3"/>
    </row>
    <row r="745" spans="1:9" x14ac:dyDescent="0.3">
      <c r="A745" s="6"/>
      <c r="D745" s="3"/>
      <c r="E745" s="3"/>
      <c r="F745" s="3"/>
      <c r="G745" s="3"/>
      <c r="H745" s="3"/>
      <c r="I745" s="3"/>
    </row>
    <row r="746" spans="1:9" x14ac:dyDescent="0.3">
      <c r="A746" s="6"/>
      <c r="D746" s="3"/>
      <c r="E746" s="3"/>
      <c r="F746" s="3"/>
      <c r="G746" s="3"/>
      <c r="H746" s="3"/>
      <c r="I746" s="3"/>
    </row>
    <row r="747" spans="1:9" x14ac:dyDescent="0.3">
      <c r="A747" s="6"/>
      <c r="D747" s="3"/>
      <c r="E747" s="3"/>
      <c r="F747" s="3"/>
      <c r="G747" s="3"/>
      <c r="H747" s="3"/>
      <c r="I747" s="3"/>
    </row>
    <row r="748" spans="1:9" x14ac:dyDescent="0.3">
      <c r="A748" s="6"/>
      <c r="D748" s="3"/>
      <c r="E748" s="3"/>
      <c r="F748" s="3"/>
      <c r="G748" s="3"/>
      <c r="H748" s="3"/>
      <c r="I748" s="3"/>
    </row>
    <row r="749" spans="1:9" x14ac:dyDescent="0.3">
      <c r="A749" s="6"/>
      <c r="D749" s="3"/>
      <c r="E749" s="3"/>
      <c r="F749" s="3"/>
      <c r="G749" s="3"/>
      <c r="H749" s="3"/>
      <c r="I749" s="3"/>
    </row>
    <row r="750" spans="1:9" x14ac:dyDescent="0.3">
      <c r="A750" s="6"/>
      <c r="D750" s="3"/>
      <c r="E750" s="3"/>
      <c r="F750" s="3"/>
      <c r="G750" s="3"/>
      <c r="H750" s="3"/>
      <c r="I750" s="3"/>
    </row>
    <row r="751" spans="1:9" x14ac:dyDescent="0.3">
      <c r="A751" s="6"/>
      <c r="D751" s="3"/>
      <c r="E751" s="3"/>
      <c r="F751" s="3"/>
      <c r="G751" s="3"/>
      <c r="H751" s="3"/>
      <c r="I751" s="3"/>
    </row>
    <row r="752" spans="1:9" x14ac:dyDescent="0.3">
      <c r="A752" s="6"/>
      <c r="D752" s="3"/>
      <c r="E752" s="3"/>
      <c r="F752" s="3"/>
      <c r="G752" s="3"/>
      <c r="H752" s="3"/>
      <c r="I752" s="3"/>
    </row>
    <row r="753" spans="1:9" x14ac:dyDescent="0.3">
      <c r="A753" s="6"/>
      <c r="D753" s="3"/>
      <c r="E753" s="3"/>
      <c r="F753" s="3"/>
      <c r="G753" s="3"/>
      <c r="H753" s="3"/>
      <c r="I753" s="3"/>
    </row>
    <row r="754" spans="1:9" x14ac:dyDescent="0.3">
      <c r="A754" s="6"/>
      <c r="D754" s="3"/>
      <c r="E754" s="3"/>
      <c r="F754" s="3"/>
      <c r="G754" s="3"/>
      <c r="H754" s="3"/>
      <c r="I754" s="3"/>
    </row>
    <row r="755" spans="1:9" x14ac:dyDescent="0.3">
      <c r="A755" s="6"/>
      <c r="D755" s="3"/>
      <c r="E755" s="3"/>
      <c r="F755" s="3"/>
      <c r="G755" s="3"/>
      <c r="H755" s="3"/>
      <c r="I755" s="3"/>
    </row>
    <row r="756" spans="1:9" x14ac:dyDescent="0.3">
      <c r="A756" s="6"/>
      <c r="D756" s="3"/>
      <c r="E756" s="3"/>
      <c r="F756" s="3"/>
      <c r="G756" s="3"/>
      <c r="H756" s="3"/>
      <c r="I756" s="3"/>
    </row>
    <row r="757" spans="1:9" x14ac:dyDescent="0.3">
      <c r="A757" s="6"/>
      <c r="D757" s="3"/>
      <c r="E757" s="3"/>
      <c r="F757" s="3"/>
      <c r="G757" s="3"/>
      <c r="H757" s="3"/>
      <c r="I757" s="3"/>
    </row>
    <row r="758" spans="1:9" x14ac:dyDescent="0.3">
      <c r="A758" s="6"/>
      <c r="D758" s="3"/>
      <c r="E758" s="3"/>
      <c r="F758" s="3"/>
      <c r="G758" s="3"/>
      <c r="H758" s="3"/>
      <c r="I758" s="3"/>
    </row>
    <row r="759" spans="1:9" x14ac:dyDescent="0.3">
      <c r="A759" s="6"/>
      <c r="D759" s="3"/>
      <c r="E759" s="3"/>
      <c r="F759" s="3"/>
      <c r="G759" s="3"/>
      <c r="H759" s="3"/>
      <c r="I759" s="3"/>
    </row>
    <row r="760" spans="1:9" x14ac:dyDescent="0.3">
      <c r="A760" s="6"/>
      <c r="D760" s="3"/>
      <c r="E760" s="3"/>
      <c r="F760" s="3"/>
      <c r="G760" s="3"/>
      <c r="H760" s="3"/>
      <c r="I760" s="3"/>
    </row>
    <row r="761" spans="1:9" x14ac:dyDescent="0.3">
      <c r="A761" s="6"/>
      <c r="D761" s="3"/>
      <c r="E761" s="3"/>
      <c r="F761" s="3"/>
      <c r="G761" s="3"/>
      <c r="H761" s="3"/>
      <c r="I761" s="3"/>
    </row>
    <row r="762" spans="1:9" x14ac:dyDescent="0.3">
      <c r="A762" s="6"/>
      <c r="D762" s="3"/>
      <c r="E762" s="3"/>
      <c r="F762" s="3"/>
      <c r="G762" s="3"/>
      <c r="H762" s="3"/>
      <c r="I762" s="3"/>
    </row>
    <row r="763" spans="1:9" x14ac:dyDescent="0.3">
      <c r="A763" s="6"/>
      <c r="D763" s="3"/>
      <c r="E763" s="3"/>
      <c r="F763" s="3"/>
      <c r="G763" s="3"/>
      <c r="H763" s="3"/>
      <c r="I763" s="3"/>
    </row>
    <row r="764" spans="1:9" x14ac:dyDescent="0.3">
      <c r="A764" s="6"/>
      <c r="D764" s="3"/>
      <c r="E764" s="3"/>
      <c r="F764" s="3"/>
      <c r="G764" s="3"/>
      <c r="H764" s="3"/>
      <c r="I764" s="3"/>
    </row>
    <row r="765" spans="1:9" x14ac:dyDescent="0.3">
      <c r="A765" s="6"/>
      <c r="D765" s="3"/>
      <c r="E765" s="3"/>
      <c r="F765" s="3"/>
      <c r="G765" s="3"/>
      <c r="H765" s="3"/>
      <c r="I765" s="3"/>
    </row>
    <row r="766" spans="1:9" x14ac:dyDescent="0.3">
      <c r="A766" s="6"/>
      <c r="D766" s="3"/>
      <c r="E766" s="3"/>
      <c r="F766" s="3"/>
      <c r="G766" s="3"/>
      <c r="H766" s="3"/>
      <c r="I766" s="3"/>
    </row>
    <row r="767" spans="1:9" x14ac:dyDescent="0.3">
      <c r="A767" s="6"/>
      <c r="D767" s="3"/>
      <c r="E767" s="3"/>
      <c r="F767" s="3"/>
      <c r="G767" s="3"/>
      <c r="H767" s="3"/>
      <c r="I767" s="3"/>
    </row>
    <row r="768" spans="1:9" x14ac:dyDescent="0.3">
      <c r="A768" s="6"/>
      <c r="D768" s="3"/>
      <c r="E768" s="3"/>
      <c r="F768" s="3"/>
      <c r="G768" s="3"/>
      <c r="H768" s="3"/>
      <c r="I768" s="3"/>
    </row>
    <row r="769" spans="1:9" x14ac:dyDescent="0.3">
      <c r="A769" s="6"/>
      <c r="D769" s="3"/>
      <c r="E769" s="3"/>
      <c r="F769" s="3"/>
      <c r="G769" s="3"/>
      <c r="H769" s="3"/>
      <c r="I769" s="3"/>
    </row>
    <row r="770" spans="1:9" x14ac:dyDescent="0.3">
      <c r="A770" s="6"/>
      <c r="D770" s="3"/>
      <c r="E770" s="3"/>
      <c r="F770" s="3"/>
      <c r="G770" s="3"/>
      <c r="H770" s="3"/>
      <c r="I770" s="3"/>
    </row>
    <row r="771" spans="1:9" x14ac:dyDescent="0.3">
      <c r="A771" s="6"/>
      <c r="D771" s="3"/>
      <c r="E771" s="3"/>
      <c r="F771" s="3"/>
      <c r="G771" s="3"/>
      <c r="H771" s="3"/>
      <c r="I771" s="3"/>
    </row>
    <row r="772" spans="1:9" x14ac:dyDescent="0.3">
      <c r="A772" s="6"/>
      <c r="D772" s="3"/>
      <c r="E772" s="3"/>
      <c r="F772" s="3"/>
      <c r="G772" s="3"/>
      <c r="H772" s="3"/>
      <c r="I772" s="3"/>
    </row>
    <row r="773" spans="1:9" x14ac:dyDescent="0.3">
      <c r="A773" s="6"/>
      <c r="D773" s="3"/>
      <c r="E773" s="3"/>
      <c r="F773" s="3"/>
      <c r="G773" s="3"/>
      <c r="H773" s="3"/>
      <c r="I773" s="3"/>
    </row>
    <row r="774" spans="1:9" x14ac:dyDescent="0.3">
      <c r="A774" s="6"/>
      <c r="D774" s="3"/>
      <c r="E774" s="3"/>
      <c r="F774" s="3"/>
      <c r="G774" s="3"/>
      <c r="H774" s="3"/>
      <c r="I774" s="3"/>
    </row>
    <row r="775" spans="1:9" x14ac:dyDescent="0.3">
      <c r="A775" s="6"/>
      <c r="D775" s="3"/>
      <c r="E775" s="3"/>
      <c r="F775" s="3"/>
      <c r="G775" s="3"/>
      <c r="H775" s="3"/>
      <c r="I775" s="3"/>
    </row>
    <row r="776" spans="1:9" x14ac:dyDescent="0.3">
      <c r="A776" s="6"/>
      <c r="D776" s="3"/>
      <c r="E776" s="3"/>
      <c r="F776" s="3"/>
      <c r="G776" s="3"/>
      <c r="H776" s="3"/>
      <c r="I776" s="3"/>
    </row>
    <row r="777" spans="1:9" x14ac:dyDescent="0.3">
      <c r="A777" s="6"/>
      <c r="D777" s="3"/>
      <c r="E777" s="3"/>
      <c r="F777" s="3"/>
      <c r="G777" s="3"/>
      <c r="H777" s="3"/>
      <c r="I777" s="3"/>
    </row>
    <row r="778" spans="1:9" x14ac:dyDescent="0.3">
      <c r="A778" s="6"/>
      <c r="D778" s="3"/>
      <c r="E778" s="3"/>
      <c r="F778" s="3"/>
      <c r="G778" s="3"/>
      <c r="H778" s="3"/>
      <c r="I778" s="3"/>
    </row>
    <row r="779" spans="1:9" x14ac:dyDescent="0.3">
      <c r="A779" s="6"/>
      <c r="D779" s="3"/>
      <c r="E779" s="3"/>
      <c r="F779" s="3"/>
      <c r="G779" s="3"/>
      <c r="H779" s="3"/>
      <c r="I779" s="3"/>
    </row>
    <row r="780" spans="1:9" x14ac:dyDescent="0.3">
      <c r="A780" s="6"/>
      <c r="D780" s="3"/>
      <c r="E780" s="3"/>
      <c r="F780" s="3"/>
      <c r="G780" s="3"/>
      <c r="H780" s="3"/>
      <c r="I780" s="3"/>
    </row>
    <row r="781" spans="1:9" x14ac:dyDescent="0.3">
      <c r="A781" s="6"/>
      <c r="D781" s="3"/>
      <c r="E781" s="3"/>
      <c r="F781" s="3"/>
      <c r="G781" s="3"/>
      <c r="H781" s="3"/>
      <c r="I781" s="3"/>
    </row>
    <row r="782" spans="1:9" x14ac:dyDescent="0.3">
      <c r="A782" s="6"/>
      <c r="D782" s="3"/>
      <c r="E782" s="3"/>
      <c r="F782" s="3"/>
      <c r="G782" s="3"/>
      <c r="H782" s="3"/>
      <c r="I782" s="3"/>
    </row>
    <row r="783" spans="1:9" x14ac:dyDescent="0.3">
      <c r="A783" s="6"/>
      <c r="D783" s="3"/>
      <c r="E783" s="3"/>
      <c r="F783" s="3"/>
      <c r="G783" s="3"/>
      <c r="H783" s="3"/>
      <c r="I783" s="3"/>
    </row>
    <row r="784" spans="1:9" x14ac:dyDescent="0.3">
      <c r="A784" s="6"/>
      <c r="D784" s="3"/>
      <c r="E784" s="3"/>
      <c r="F784" s="3"/>
      <c r="G784" s="3"/>
      <c r="H784" s="3"/>
      <c r="I784" s="3"/>
    </row>
    <row r="785" spans="1:9" x14ac:dyDescent="0.3">
      <c r="A785" s="6"/>
      <c r="D785" s="3"/>
      <c r="E785" s="3"/>
      <c r="F785" s="3"/>
      <c r="G785" s="3"/>
      <c r="H785" s="3"/>
      <c r="I785" s="3"/>
    </row>
    <row r="786" spans="1:9" x14ac:dyDescent="0.3">
      <c r="A786" s="6"/>
      <c r="D786" s="3"/>
      <c r="E786" s="3"/>
      <c r="F786" s="3"/>
      <c r="G786" s="3"/>
      <c r="H786" s="3"/>
      <c r="I786" s="3"/>
    </row>
    <row r="787" spans="1:9" x14ac:dyDescent="0.3">
      <c r="A787" s="6"/>
      <c r="D787" s="3"/>
      <c r="E787" s="3"/>
      <c r="F787" s="3"/>
      <c r="G787" s="3"/>
      <c r="H787" s="3"/>
      <c r="I787" s="3"/>
    </row>
    <row r="788" spans="1:9" x14ac:dyDescent="0.3">
      <c r="A788" s="6"/>
      <c r="D788" s="3"/>
      <c r="E788" s="3"/>
      <c r="F788" s="3"/>
      <c r="G788" s="3"/>
      <c r="H788" s="3"/>
      <c r="I788" s="3"/>
    </row>
    <row r="789" spans="1:9" x14ac:dyDescent="0.3">
      <c r="A789" s="6"/>
      <c r="D789" s="3"/>
      <c r="E789" s="3"/>
      <c r="F789" s="3"/>
      <c r="G789" s="3"/>
      <c r="H789" s="3"/>
      <c r="I789" s="3"/>
    </row>
    <row r="790" spans="1:9" x14ac:dyDescent="0.3">
      <c r="A790" s="6"/>
      <c r="D790" s="3"/>
      <c r="E790" s="3"/>
      <c r="F790" s="3"/>
      <c r="G790" s="3"/>
      <c r="H790" s="3"/>
      <c r="I790" s="3"/>
    </row>
    <row r="791" spans="1:9" x14ac:dyDescent="0.3">
      <c r="A791" s="6"/>
      <c r="D791" s="3"/>
      <c r="E791" s="3"/>
      <c r="F791" s="3"/>
      <c r="G791" s="3"/>
      <c r="H791" s="3"/>
      <c r="I791" s="3"/>
    </row>
    <row r="792" spans="1:9" x14ac:dyDescent="0.3">
      <c r="A792" s="6"/>
      <c r="D792" s="3"/>
      <c r="E792" s="3"/>
      <c r="F792" s="3"/>
      <c r="G792" s="3"/>
      <c r="H792" s="3"/>
      <c r="I792" s="3"/>
    </row>
    <row r="793" spans="1:9" x14ac:dyDescent="0.3">
      <c r="A793" s="6"/>
      <c r="D793" s="3"/>
      <c r="E793" s="3"/>
      <c r="F793" s="3"/>
      <c r="G793" s="3"/>
      <c r="H793" s="3"/>
      <c r="I793" s="3"/>
    </row>
    <row r="794" spans="1:9" x14ac:dyDescent="0.3">
      <c r="A794" s="6"/>
      <c r="D794" s="3"/>
      <c r="E794" s="3"/>
      <c r="F794" s="3"/>
      <c r="G794" s="3"/>
      <c r="H794" s="3"/>
      <c r="I794" s="3"/>
    </row>
    <row r="795" spans="1:9" x14ac:dyDescent="0.3">
      <c r="A795" s="6"/>
      <c r="D795" s="3"/>
      <c r="E795" s="3"/>
      <c r="F795" s="3"/>
      <c r="G795" s="3"/>
      <c r="H795" s="3"/>
      <c r="I795" s="3"/>
    </row>
    <row r="796" spans="1:9" x14ac:dyDescent="0.3">
      <c r="A796" s="6"/>
      <c r="D796" s="3"/>
      <c r="E796" s="3"/>
      <c r="F796" s="3"/>
      <c r="G796" s="3"/>
      <c r="H796" s="3"/>
      <c r="I796" s="3"/>
    </row>
    <row r="797" spans="1:9" x14ac:dyDescent="0.3">
      <c r="A797" s="6"/>
      <c r="D797" s="3"/>
      <c r="E797" s="3"/>
      <c r="F797" s="3"/>
      <c r="G797" s="3"/>
      <c r="H797" s="3"/>
      <c r="I797" s="3"/>
    </row>
    <row r="798" spans="1:9" x14ac:dyDescent="0.3">
      <c r="A798" s="6"/>
      <c r="D798" s="3"/>
      <c r="E798" s="3"/>
      <c r="F798" s="3"/>
      <c r="G798" s="3"/>
      <c r="H798" s="3"/>
      <c r="I798" s="3"/>
    </row>
    <row r="799" spans="1:9" x14ac:dyDescent="0.3">
      <c r="A799" s="6"/>
      <c r="D799" s="3"/>
      <c r="E799" s="3"/>
      <c r="F799" s="3"/>
      <c r="G799" s="3"/>
      <c r="H799" s="3"/>
      <c r="I799" s="3"/>
    </row>
    <row r="800" spans="1:9" x14ac:dyDescent="0.3">
      <c r="A800" s="6"/>
      <c r="D800" s="3"/>
      <c r="E800" s="3"/>
      <c r="F800" s="3"/>
      <c r="G800" s="3"/>
      <c r="H800" s="3"/>
      <c r="I800" s="3"/>
    </row>
    <row r="801" spans="1:9" x14ac:dyDescent="0.3">
      <c r="A801" s="6"/>
      <c r="D801" s="3"/>
      <c r="E801" s="3"/>
      <c r="F801" s="3"/>
      <c r="G801" s="3"/>
      <c r="H801" s="3"/>
      <c r="I801" s="3"/>
    </row>
    <row r="802" spans="1:9" x14ac:dyDescent="0.3">
      <c r="A802" s="6"/>
      <c r="D802" s="3"/>
      <c r="E802" s="3"/>
      <c r="F802" s="3"/>
      <c r="G802" s="3"/>
      <c r="H802" s="3"/>
      <c r="I802" s="3"/>
    </row>
    <row r="803" spans="1:9" x14ac:dyDescent="0.3">
      <c r="A803" s="6"/>
      <c r="D803" s="3"/>
      <c r="E803" s="3"/>
      <c r="F803" s="3"/>
      <c r="G803" s="3"/>
      <c r="H803" s="3"/>
      <c r="I803" s="3"/>
    </row>
    <row r="804" spans="1:9" x14ac:dyDescent="0.3">
      <c r="A804" s="6"/>
      <c r="D804" s="3"/>
      <c r="E804" s="3"/>
      <c r="F804" s="3"/>
      <c r="G804" s="3"/>
      <c r="H804" s="3"/>
      <c r="I804" s="3"/>
    </row>
    <row r="805" spans="1:9" x14ac:dyDescent="0.3">
      <c r="A805" s="6"/>
      <c r="D805" s="3"/>
      <c r="E805" s="3"/>
      <c r="F805" s="3"/>
      <c r="G805" s="3"/>
      <c r="H805" s="3"/>
      <c r="I805" s="3"/>
    </row>
    <row r="806" spans="1:9" x14ac:dyDescent="0.3">
      <c r="A806" s="6"/>
      <c r="D806" s="3"/>
      <c r="E806" s="3"/>
      <c r="F806" s="3"/>
      <c r="G806" s="3"/>
      <c r="H806" s="3"/>
      <c r="I806" s="3"/>
    </row>
    <row r="807" spans="1:9" x14ac:dyDescent="0.3">
      <c r="A807" s="6"/>
      <c r="D807" s="3"/>
      <c r="E807" s="3"/>
      <c r="F807" s="3"/>
      <c r="G807" s="3"/>
      <c r="H807" s="3"/>
      <c r="I807" s="3"/>
    </row>
    <row r="808" spans="1:9" x14ac:dyDescent="0.3">
      <c r="A808" s="6"/>
      <c r="D808" s="3"/>
      <c r="E808" s="3"/>
      <c r="F808" s="3"/>
      <c r="G808" s="3"/>
      <c r="H808" s="3"/>
      <c r="I808" s="3"/>
    </row>
    <row r="809" spans="1:9" x14ac:dyDescent="0.3">
      <c r="A809" s="6"/>
      <c r="D809" s="3"/>
      <c r="E809" s="3"/>
      <c r="F809" s="3"/>
      <c r="G809" s="3"/>
      <c r="H809" s="3"/>
      <c r="I809" s="3"/>
    </row>
    <row r="810" spans="1:9" x14ac:dyDescent="0.3">
      <c r="A810" s="6"/>
      <c r="D810" s="3"/>
      <c r="E810" s="3"/>
      <c r="F810" s="3"/>
      <c r="G810" s="3"/>
      <c r="H810" s="3"/>
      <c r="I810" s="3"/>
    </row>
    <row r="811" spans="1:9" x14ac:dyDescent="0.3">
      <c r="A811" s="6"/>
      <c r="D811" s="3"/>
      <c r="E811" s="3"/>
      <c r="F811" s="3"/>
      <c r="G811" s="3"/>
      <c r="H811" s="3"/>
      <c r="I811" s="3"/>
    </row>
    <row r="812" spans="1:9" x14ac:dyDescent="0.3">
      <c r="A812" s="6"/>
      <c r="D812" s="3"/>
      <c r="E812" s="3"/>
      <c r="F812" s="3"/>
      <c r="G812" s="3"/>
      <c r="H812" s="3"/>
      <c r="I812" s="3"/>
    </row>
    <row r="813" spans="1:9" x14ac:dyDescent="0.3">
      <c r="A813" s="6"/>
      <c r="D813" s="3"/>
      <c r="E813" s="3"/>
      <c r="F813" s="3"/>
      <c r="G813" s="3"/>
      <c r="H813" s="3"/>
      <c r="I813" s="3"/>
    </row>
    <row r="814" spans="1:9" x14ac:dyDescent="0.3">
      <c r="A814" s="6"/>
      <c r="D814" s="3"/>
      <c r="E814" s="3"/>
      <c r="F814" s="3"/>
      <c r="G814" s="3"/>
      <c r="H814" s="3"/>
      <c r="I814" s="3"/>
    </row>
    <row r="815" spans="1:9" x14ac:dyDescent="0.3">
      <c r="A815" s="6"/>
      <c r="D815" s="3"/>
      <c r="E815" s="3"/>
      <c r="F815" s="3"/>
      <c r="G815" s="3"/>
      <c r="H815" s="3"/>
      <c r="I815" s="3"/>
    </row>
    <row r="816" spans="1:9" x14ac:dyDescent="0.3">
      <c r="A816" s="6"/>
      <c r="D816" s="3"/>
      <c r="E816" s="3"/>
      <c r="F816" s="3"/>
      <c r="G816" s="3"/>
      <c r="H816" s="3"/>
      <c r="I816" s="3"/>
    </row>
    <row r="817" spans="1:9" x14ac:dyDescent="0.3">
      <c r="A817" s="6"/>
      <c r="D817" s="3"/>
      <c r="E817" s="3"/>
      <c r="F817" s="3"/>
      <c r="G817" s="3"/>
      <c r="H817" s="3"/>
      <c r="I817" s="3"/>
    </row>
    <row r="818" spans="1:9" x14ac:dyDescent="0.3">
      <c r="A818" s="6"/>
      <c r="D818" s="3"/>
      <c r="E818" s="3"/>
      <c r="F818" s="3"/>
      <c r="G818" s="3"/>
      <c r="H818" s="3"/>
      <c r="I818" s="3"/>
    </row>
    <row r="819" spans="1:9" x14ac:dyDescent="0.3">
      <c r="A819" s="6"/>
      <c r="D819" s="3"/>
      <c r="E819" s="3"/>
      <c r="F819" s="3"/>
      <c r="G819" s="3"/>
      <c r="H819" s="3"/>
      <c r="I819" s="3"/>
    </row>
    <row r="820" spans="1:9" x14ac:dyDescent="0.3">
      <c r="A820" s="6"/>
      <c r="D820" s="3"/>
      <c r="E820" s="3"/>
      <c r="F820" s="3"/>
      <c r="G820" s="3"/>
      <c r="H820" s="3"/>
      <c r="I820" s="3"/>
    </row>
    <row r="821" spans="1:9" x14ac:dyDescent="0.3">
      <c r="A821" s="6"/>
      <c r="D821" s="3"/>
      <c r="E821" s="3"/>
      <c r="F821" s="3"/>
      <c r="G821" s="3"/>
      <c r="H821" s="3"/>
      <c r="I821" s="3"/>
    </row>
    <row r="822" spans="1:9" x14ac:dyDescent="0.3">
      <c r="A822" s="6"/>
      <c r="D822" s="3"/>
      <c r="E822" s="3"/>
      <c r="F822" s="3"/>
      <c r="G822" s="3"/>
      <c r="H822" s="3"/>
      <c r="I822" s="3"/>
    </row>
    <row r="823" spans="1:9" x14ac:dyDescent="0.3">
      <c r="A823" s="6"/>
      <c r="D823" s="3"/>
      <c r="E823" s="3"/>
      <c r="F823" s="3"/>
      <c r="G823" s="3"/>
      <c r="H823" s="3"/>
      <c r="I823" s="3"/>
    </row>
    <row r="824" spans="1:9" x14ac:dyDescent="0.3">
      <c r="A824" s="6"/>
      <c r="D824" s="3"/>
      <c r="E824" s="3"/>
      <c r="F824" s="3"/>
      <c r="G824" s="3"/>
      <c r="H824" s="3"/>
      <c r="I824" s="3"/>
    </row>
    <row r="825" spans="1:9" x14ac:dyDescent="0.3">
      <c r="A825" s="6"/>
      <c r="D825" s="3"/>
      <c r="E825" s="3"/>
      <c r="F825" s="3"/>
      <c r="G825" s="3"/>
      <c r="H825" s="3"/>
      <c r="I825" s="3"/>
    </row>
    <row r="826" spans="1:9" x14ac:dyDescent="0.3">
      <c r="A826" s="6"/>
      <c r="D826" s="3"/>
      <c r="E826" s="3"/>
      <c r="F826" s="3"/>
      <c r="G826" s="3"/>
      <c r="H826" s="3"/>
      <c r="I826" s="3"/>
    </row>
    <row r="827" spans="1:9" x14ac:dyDescent="0.3">
      <c r="A827" s="6"/>
      <c r="D827" s="3"/>
      <c r="E827" s="3"/>
      <c r="F827" s="3"/>
      <c r="G827" s="3"/>
      <c r="H827" s="3"/>
      <c r="I827" s="3"/>
    </row>
    <row r="828" spans="1:9" x14ac:dyDescent="0.3">
      <c r="A828" s="6"/>
      <c r="D828" s="3"/>
      <c r="E828" s="3"/>
      <c r="F828" s="3"/>
      <c r="G828" s="3"/>
      <c r="H828" s="3"/>
      <c r="I828" s="3"/>
    </row>
    <row r="829" spans="1:9" x14ac:dyDescent="0.3">
      <c r="A829" s="6"/>
      <c r="D829" s="3"/>
      <c r="E829" s="3"/>
      <c r="F829" s="3"/>
      <c r="G829" s="3"/>
      <c r="H829" s="3"/>
      <c r="I829" s="3"/>
    </row>
    <row r="830" spans="1:9" x14ac:dyDescent="0.3">
      <c r="A830" s="6"/>
      <c r="D830" s="3"/>
      <c r="E830" s="3"/>
      <c r="F830" s="3"/>
      <c r="G830" s="3"/>
      <c r="H830" s="3"/>
      <c r="I830" s="3"/>
    </row>
    <row r="831" spans="1:9" x14ac:dyDescent="0.3">
      <c r="A831" s="6"/>
      <c r="D831" s="3"/>
      <c r="E831" s="3"/>
      <c r="F831" s="3"/>
      <c r="G831" s="3"/>
      <c r="H831" s="3"/>
      <c r="I831" s="3"/>
    </row>
    <row r="832" spans="1:9" x14ac:dyDescent="0.3">
      <c r="A832" s="6"/>
      <c r="D832" s="3"/>
      <c r="E832" s="3"/>
      <c r="F832" s="3"/>
      <c r="G832" s="3"/>
      <c r="H832" s="3"/>
      <c r="I832" s="3"/>
    </row>
    <row r="833" spans="1:9" x14ac:dyDescent="0.3">
      <c r="A833" s="6"/>
      <c r="D833" s="3"/>
      <c r="E833" s="3"/>
      <c r="F833" s="3"/>
      <c r="G833" s="3"/>
      <c r="H833" s="3"/>
      <c r="I833" s="3"/>
    </row>
    <row r="834" spans="1:9" x14ac:dyDescent="0.3">
      <c r="A834" s="6"/>
      <c r="D834" s="3"/>
      <c r="E834" s="3"/>
      <c r="F834" s="3"/>
      <c r="G834" s="3"/>
      <c r="H834" s="3"/>
      <c r="I834" s="3"/>
    </row>
    <row r="835" spans="1:9" x14ac:dyDescent="0.3">
      <c r="A835" s="6"/>
      <c r="D835" s="3"/>
      <c r="E835" s="3"/>
      <c r="F835" s="3"/>
      <c r="G835" s="3"/>
      <c r="H835" s="3"/>
      <c r="I835" s="3"/>
    </row>
    <row r="836" spans="1:9" x14ac:dyDescent="0.3">
      <c r="A836" s="6"/>
      <c r="D836" s="3"/>
      <c r="E836" s="3"/>
      <c r="F836" s="3"/>
      <c r="G836" s="3"/>
      <c r="H836" s="3"/>
      <c r="I836" s="3"/>
    </row>
    <row r="837" spans="1:9" x14ac:dyDescent="0.3">
      <c r="A837" s="6"/>
      <c r="D837" s="3"/>
      <c r="E837" s="3"/>
      <c r="F837" s="3"/>
      <c r="G837" s="3"/>
      <c r="H837" s="3"/>
      <c r="I837" s="3"/>
    </row>
    <row r="838" spans="1:9" x14ac:dyDescent="0.3">
      <c r="A838" s="6"/>
      <c r="D838" s="3"/>
      <c r="E838" s="3"/>
      <c r="F838" s="3"/>
      <c r="G838" s="3"/>
      <c r="H838" s="3"/>
      <c r="I838" s="3"/>
    </row>
    <row r="839" spans="1:9" x14ac:dyDescent="0.3">
      <c r="A839" s="6"/>
      <c r="D839" s="3"/>
      <c r="E839" s="3"/>
      <c r="F839" s="3"/>
      <c r="G839" s="3"/>
      <c r="H839" s="3"/>
      <c r="I839" s="3"/>
    </row>
    <row r="840" spans="1:9" x14ac:dyDescent="0.3">
      <c r="A840" s="6"/>
      <c r="D840" s="3"/>
      <c r="E840" s="3"/>
      <c r="F840" s="3"/>
      <c r="G840" s="3"/>
      <c r="H840" s="3"/>
      <c r="I840" s="3"/>
    </row>
    <row r="841" spans="1:9" x14ac:dyDescent="0.3">
      <c r="A841" s="6"/>
      <c r="D841" s="3"/>
      <c r="E841" s="3"/>
      <c r="F841" s="3"/>
      <c r="G841" s="3"/>
      <c r="H841" s="3"/>
      <c r="I841" s="3"/>
    </row>
    <row r="842" spans="1:9" x14ac:dyDescent="0.3">
      <c r="A842" s="6"/>
      <c r="D842" s="3"/>
      <c r="E842" s="3"/>
      <c r="F842" s="3"/>
      <c r="G842" s="3"/>
      <c r="H842" s="3"/>
      <c r="I842" s="3"/>
    </row>
    <row r="843" spans="1:9" x14ac:dyDescent="0.3">
      <c r="A843" s="6"/>
      <c r="D843" s="3"/>
      <c r="E843" s="3"/>
      <c r="F843" s="3"/>
      <c r="G843" s="3"/>
      <c r="H843" s="3"/>
      <c r="I843" s="3"/>
    </row>
    <row r="844" spans="1:9" x14ac:dyDescent="0.3">
      <c r="A844" s="6"/>
      <c r="D844" s="3"/>
      <c r="E844" s="3"/>
      <c r="F844" s="3"/>
      <c r="G844" s="3"/>
      <c r="H844" s="3"/>
      <c r="I844" s="3"/>
    </row>
    <row r="845" spans="1:9" x14ac:dyDescent="0.3">
      <c r="A845" s="6"/>
      <c r="D845" s="3"/>
      <c r="E845" s="3"/>
      <c r="F845" s="3"/>
      <c r="G845" s="3"/>
      <c r="H845" s="3"/>
      <c r="I845" s="3"/>
    </row>
    <row r="846" spans="1:9" x14ac:dyDescent="0.3">
      <c r="A846" s="6"/>
      <c r="D846" s="3"/>
      <c r="E846" s="3"/>
      <c r="F846" s="3"/>
      <c r="G846" s="3"/>
      <c r="H846" s="3"/>
      <c r="I846" s="3"/>
    </row>
    <row r="847" spans="1:9" x14ac:dyDescent="0.3">
      <c r="A847" s="6"/>
      <c r="D847" s="3"/>
      <c r="E847" s="3"/>
      <c r="F847" s="3"/>
      <c r="G847" s="3"/>
      <c r="H847" s="3"/>
      <c r="I847" s="3"/>
    </row>
    <row r="848" spans="1:9" x14ac:dyDescent="0.3">
      <c r="A848" s="6"/>
      <c r="D848" s="3"/>
      <c r="E848" s="3"/>
      <c r="F848" s="3"/>
      <c r="G848" s="3"/>
      <c r="H848" s="3"/>
      <c r="I848" s="3"/>
    </row>
    <row r="849" spans="1:9" x14ac:dyDescent="0.3">
      <c r="A849" s="6"/>
      <c r="D849" s="3"/>
      <c r="E849" s="3"/>
      <c r="F849" s="3"/>
      <c r="G849" s="3"/>
      <c r="H849" s="3"/>
      <c r="I849" s="3"/>
    </row>
    <row r="850" spans="1:9" x14ac:dyDescent="0.3">
      <c r="A850" s="6"/>
      <c r="D850" s="3"/>
      <c r="E850" s="3"/>
      <c r="F850" s="3"/>
      <c r="G850" s="3"/>
      <c r="H850" s="3"/>
      <c r="I850" s="3"/>
    </row>
    <row r="851" spans="1:9" x14ac:dyDescent="0.3">
      <c r="A851" s="6"/>
      <c r="D851" s="3"/>
      <c r="E851" s="3"/>
      <c r="F851" s="3"/>
      <c r="G851" s="3"/>
      <c r="H851" s="3"/>
      <c r="I851" s="3"/>
    </row>
    <row r="852" spans="1:9" x14ac:dyDescent="0.3">
      <c r="A852" s="6"/>
      <c r="D852" s="3"/>
      <c r="E852" s="3"/>
      <c r="F852" s="3"/>
      <c r="G852" s="3"/>
      <c r="H852" s="3"/>
      <c r="I852" s="3"/>
    </row>
    <row r="853" spans="1:9" x14ac:dyDescent="0.3">
      <c r="A853" s="6"/>
      <c r="D853" s="3"/>
      <c r="E853" s="3"/>
      <c r="F853" s="3"/>
      <c r="G853" s="3"/>
      <c r="H853" s="3"/>
      <c r="I853" s="3"/>
    </row>
    <row r="854" spans="1:9" x14ac:dyDescent="0.3">
      <c r="A854" s="6"/>
      <c r="D854" s="3"/>
      <c r="E854" s="3"/>
      <c r="F854" s="3"/>
      <c r="G854" s="3"/>
      <c r="H854" s="3"/>
      <c r="I854" s="3"/>
    </row>
    <row r="855" spans="1:9" x14ac:dyDescent="0.3">
      <c r="A855" s="6"/>
      <c r="D855" s="3"/>
      <c r="E855" s="3"/>
      <c r="F855" s="3"/>
      <c r="G855" s="3"/>
      <c r="H855" s="3"/>
      <c r="I855" s="3"/>
    </row>
    <row r="856" spans="1:9" x14ac:dyDescent="0.3">
      <c r="A856" s="6"/>
      <c r="D856" s="3"/>
      <c r="E856" s="3"/>
      <c r="F856" s="3"/>
      <c r="G856" s="3"/>
      <c r="H856" s="3"/>
      <c r="I856" s="3"/>
    </row>
    <row r="857" spans="1:9" x14ac:dyDescent="0.3">
      <c r="A857" s="6"/>
      <c r="D857" s="3"/>
      <c r="E857" s="3"/>
      <c r="F857" s="3"/>
      <c r="G857" s="3"/>
      <c r="H857" s="3"/>
      <c r="I857" s="3"/>
    </row>
    <row r="858" spans="1:9" x14ac:dyDescent="0.3">
      <c r="A858" s="6"/>
      <c r="D858" s="3"/>
      <c r="E858" s="3"/>
      <c r="F858" s="3"/>
      <c r="G858" s="3"/>
      <c r="H858" s="3"/>
      <c r="I858" s="3"/>
    </row>
    <row r="859" spans="1:9" x14ac:dyDescent="0.3">
      <c r="A859" s="6"/>
      <c r="D859" s="3"/>
      <c r="E859" s="3"/>
      <c r="F859" s="3"/>
      <c r="G859" s="3"/>
      <c r="H859" s="3"/>
      <c r="I859" s="3"/>
    </row>
    <row r="860" spans="1:9" x14ac:dyDescent="0.3">
      <c r="A860" s="6"/>
      <c r="D860" s="3"/>
      <c r="E860" s="3"/>
      <c r="F860" s="3"/>
      <c r="G860" s="3"/>
      <c r="H860" s="3"/>
      <c r="I860" s="3"/>
    </row>
    <row r="861" spans="1:9" x14ac:dyDescent="0.3">
      <c r="A861" s="6"/>
      <c r="D861" s="3"/>
      <c r="E861" s="3"/>
      <c r="F861" s="3"/>
      <c r="G861" s="3"/>
      <c r="H861" s="3"/>
      <c r="I861" s="3"/>
    </row>
    <row r="862" spans="1:9" x14ac:dyDescent="0.3">
      <c r="A862" s="6"/>
      <c r="D862" s="3"/>
      <c r="E862" s="3"/>
      <c r="F862" s="3"/>
      <c r="G862" s="3"/>
      <c r="H862" s="3"/>
      <c r="I862" s="3"/>
    </row>
    <row r="863" spans="1:9" x14ac:dyDescent="0.3">
      <c r="A863" s="6"/>
      <c r="D863" s="3"/>
      <c r="E863" s="3"/>
      <c r="F863" s="3"/>
      <c r="G863" s="3"/>
      <c r="H863" s="3"/>
      <c r="I863" s="3"/>
    </row>
    <row r="864" spans="1:9" x14ac:dyDescent="0.3">
      <c r="A864" s="6"/>
      <c r="D864" s="3"/>
      <c r="E864" s="3"/>
      <c r="F864" s="3"/>
      <c r="G864" s="3"/>
      <c r="H864" s="3"/>
      <c r="I864" s="3"/>
    </row>
    <row r="865" spans="1:9" x14ac:dyDescent="0.3">
      <c r="A865" s="6"/>
      <c r="D865" s="3"/>
      <c r="E865" s="3"/>
      <c r="F865" s="3"/>
      <c r="G865" s="3"/>
      <c r="H865" s="3"/>
      <c r="I865" s="3"/>
    </row>
    <row r="866" spans="1:9" x14ac:dyDescent="0.3">
      <c r="A866" s="6"/>
      <c r="D866" s="3"/>
      <c r="E866" s="3"/>
      <c r="F866" s="3"/>
      <c r="G866" s="3"/>
      <c r="H866" s="3"/>
      <c r="I866" s="3"/>
    </row>
    <row r="867" spans="1:9" x14ac:dyDescent="0.3">
      <c r="A867" s="6"/>
      <c r="D867" s="3"/>
      <c r="E867" s="3"/>
      <c r="F867" s="3"/>
      <c r="G867" s="3"/>
      <c r="H867" s="3"/>
      <c r="I867" s="3"/>
    </row>
    <row r="868" spans="1:9" x14ac:dyDescent="0.3">
      <c r="A868" s="6"/>
      <c r="D868" s="3"/>
      <c r="E868" s="3"/>
      <c r="F868" s="3"/>
      <c r="G868" s="3"/>
      <c r="H868" s="3"/>
      <c r="I868" s="3"/>
    </row>
    <row r="869" spans="1:9" x14ac:dyDescent="0.3">
      <c r="A869" s="6"/>
      <c r="D869" s="3"/>
      <c r="E869" s="3"/>
      <c r="F869" s="3"/>
      <c r="G869" s="3"/>
      <c r="H869" s="3"/>
      <c r="I869" s="3"/>
    </row>
    <row r="870" spans="1:9" x14ac:dyDescent="0.3">
      <c r="A870" s="6"/>
      <c r="D870" s="3"/>
      <c r="E870" s="3"/>
      <c r="F870" s="3"/>
      <c r="G870" s="3"/>
      <c r="H870" s="3"/>
      <c r="I870" s="3"/>
    </row>
    <row r="871" spans="1:9" x14ac:dyDescent="0.3">
      <c r="A871" s="6"/>
      <c r="D871" s="3"/>
      <c r="E871" s="3"/>
      <c r="F871" s="3"/>
      <c r="G871" s="3"/>
      <c r="H871" s="3"/>
      <c r="I871" s="3"/>
    </row>
    <row r="872" spans="1:9" x14ac:dyDescent="0.3">
      <c r="A872" s="6"/>
      <c r="D872" s="3"/>
      <c r="E872" s="3"/>
      <c r="F872" s="3"/>
      <c r="G872" s="3"/>
      <c r="H872" s="3"/>
      <c r="I872" s="3"/>
    </row>
    <row r="873" spans="1:9" x14ac:dyDescent="0.3">
      <c r="A873" s="6"/>
      <c r="D873" s="3"/>
      <c r="E873" s="3"/>
      <c r="F873" s="3"/>
      <c r="G873" s="3"/>
      <c r="H873" s="3"/>
      <c r="I873" s="3"/>
    </row>
    <row r="874" spans="1:9" x14ac:dyDescent="0.3">
      <c r="A874" s="6"/>
      <c r="D874" s="3"/>
      <c r="E874" s="3"/>
      <c r="F874" s="3"/>
      <c r="G874" s="3"/>
      <c r="H874" s="3"/>
      <c r="I874" s="3"/>
    </row>
    <row r="875" spans="1:9" x14ac:dyDescent="0.3">
      <c r="A875" s="6"/>
      <c r="D875" s="3"/>
      <c r="E875" s="3"/>
      <c r="F875" s="3"/>
      <c r="G875" s="3"/>
      <c r="H875" s="3"/>
      <c r="I875" s="3"/>
    </row>
    <row r="876" spans="1:9" x14ac:dyDescent="0.3">
      <c r="A876" s="6"/>
      <c r="D876" s="3"/>
      <c r="E876" s="3"/>
      <c r="F876" s="3"/>
      <c r="G876" s="3"/>
      <c r="H876" s="3"/>
      <c r="I876" s="3"/>
    </row>
    <row r="877" spans="1:9" x14ac:dyDescent="0.3">
      <c r="A877" s="6"/>
      <c r="D877" s="3"/>
      <c r="E877" s="3"/>
      <c r="F877" s="3"/>
      <c r="G877" s="3"/>
      <c r="H877" s="3"/>
      <c r="I877" s="3"/>
    </row>
    <row r="878" spans="1:9" x14ac:dyDescent="0.3">
      <c r="A878" s="6"/>
      <c r="D878" s="3"/>
      <c r="E878" s="3"/>
      <c r="F878" s="3"/>
      <c r="G878" s="3"/>
      <c r="H878" s="3"/>
      <c r="I878" s="3"/>
    </row>
    <row r="879" spans="1:9" x14ac:dyDescent="0.3">
      <c r="A879" s="6"/>
      <c r="D879" s="3"/>
      <c r="E879" s="3"/>
      <c r="F879" s="3"/>
      <c r="G879" s="3"/>
      <c r="H879" s="3"/>
      <c r="I879" s="3"/>
    </row>
    <row r="880" spans="1:9" x14ac:dyDescent="0.3">
      <c r="A880" s="6"/>
      <c r="D880" s="3"/>
      <c r="E880" s="3"/>
      <c r="F880" s="3"/>
      <c r="G880" s="3"/>
      <c r="H880" s="3"/>
      <c r="I880" s="3"/>
    </row>
    <row r="881" spans="1:9" x14ac:dyDescent="0.3">
      <c r="A881" s="6"/>
      <c r="D881" s="3"/>
      <c r="E881" s="3"/>
      <c r="F881" s="3"/>
      <c r="G881" s="3"/>
      <c r="H881" s="3"/>
      <c r="I881" s="3"/>
    </row>
    <row r="882" spans="1:9" x14ac:dyDescent="0.3">
      <c r="A882" s="6"/>
      <c r="D882" s="3"/>
      <c r="E882" s="3"/>
      <c r="F882" s="3"/>
      <c r="G882" s="3"/>
      <c r="H882" s="3"/>
      <c r="I882" s="3"/>
    </row>
    <row r="883" spans="1:9" x14ac:dyDescent="0.3">
      <c r="A883" s="6"/>
      <c r="D883" s="3"/>
      <c r="E883" s="3"/>
      <c r="F883" s="3"/>
      <c r="G883" s="3"/>
      <c r="H883" s="3"/>
      <c r="I883" s="3"/>
    </row>
    <row r="884" spans="1:9" x14ac:dyDescent="0.3">
      <c r="A884" s="6"/>
      <c r="D884" s="3"/>
      <c r="E884" s="3"/>
      <c r="F884" s="3"/>
      <c r="G884" s="3"/>
      <c r="H884" s="3"/>
      <c r="I884" s="3"/>
    </row>
    <row r="885" spans="1:9" x14ac:dyDescent="0.3">
      <c r="A885" s="6"/>
      <c r="D885" s="3"/>
      <c r="E885" s="3"/>
      <c r="F885" s="3"/>
      <c r="G885" s="3"/>
      <c r="H885" s="3"/>
      <c r="I885" s="3"/>
    </row>
    <row r="886" spans="1:9" x14ac:dyDescent="0.3">
      <c r="A886" s="6"/>
      <c r="D886" s="3"/>
      <c r="E886" s="3"/>
      <c r="F886" s="3"/>
      <c r="G886" s="3"/>
      <c r="H886" s="3"/>
      <c r="I886" s="3"/>
    </row>
    <row r="887" spans="1:9" x14ac:dyDescent="0.3">
      <c r="A887" s="6"/>
      <c r="D887" s="3"/>
      <c r="E887" s="3"/>
      <c r="F887" s="3"/>
      <c r="G887" s="3"/>
      <c r="H887" s="3"/>
      <c r="I887" s="3"/>
    </row>
    <row r="888" spans="1:9" x14ac:dyDescent="0.3">
      <c r="A888" s="6"/>
      <c r="D888" s="3"/>
      <c r="E888" s="3"/>
      <c r="F888" s="3"/>
      <c r="G888" s="3"/>
      <c r="H888" s="3"/>
      <c r="I888" s="3"/>
    </row>
    <row r="889" spans="1:9" x14ac:dyDescent="0.3">
      <c r="A889" s="6"/>
      <c r="D889" s="3"/>
      <c r="E889" s="3"/>
      <c r="F889" s="3"/>
      <c r="G889" s="3"/>
      <c r="H889" s="3"/>
      <c r="I889" s="3"/>
    </row>
    <row r="890" spans="1:9" x14ac:dyDescent="0.3">
      <c r="A890" s="6"/>
      <c r="D890" s="3"/>
      <c r="E890" s="3"/>
      <c r="F890" s="3"/>
      <c r="G890" s="3"/>
      <c r="H890" s="3"/>
      <c r="I890" s="3"/>
    </row>
    <row r="891" spans="1:9" x14ac:dyDescent="0.3">
      <c r="A891" s="6"/>
      <c r="D891" s="3"/>
      <c r="E891" s="3"/>
      <c r="F891" s="3"/>
      <c r="G891" s="3"/>
      <c r="H891" s="3"/>
      <c r="I891" s="3"/>
    </row>
    <row r="892" spans="1:9" x14ac:dyDescent="0.3">
      <c r="A892" s="6"/>
      <c r="D892" s="3"/>
      <c r="E892" s="3"/>
      <c r="F892" s="3"/>
      <c r="G892" s="3"/>
      <c r="H892" s="3"/>
      <c r="I892" s="3"/>
    </row>
    <row r="893" spans="1:9" x14ac:dyDescent="0.3">
      <c r="A893" s="6"/>
      <c r="D893" s="3"/>
      <c r="E893" s="3"/>
      <c r="F893" s="3"/>
      <c r="G893" s="3"/>
      <c r="H893" s="3"/>
      <c r="I893" s="3"/>
    </row>
    <row r="894" spans="1:9" x14ac:dyDescent="0.3">
      <c r="A894" s="6"/>
      <c r="D894" s="3"/>
      <c r="E894" s="3"/>
      <c r="F894" s="3"/>
      <c r="G894" s="3"/>
      <c r="H894" s="3"/>
      <c r="I894" s="3"/>
    </row>
    <row r="895" spans="1:9" x14ac:dyDescent="0.3">
      <c r="A895" s="6"/>
      <c r="D895" s="3"/>
      <c r="E895" s="3"/>
      <c r="F895" s="3"/>
      <c r="G895" s="3"/>
      <c r="H895" s="3"/>
      <c r="I895" s="3"/>
    </row>
    <row r="896" spans="1:9" x14ac:dyDescent="0.3">
      <c r="A896" s="6"/>
      <c r="D896" s="3"/>
      <c r="E896" s="3"/>
      <c r="F896" s="3"/>
      <c r="G896" s="3"/>
      <c r="H896" s="3"/>
      <c r="I896" s="3"/>
    </row>
    <row r="897" spans="1:9" x14ac:dyDescent="0.3">
      <c r="A897" s="6"/>
      <c r="D897" s="3"/>
      <c r="E897" s="3"/>
      <c r="F897" s="3"/>
      <c r="G897" s="3"/>
      <c r="H897" s="3"/>
      <c r="I897" s="3"/>
    </row>
    <row r="898" spans="1:9" x14ac:dyDescent="0.3">
      <c r="A898" s="6"/>
      <c r="D898" s="3"/>
      <c r="E898" s="3"/>
      <c r="F898" s="3"/>
      <c r="G898" s="3"/>
      <c r="H898" s="3"/>
      <c r="I898" s="3"/>
    </row>
    <row r="899" spans="1:9" x14ac:dyDescent="0.3">
      <c r="A899" s="6"/>
      <c r="D899" s="3"/>
      <c r="E899" s="3"/>
      <c r="F899" s="3"/>
      <c r="G899" s="3"/>
      <c r="H899" s="3"/>
      <c r="I899" s="3"/>
    </row>
    <row r="900" spans="1:9" x14ac:dyDescent="0.3">
      <c r="A900" s="6"/>
      <c r="D900" s="3"/>
      <c r="E900" s="3"/>
      <c r="F900" s="3"/>
      <c r="G900" s="3"/>
      <c r="H900" s="3"/>
      <c r="I900" s="3"/>
    </row>
    <row r="901" spans="1:9" x14ac:dyDescent="0.3">
      <c r="A901" s="6"/>
      <c r="D901" s="3"/>
      <c r="E901" s="3"/>
      <c r="F901" s="3"/>
      <c r="G901" s="3"/>
      <c r="H901" s="3"/>
      <c r="I901" s="3"/>
    </row>
    <row r="902" spans="1:9" x14ac:dyDescent="0.3">
      <c r="A902" s="6"/>
      <c r="D902" s="3"/>
      <c r="E902" s="3"/>
      <c r="F902" s="3"/>
      <c r="G902" s="3"/>
      <c r="H902" s="3"/>
      <c r="I902" s="3"/>
    </row>
    <row r="903" spans="1:9" x14ac:dyDescent="0.3">
      <c r="A903" s="6"/>
      <c r="D903" s="3"/>
      <c r="E903" s="3"/>
      <c r="F903" s="3"/>
      <c r="G903" s="3"/>
      <c r="H903" s="3"/>
      <c r="I903" s="3"/>
    </row>
    <row r="904" spans="1:9" x14ac:dyDescent="0.3">
      <c r="A904" s="6"/>
      <c r="D904" s="3"/>
      <c r="E904" s="3"/>
      <c r="F904" s="3"/>
      <c r="G904" s="3"/>
      <c r="H904" s="3"/>
      <c r="I904" s="3"/>
    </row>
    <row r="905" spans="1:9" x14ac:dyDescent="0.3">
      <c r="A905" s="6"/>
      <c r="D905" s="3"/>
      <c r="E905" s="3"/>
      <c r="F905" s="3"/>
      <c r="G905" s="3"/>
      <c r="H905" s="3"/>
      <c r="I905" s="3"/>
    </row>
    <row r="906" spans="1:9" x14ac:dyDescent="0.3">
      <c r="A906" s="6"/>
      <c r="D906" s="3"/>
      <c r="E906" s="3"/>
      <c r="F906" s="3"/>
      <c r="G906" s="3"/>
      <c r="H906" s="3"/>
      <c r="I906" s="3"/>
    </row>
    <row r="907" spans="1:9" x14ac:dyDescent="0.3">
      <c r="A907" s="6"/>
      <c r="D907" s="3"/>
      <c r="E907" s="3"/>
      <c r="F907" s="3"/>
      <c r="G907" s="3"/>
      <c r="H907" s="3"/>
      <c r="I907" s="3"/>
    </row>
    <row r="908" spans="1:9" x14ac:dyDescent="0.3">
      <c r="A908" s="6"/>
      <c r="D908" s="3"/>
      <c r="E908" s="3"/>
      <c r="F908" s="3"/>
      <c r="G908" s="3"/>
      <c r="H908" s="3"/>
      <c r="I908" s="3"/>
    </row>
    <row r="909" spans="1:9" x14ac:dyDescent="0.3">
      <c r="A909" s="6"/>
      <c r="D909" s="3"/>
      <c r="E909" s="3"/>
      <c r="F909" s="3"/>
      <c r="G909" s="3"/>
      <c r="H909" s="3"/>
      <c r="I909" s="3"/>
    </row>
    <row r="910" spans="1:9" x14ac:dyDescent="0.3">
      <c r="A910" s="6"/>
      <c r="D910" s="3"/>
      <c r="E910" s="3"/>
      <c r="F910" s="3"/>
      <c r="G910" s="3"/>
      <c r="H910" s="3"/>
      <c r="I91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사망개선률</vt:lpstr>
      <vt:lpstr>모델 지표</vt:lpstr>
      <vt:lpstr>실제값_Rate</vt:lpstr>
      <vt:lpstr>회귀모형_Rate</vt:lpstr>
      <vt:lpstr>ARIMA1차_Rate</vt:lpstr>
      <vt:lpstr>ARIMA2차_Rate</vt:lpstr>
      <vt:lpstr>GLM1차_Rate</vt:lpstr>
      <vt:lpstr>GLM2차_Rate</vt:lpstr>
      <vt:lpstr>APC_Rate</vt:lpstr>
      <vt:lpstr>실제값</vt:lpstr>
      <vt:lpstr>회귀모형</vt:lpstr>
      <vt:lpstr>ARIMA1차</vt:lpstr>
      <vt:lpstr>ARIMA2차</vt:lpstr>
      <vt:lpstr>GLM1차</vt:lpstr>
      <vt:lpstr>GLM2차</vt:lpstr>
      <vt:lpstr>APC</vt:lpstr>
      <vt:lpstr>전체모델결과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박상대(Park Sang Dae)</dc:creator>
  <cp:lastModifiedBy>박상대(Park Sang Dae)</cp:lastModifiedBy>
  <dcterms:created xsi:type="dcterms:W3CDTF">2025-08-06T05:16:20Z</dcterms:created>
  <dcterms:modified xsi:type="dcterms:W3CDTF">2025-08-17T10:28:20Z</dcterms:modified>
</cp:coreProperties>
</file>